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invimagovco-my.sharepoint.com/personal/dvasquezf_invima_gov_co/Documents/Informes presupuesto y financiera/INFORME DE GESTIÓN 2022/Informe ejecución mensual 2022/"/>
    </mc:Choice>
  </mc:AlternateContent>
  <xr:revisionPtr revIDLastSave="38" documentId="11_71D79EE410608A9F512FB3E4AB74F02596B1EABE" xr6:coauthVersionLast="47" xr6:coauthVersionMax="47" xr10:uidLastSave="{4C7DE8AB-A62F-4970-8392-956C5C322568}"/>
  <bookViews>
    <workbookView xWindow="-120" yWindow="-120" windowWidth="21840" windowHeight="13140" tabRatio="951" firstSheet="1" activeTab="14" xr2:uid="{00000000-000D-0000-FFFF-FFFF00000000}"/>
  </bookViews>
  <sheets>
    <sheet name="Enero " sheetId="21" r:id="rId1"/>
    <sheet name="febrero " sheetId="24" r:id="rId2"/>
    <sheet name="marzo" sheetId="25" r:id="rId3"/>
    <sheet name="abril" sheetId="26" r:id="rId4"/>
    <sheet name="mayo" sheetId="28" r:id="rId5"/>
    <sheet name="junio" sheetId="30" r:id="rId6"/>
    <sheet name="julio" sheetId="29" r:id="rId7"/>
    <sheet name="Cuentas por pagar Enero" sheetId="22" state="hidden" r:id="rId8"/>
    <sheet name="agosto" sheetId="33" r:id="rId9"/>
    <sheet name="septiembre " sheetId="34" r:id="rId10"/>
    <sheet name="octubre" sheetId="35" r:id="rId11"/>
    <sheet name="noviembre" sheetId="36" r:id="rId12"/>
    <sheet name="diciembre" sheetId="37" r:id="rId13"/>
    <sheet name="ejecucion reservas 2022" sheetId="40" r:id="rId14"/>
    <sheet name="ejecucion cuentas por pagar2022" sheetId="39" r:id="rId15"/>
    <sheet name="Reserva presupuestal Enero" sheetId="23" state="hidden" r:id="rId16"/>
    <sheet name="informe de gastos " sheetId="2" state="hidden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3" hidden="1">abril!$A$1:$U$170</definedName>
    <definedName name="_xlnm._FilterDatabase" localSheetId="8" hidden="1">agosto!$A$1:$U$170</definedName>
    <definedName name="_xlnm._FilterDatabase" localSheetId="7" hidden="1">'Cuentas por pagar Enero'!$A$17:$AX$206</definedName>
    <definedName name="_xlnm._FilterDatabase" localSheetId="12" hidden="1">diciembre!$A$1:$U$170</definedName>
    <definedName name="_xlnm._FilterDatabase" localSheetId="13" hidden="1">'ejecucion reservas 2022'!$A$17:$BA$17</definedName>
    <definedName name="_xlnm._FilterDatabase" localSheetId="6" hidden="1">julio!$A$1:$U$170</definedName>
    <definedName name="_xlnm._FilterDatabase" localSheetId="5" hidden="1">junio!$A$1:$T$170</definedName>
    <definedName name="_xlnm._FilterDatabase" localSheetId="11" hidden="1">noviembre!$A$1:$U$170</definedName>
    <definedName name="_xlnm._FilterDatabase" localSheetId="10" hidden="1">octubre!$A$1:$U$170</definedName>
    <definedName name="_xlnm._FilterDatabase" localSheetId="9" hidden="1">'septiembre '!$U$1:$U$170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2" i="37" l="1"/>
  <c r="S2" i="37"/>
  <c r="R2" i="37"/>
  <c r="Q2" i="37"/>
  <c r="P2" i="37"/>
  <c r="O2" i="37"/>
  <c r="N2" i="37"/>
  <c r="W2" i="37" s="1"/>
  <c r="M2" i="37"/>
  <c r="L2" i="37"/>
  <c r="K2" i="37"/>
  <c r="J2" i="37"/>
  <c r="I2" i="37"/>
  <c r="H2" i="37"/>
  <c r="G2" i="37"/>
  <c r="R2" i="36" l="1"/>
  <c r="Q2" i="36"/>
  <c r="P2" i="36"/>
  <c r="O2" i="36"/>
  <c r="N2" i="36"/>
  <c r="M2" i="36"/>
  <c r="L2" i="36"/>
  <c r="K2" i="36"/>
  <c r="J2" i="36"/>
  <c r="I2" i="36"/>
  <c r="H2" i="36"/>
  <c r="G2" i="36"/>
  <c r="S2" i="35" l="1"/>
  <c r="R2" i="35"/>
  <c r="Q2" i="35"/>
  <c r="P2" i="35"/>
  <c r="O2" i="35"/>
  <c r="N2" i="35"/>
  <c r="M2" i="35"/>
  <c r="L2" i="35"/>
  <c r="K2" i="35"/>
  <c r="J2" i="35"/>
  <c r="I2" i="35"/>
  <c r="H2" i="35"/>
  <c r="G2" i="35"/>
  <c r="U170" i="34" l="1"/>
  <c r="U169" i="34"/>
  <c r="U168" i="34"/>
  <c r="U167" i="34"/>
  <c r="U166" i="34"/>
  <c r="U165" i="34"/>
  <c r="U164" i="34"/>
  <c r="U163" i="34"/>
  <c r="U162" i="34"/>
  <c r="U161" i="34"/>
  <c r="U160" i="34"/>
  <c r="U159" i="34"/>
  <c r="U158" i="34"/>
  <c r="U157" i="34"/>
  <c r="U156" i="34"/>
  <c r="U155" i="34"/>
  <c r="U154" i="34"/>
  <c r="U153" i="34"/>
  <c r="U152" i="34"/>
  <c r="U151" i="34"/>
  <c r="U150" i="34"/>
  <c r="U149" i="34"/>
  <c r="U148" i="34"/>
  <c r="U147" i="34"/>
  <c r="U146" i="34"/>
  <c r="U145" i="34"/>
  <c r="U144" i="34"/>
  <c r="U143" i="34"/>
  <c r="U142" i="34"/>
  <c r="U141" i="34"/>
  <c r="U140" i="34"/>
  <c r="U139" i="34"/>
  <c r="U138" i="34"/>
  <c r="U137" i="34"/>
  <c r="U136" i="34"/>
  <c r="U135" i="34"/>
  <c r="U134" i="34"/>
  <c r="U133" i="34"/>
  <c r="U132" i="34"/>
  <c r="U131" i="34"/>
  <c r="U130" i="34"/>
  <c r="U129" i="34"/>
  <c r="U128" i="34"/>
  <c r="U127" i="34"/>
  <c r="U126" i="34"/>
  <c r="U125" i="34"/>
  <c r="U124" i="34"/>
  <c r="U123" i="34"/>
  <c r="U122" i="34"/>
  <c r="U121" i="34"/>
  <c r="U120" i="34"/>
  <c r="U119" i="34"/>
  <c r="U118" i="34"/>
  <c r="U117" i="34"/>
  <c r="U116" i="34"/>
  <c r="U115" i="34"/>
  <c r="U114" i="34"/>
  <c r="U113" i="34"/>
  <c r="U112" i="34"/>
  <c r="U111" i="34"/>
  <c r="U110" i="34"/>
  <c r="U109" i="34"/>
  <c r="U108" i="34"/>
  <c r="U107" i="34"/>
  <c r="U106" i="34"/>
  <c r="U105" i="34"/>
  <c r="U104" i="34"/>
  <c r="U103" i="34"/>
  <c r="U102" i="34"/>
  <c r="U101" i="34"/>
  <c r="U100" i="34"/>
  <c r="U99" i="34"/>
  <c r="U98" i="34"/>
  <c r="U97" i="34"/>
  <c r="U96" i="34"/>
  <c r="U95" i="34"/>
  <c r="U94" i="34"/>
  <c r="U93" i="34"/>
  <c r="U92" i="34"/>
  <c r="U91" i="34"/>
  <c r="U90" i="34"/>
  <c r="U89" i="34"/>
  <c r="U88" i="34"/>
  <c r="U87" i="34"/>
  <c r="U86" i="34"/>
  <c r="U85" i="34"/>
  <c r="U84" i="34"/>
  <c r="U83" i="34"/>
  <c r="U82" i="34"/>
  <c r="U81" i="34"/>
  <c r="U80" i="34"/>
  <c r="U79" i="34"/>
  <c r="U78" i="34"/>
  <c r="U77" i="34"/>
  <c r="U76" i="34"/>
  <c r="U75" i="34"/>
  <c r="U74" i="34"/>
  <c r="U73" i="34"/>
  <c r="U72" i="34"/>
  <c r="U71" i="34"/>
  <c r="U70" i="34"/>
  <c r="U69" i="34"/>
  <c r="U68" i="34"/>
  <c r="U67" i="34"/>
  <c r="U66" i="34"/>
  <c r="U65" i="34"/>
  <c r="U64" i="34"/>
  <c r="U63" i="34"/>
  <c r="U62" i="34"/>
  <c r="U61" i="34"/>
  <c r="U60" i="34"/>
  <c r="U59" i="34"/>
  <c r="U58" i="34"/>
  <c r="U57" i="34"/>
  <c r="U56" i="34"/>
  <c r="U55" i="34"/>
  <c r="U54" i="34"/>
  <c r="U53" i="34"/>
  <c r="U52" i="34"/>
  <c r="U51" i="34"/>
  <c r="U50" i="34"/>
  <c r="U49" i="34"/>
  <c r="U48" i="34"/>
  <c r="U47" i="34"/>
  <c r="U46" i="34"/>
  <c r="U45" i="34"/>
  <c r="U44" i="34"/>
  <c r="U43" i="34"/>
  <c r="U42" i="34"/>
  <c r="U41" i="34"/>
  <c r="U40" i="34"/>
  <c r="U39" i="34"/>
  <c r="U38" i="34"/>
  <c r="U37" i="34"/>
  <c r="U36" i="34"/>
  <c r="U35" i="34"/>
  <c r="U34" i="34"/>
  <c r="U33" i="34"/>
  <c r="U32" i="34"/>
  <c r="U31" i="34"/>
  <c r="U30" i="34"/>
  <c r="U29" i="34"/>
  <c r="U28" i="34"/>
  <c r="U27" i="34"/>
  <c r="U26" i="34"/>
  <c r="U25" i="34"/>
  <c r="U24" i="34"/>
  <c r="U23" i="34"/>
  <c r="U22" i="34"/>
  <c r="U21" i="34"/>
  <c r="U20" i="34"/>
  <c r="U19" i="34"/>
  <c r="U18" i="34"/>
  <c r="U17" i="34"/>
  <c r="U16" i="34"/>
  <c r="U15" i="34"/>
  <c r="U14" i="34"/>
  <c r="U13" i="34"/>
  <c r="U12" i="34"/>
  <c r="U11" i="34"/>
  <c r="U10" i="34"/>
  <c r="U9" i="34"/>
  <c r="U8" i="34"/>
  <c r="U7" i="34"/>
  <c r="U6" i="34"/>
  <c r="U5" i="34"/>
  <c r="U4" i="34"/>
  <c r="U3" i="34"/>
  <c r="S2" i="34"/>
  <c r="R2" i="34"/>
  <c r="Q2" i="34"/>
  <c r="P2" i="34"/>
  <c r="O2" i="34"/>
  <c r="N2" i="34"/>
  <c r="M2" i="34"/>
  <c r="L2" i="34"/>
  <c r="K2" i="34"/>
  <c r="J2" i="34"/>
  <c r="I2" i="34"/>
  <c r="H2" i="34"/>
  <c r="G2" i="34"/>
  <c r="U2" i="34" s="1"/>
  <c r="J133" i="33" l="1"/>
  <c r="I129" i="33"/>
  <c r="G129" i="33"/>
  <c r="G126" i="33" s="1"/>
  <c r="G2" i="33" s="1"/>
  <c r="I126" i="33"/>
  <c r="I2" i="33" s="1"/>
  <c r="H126" i="33"/>
  <c r="H2" i="33" s="1"/>
  <c r="S2" i="33"/>
  <c r="R2" i="33"/>
  <c r="Q2" i="33"/>
  <c r="P2" i="33"/>
  <c r="O2" i="33"/>
  <c r="N2" i="33"/>
  <c r="M2" i="33"/>
  <c r="L2" i="33"/>
  <c r="K2" i="33"/>
  <c r="J2" i="33"/>
  <c r="S2" i="30" l="1"/>
  <c r="R2" i="30"/>
  <c r="Q2" i="30"/>
  <c r="P2" i="30"/>
  <c r="O2" i="30"/>
  <c r="N2" i="30"/>
  <c r="M2" i="30"/>
  <c r="L2" i="30"/>
  <c r="K2" i="30"/>
  <c r="J2" i="30"/>
  <c r="I2" i="30"/>
  <c r="H2" i="30"/>
  <c r="G2" i="30"/>
  <c r="S2" i="29" l="1"/>
  <c r="R2" i="29"/>
  <c r="Q2" i="29"/>
  <c r="P2" i="29"/>
  <c r="O2" i="29"/>
  <c r="N2" i="29"/>
  <c r="M2" i="29"/>
  <c r="L2" i="29"/>
  <c r="K2" i="29"/>
  <c r="J2" i="29"/>
  <c r="I2" i="29"/>
  <c r="H2" i="29"/>
  <c r="G2" i="29"/>
  <c r="S2" i="28" l="1"/>
  <c r="R2" i="28"/>
  <c r="Q2" i="28"/>
  <c r="P2" i="28"/>
  <c r="O2" i="28"/>
  <c r="N2" i="28"/>
  <c r="M2" i="28"/>
  <c r="L2" i="28"/>
  <c r="K2" i="28"/>
  <c r="J2" i="28"/>
  <c r="I2" i="28"/>
  <c r="H2" i="28"/>
  <c r="G2" i="28"/>
  <c r="U102" i="26"/>
  <c r="U101" i="26"/>
  <c r="U100" i="26"/>
  <c r="U99" i="26"/>
  <c r="U98" i="26"/>
  <c r="U97" i="26"/>
  <c r="U96" i="26"/>
  <c r="U95" i="26"/>
  <c r="U94" i="26"/>
  <c r="U93" i="26"/>
  <c r="U92" i="26"/>
  <c r="U91" i="26"/>
  <c r="U90" i="26"/>
  <c r="U89" i="26"/>
  <c r="U88" i="26"/>
  <c r="U87" i="26"/>
  <c r="U86" i="26"/>
  <c r="U85" i="26"/>
  <c r="U84" i="26"/>
  <c r="U83" i="26"/>
  <c r="U82" i="26"/>
  <c r="U81" i="26"/>
  <c r="U80" i="26"/>
  <c r="U79" i="26"/>
  <c r="U78" i="26"/>
  <c r="U77" i="26"/>
  <c r="U76" i="26"/>
  <c r="U75" i="26"/>
  <c r="U74" i="26"/>
  <c r="U73" i="26"/>
  <c r="U72" i="26"/>
  <c r="U71" i="26"/>
  <c r="U70" i="26"/>
  <c r="U69" i="26"/>
  <c r="U68" i="26"/>
  <c r="U67" i="26"/>
  <c r="U66" i="26"/>
  <c r="U65" i="26"/>
  <c r="U64" i="26"/>
  <c r="U63" i="26"/>
  <c r="U62" i="26"/>
  <c r="U61" i="26"/>
  <c r="U60" i="26"/>
  <c r="U59" i="26"/>
  <c r="U58" i="26"/>
  <c r="U57" i="26"/>
  <c r="U56" i="26"/>
  <c r="U55" i="26"/>
  <c r="U54" i="26"/>
  <c r="U53" i="26"/>
  <c r="U52" i="26"/>
  <c r="U51" i="26"/>
  <c r="U50" i="26"/>
  <c r="U49" i="26"/>
  <c r="U48" i="26"/>
  <c r="U47" i="26"/>
  <c r="U45" i="26"/>
  <c r="U44" i="26"/>
  <c r="U43" i="26"/>
  <c r="U42" i="26"/>
  <c r="U40" i="26"/>
  <c r="U39" i="26"/>
  <c r="U38" i="26"/>
  <c r="U37" i="26"/>
  <c r="U36" i="26"/>
  <c r="U35" i="26"/>
  <c r="S2" i="26"/>
  <c r="R2" i="26"/>
  <c r="Q2" i="26"/>
  <c r="P2" i="26"/>
  <c r="O2" i="26"/>
  <c r="N2" i="26"/>
  <c r="M2" i="26"/>
  <c r="L2" i="26"/>
  <c r="K2" i="26"/>
  <c r="J2" i="26"/>
  <c r="I2" i="26"/>
  <c r="H2" i="26"/>
  <c r="G2" i="26"/>
  <c r="S2" i="25" l="1"/>
  <c r="R2" i="25"/>
  <c r="Q2" i="25"/>
  <c r="P2" i="25"/>
  <c r="O2" i="25"/>
  <c r="N2" i="25"/>
  <c r="M2" i="25"/>
  <c r="L2" i="25"/>
  <c r="K2" i="25"/>
  <c r="J2" i="25"/>
  <c r="I2" i="25"/>
  <c r="H2" i="25"/>
  <c r="G2" i="25"/>
  <c r="S2" i="24" l="1"/>
  <c r="R2" i="24"/>
  <c r="Q2" i="24"/>
  <c r="P2" i="24"/>
  <c r="O2" i="24"/>
  <c r="N2" i="24"/>
  <c r="M2" i="24"/>
  <c r="L2" i="24"/>
  <c r="K2" i="24"/>
  <c r="J2" i="24"/>
  <c r="I2" i="24"/>
  <c r="H2" i="24"/>
  <c r="G2" i="24"/>
  <c r="S2" i="21" l="1"/>
  <c r="R2" i="21"/>
  <c r="Q2" i="21"/>
  <c r="P2" i="21"/>
  <c r="O2" i="21"/>
  <c r="N2" i="21"/>
  <c r="M2" i="21"/>
  <c r="L2" i="21"/>
  <c r="K2" i="21"/>
  <c r="J2" i="21"/>
  <c r="I2" i="21"/>
  <c r="H2" i="21"/>
  <c r="G2" i="21"/>
  <c r="F26" i="2" l="1"/>
  <c r="H28" i="2"/>
  <c r="H27" i="2"/>
  <c r="H24" i="2"/>
  <c r="H25" i="2"/>
  <c r="H26" i="2"/>
  <c r="H23" i="2"/>
  <c r="F24" i="2"/>
  <c r="F25" i="2"/>
  <c r="F27" i="2"/>
  <c r="F28" i="2"/>
  <c r="F23" i="2"/>
  <c r="C26" i="2"/>
  <c r="C27" i="2"/>
  <c r="C28" i="2"/>
  <c r="I27" i="2" l="1"/>
  <c r="G27" i="2"/>
  <c r="I28" i="2"/>
  <c r="C25" i="2"/>
  <c r="C24" i="2"/>
  <c r="G24" i="2" s="1"/>
  <c r="S5" i="2" l="1"/>
  <c r="Q5" i="2"/>
  <c r="O5" i="2"/>
  <c r="F4" i="2" l="1"/>
  <c r="F5" i="2"/>
  <c r="F6" i="2"/>
  <c r="F3" i="2"/>
  <c r="F2" i="2" l="1"/>
  <c r="C23" i="2" l="1"/>
  <c r="C3" i="2"/>
  <c r="N5" i="2"/>
  <c r="N6" i="2"/>
  <c r="N7" i="2" l="1"/>
  <c r="D3" i="2" l="1"/>
  <c r="H3" i="2"/>
  <c r="C4" i="2"/>
  <c r="D4" i="2"/>
  <c r="H4" i="2"/>
  <c r="C5" i="2"/>
  <c r="D5" i="2"/>
  <c r="H5" i="2"/>
  <c r="E6" i="2"/>
  <c r="C7" i="2"/>
  <c r="D7" i="2"/>
  <c r="H7" i="2"/>
  <c r="H2" i="2" l="1"/>
  <c r="C2" i="2"/>
  <c r="I4" i="2"/>
  <c r="I3" i="2"/>
  <c r="G3" i="2"/>
  <c r="E4" i="2"/>
  <c r="E3" i="2"/>
  <c r="E5" i="2"/>
  <c r="I5" i="2"/>
  <c r="E7" i="2"/>
  <c r="G5" i="2"/>
  <c r="G4" i="2"/>
  <c r="I7" i="2"/>
  <c r="K25" i="2"/>
  <c r="D25" i="2"/>
  <c r="D26" i="2"/>
  <c r="D28" i="2"/>
  <c r="D23" i="2"/>
  <c r="E13" i="2"/>
  <c r="D8" i="2"/>
  <c r="D9" i="2"/>
  <c r="D10" i="2"/>
  <c r="D11" i="2"/>
  <c r="D12" i="2"/>
  <c r="D14" i="2"/>
  <c r="D15" i="2"/>
  <c r="D16" i="2"/>
  <c r="D2" i="2"/>
  <c r="H29" i="2" l="1"/>
  <c r="K26" i="2"/>
  <c r="L25" i="2"/>
  <c r="C29" i="2"/>
  <c r="C35" i="2" s="1"/>
  <c r="D29" i="2"/>
  <c r="D35" i="2" s="1"/>
  <c r="F29" i="2"/>
  <c r="G23" i="2"/>
  <c r="I23" i="2"/>
  <c r="E23" i="2"/>
  <c r="G26" i="2"/>
  <c r="I26" i="2"/>
  <c r="I25" i="2"/>
  <c r="E26" i="2"/>
  <c r="E28" i="2"/>
  <c r="E25" i="2"/>
  <c r="D17" i="2"/>
  <c r="D34" i="2" s="1"/>
  <c r="H8" i="2"/>
  <c r="H9" i="2"/>
  <c r="H10" i="2"/>
  <c r="H11" i="2"/>
  <c r="H12" i="2"/>
  <c r="H15" i="2"/>
  <c r="H16" i="2"/>
  <c r="F8" i="2"/>
  <c r="F9" i="2"/>
  <c r="F11" i="2"/>
  <c r="F12" i="2"/>
  <c r="F15" i="2"/>
  <c r="F16" i="2"/>
  <c r="C8" i="2"/>
  <c r="E8" i="2" s="1"/>
  <c r="C9" i="2"/>
  <c r="E9" i="2" s="1"/>
  <c r="C10" i="2"/>
  <c r="E10" i="2" s="1"/>
  <c r="C11" i="2"/>
  <c r="E11" i="2" s="1"/>
  <c r="C12" i="2"/>
  <c r="E12" i="2" s="1"/>
  <c r="C15" i="2"/>
  <c r="C16" i="2"/>
  <c r="E16" i="2" s="1"/>
  <c r="G25" i="2"/>
  <c r="G28" i="2"/>
  <c r="C14" i="2" l="1"/>
  <c r="C17" i="2" s="1"/>
  <c r="G29" i="2"/>
  <c r="I10" i="2"/>
  <c r="H35" i="2"/>
  <c r="I35" i="2" s="1"/>
  <c r="I29" i="2"/>
  <c r="H14" i="2"/>
  <c r="H17" i="2" s="1"/>
  <c r="E15" i="2"/>
  <c r="F10" i="2"/>
  <c r="G10" i="2" s="1"/>
  <c r="F14" i="2"/>
  <c r="F7" i="2"/>
  <c r="G7" i="2" s="1"/>
  <c r="G12" i="2"/>
  <c r="F35" i="2"/>
  <c r="G35" i="2" s="1"/>
  <c r="D36" i="2"/>
  <c r="E35" i="2"/>
  <c r="E2" i="2"/>
  <c r="E29" i="2"/>
  <c r="I2" i="2"/>
  <c r="I15" i="2"/>
  <c r="G11" i="2"/>
  <c r="I9" i="2"/>
  <c r="I11" i="2"/>
  <c r="I8" i="2"/>
  <c r="G8" i="2"/>
  <c r="G9" i="2"/>
  <c r="G16" i="2"/>
  <c r="G15" i="2"/>
  <c r="G2" i="2"/>
  <c r="G14" i="2" l="1"/>
  <c r="E14" i="2"/>
  <c r="I14" i="2"/>
  <c r="I17" i="2"/>
  <c r="S6" i="2"/>
  <c r="T6" i="2" s="1"/>
  <c r="O6" i="2"/>
  <c r="P6" i="2" s="1"/>
  <c r="Q6" i="2"/>
  <c r="R6" i="2" s="1"/>
  <c r="F17" i="2"/>
  <c r="T5" i="2"/>
  <c r="P5" i="2"/>
  <c r="R5" i="2"/>
  <c r="C34" i="2"/>
  <c r="H34" i="2"/>
  <c r="E17" i="2"/>
  <c r="C36" i="2" l="1"/>
  <c r="E36" i="2" s="1"/>
  <c r="Q7" i="2"/>
  <c r="R7" i="2" s="1"/>
  <c r="O7" i="2"/>
  <c r="P7" i="2" s="1"/>
  <c r="S7" i="2"/>
  <c r="T7" i="2" s="1"/>
  <c r="F34" i="2"/>
  <c r="F36" i="2" s="1"/>
  <c r="G17" i="2"/>
  <c r="E34" i="2"/>
  <c r="H36" i="2"/>
  <c r="I34" i="2"/>
  <c r="G36" i="2" l="1"/>
  <c r="G34" i="2"/>
  <c r="I36" i="2"/>
</calcChain>
</file>

<file path=xl/sharedStrings.xml><?xml version="1.0" encoding="utf-8"?>
<sst xmlns="http://schemas.openxmlformats.org/spreadsheetml/2006/main" count="21195" uniqueCount="565">
  <si>
    <t>RUBRO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</si>
  <si>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</si>
  <si>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</si>
  <si>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</si>
  <si>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</si>
  <si>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</si>
  <si>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</si>
  <si>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</si>
  <si>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</si>
  <si>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</si>
  <si>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</si>
  <si>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</si>
  <si>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</si>
  <si>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</si>
  <si>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</si>
  <si>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</si>
  <si>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</si>
  <si>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</si>
  <si>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</si>
  <si>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A+B+C</t>
  </si>
  <si>
    <t xml:space="preserve">FUNCIONAMIENTO+DEUDA+INVERSION </t>
  </si>
  <si>
    <t>Propios</t>
  </si>
  <si>
    <t>CSF</t>
  </si>
  <si>
    <t>INGRESOS CORRIENTES</t>
  </si>
  <si>
    <t>A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</si>
  <si>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</si>
  <si>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</si>
  <si>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</si>
  <si>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</si>
  <si>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</si>
  <si>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</si>
  <si>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</si>
  <si>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</si>
  <si>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</si>
  <si>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</si>
  <si>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</si>
  <si>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</si>
  <si>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</si>
  <si>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</si>
  <si>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</si>
  <si>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</si>
  <si>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</si>
  <si>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</si>
  <si>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</si>
  <si>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</si>
  <si>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</si>
  <si>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</si>
  <si>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</si>
  <si>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</si>
  <si>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</si>
  <si>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</si>
  <si>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</si>
  <si>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</si>
  <si>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</si>
  <si>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</si>
  <si>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</si>
  <si>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</si>
  <si>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</si>
  <si>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</si>
  <si>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</si>
  <si>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</si>
  <si>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</si>
  <si>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</si>
  <si>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</si>
  <si>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</si>
  <si>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</si>
  <si>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</si>
  <si>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</si>
  <si>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</si>
  <si>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</si>
  <si>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</si>
  <si>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</si>
  <si>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</si>
  <si>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</si>
  <si>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</si>
  <si>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</si>
  <si>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</si>
  <si>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</si>
  <si>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</si>
  <si>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</si>
  <si>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</si>
  <si>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</si>
  <si>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</si>
  <si>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</si>
  <si>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</si>
  <si>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</si>
  <si>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</si>
  <si>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</si>
  <si>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</si>
  <si>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</si>
  <si>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</si>
  <si>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</si>
  <si>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</si>
  <si>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</si>
  <si>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</si>
  <si>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</si>
  <si>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</si>
  <si>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</si>
  <si>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</si>
  <si>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</si>
  <si>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</si>
  <si>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</si>
  <si>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</si>
  <si>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</si>
  <si>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</si>
  <si>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</si>
  <si>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</si>
  <si>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</si>
  <si>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</si>
  <si>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</si>
  <si>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</si>
  <si>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</si>
  <si>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A-02-01-01-006</t>
  </si>
  <si>
    <t>OTROS ACTIVOS FIJOS</t>
  </si>
  <si>
    <t>A-02-01-01-006-002</t>
  </si>
  <si>
    <t>PRODUCTOS DE LA PROPIEDAD INTELECTUAL</t>
  </si>
  <si>
    <t>A-02-02</t>
  </si>
  <si>
    <t>ADQUISICIONES DIFERENTES DE ACTIVOS</t>
  </si>
  <si>
    <t>A-02-02-01</t>
  </si>
  <si>
    <t>MATERIALES Y SUMINISTROS</t>
  </si>
  <si>
    <t>A-02-02-01-002</t>
  </si>
  <si>
    <t>PRODUCTOS ALIMENTICIOS, BEBIDAS Y TABACO; TEXTILES, PRENDAS DE VESTIR Y PRODUCTOS DE CUERO</t>
  </si>
  <si>
    <t>A-02-02-01-002-003</t>
  </si>
  <si>
    <t>PRODUCTOS DE MOLINERÍA, ALMIDONES Y PRODUCTOS DERIVADOS DEL ALMIDÓN; OTROS PRODUCTOS ALIMENTICIOS</t>
  </si>
  <si>
    <t>A-02-02-01-002-005</t>
  </si>
  <si>
    <t>PRODUCTOS DE TABACO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</si>
  <si>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</si>
  <si>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</si>
  <si>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</si>
  <si>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</si>
  <si>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</si>
  <si>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</si>
  <si>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</si>
  <si>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</si>
  <si>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</si>
  <si>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</si>
  <si>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</si>
  <si>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</si>
  <si>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</si>
  <si>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</si>
  <si>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</si>
  <si>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</si>
  <si>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</si>
  <si>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</si>
  <si>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</si>
  <si>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</si>
  <si>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</si>
  <si>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</si>
  <si>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</si>
  <si>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</si>
  <si>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</si>
  <si>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 Y PAQUETES DE SOFTWARE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</si>
  <si>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</si>
  <si>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</si>
  <si>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</si>
  <si>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</si>
  <si>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</si>
  <si>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</si>
  <si>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</si>
  <si>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</si>
  <si>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</si>
  <si>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</si>
  <si>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</si>
  <si>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</si>
  <si>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</si>
  <si>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</si>
  <si>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</si>
  <si>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</si>
  <si>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</si>
  <si>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</si>
  <si>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</si>
  <si>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</si>
  <si>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</si>
  <si>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</si>
  <si>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</si>
  <si>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</si>
  <si>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</si>
  <si>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</si>
  <si>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</si>
  <si>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</si>
  <si>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</si>
  <si>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</si>
  <si>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</si>
  <si>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</si>
  <si>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</si>
  <si>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</si>
  <si>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</si>
  <si>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</si>
  <si>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</si>
  <si>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</si>
  <si>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</t>
  </si>
  <si>
    <t>SERVICIOS PRESTADOS A LAS EMPRESAS Y SERVICIOS DE PRODUCCIÓN</t>
  </si>
  <si>
    <t>A-02-02-02-008-001</t>
  </si>
  <si>
    <t>SERVICIOS DE INVESTIGACIÓN Y DESARROLLO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</si>
  <si>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</si>
  <si>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</si>
  <si>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</si>
  <si>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</si>
  <si>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</si>
  <si>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</si>
  <si>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</si>
  <si>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</si>
  <si>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</si>
  <si>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</si>
  <si>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</si>
  <si>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</si>
  <si>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</si>
  <si>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</si>
  <si>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</si>
  <si>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</si>
  <si>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</si>
  <si>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</si>
  <si>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</si>
  <si>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</si>
  <si>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</si>
  <si>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</si>
  <si>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</si>
  <si>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</si>
  <si>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</t>
  </si>
  <si>
    <t>TRANSFERENCIAS CORRIENTES</t>
  </si>
  <si>
    <t>A-03-04</t>
  </si>
  <si>
    <t>PRESTACIONES PARA CUBRIR RIESGOS SOCIALES</t>
  </si>
  <si>
    <t>A-03-04-02</t>
  </si>
  <si>
    <t>PRESTACIONES SOCIALES RELACIONADAS CON EL EMPLEO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</si>
  <si>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</si>
  <si>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</si>
  <si>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</si>
  <si>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</si>
  <si>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</si>
  <si>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</si>
  <si>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</si>
  <si>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</si>
  <si>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</si>
  <si>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</si>
  <si>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</si>
  <si>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</si>
  <si>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</si>
  <si>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</si>
  <si>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</si>
  <si>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</si>
  <si>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A-08-01-02-003</t>
  </si>
  <si>
    <t>IMPUESTO DE INDUSTRIA Y COMERCIO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</si>
  <si>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</si>
  <si>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</si>
  <si>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</si>
  <si>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</si>
  <si>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</si>
  <si>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</si>
  <si>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</si>
  <si>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</si>
  <si>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B</t>
  </si>
  <si>
    <t>SERVICIO DE LA DEUDA PÚBLICA</t>
  </si>
  <si>
    <t>B-10</t>
  </si>
  <si>
    <t>SERVICIO DE LA DEUDA PÚBLICA INTERNA</t>
  </si>
  <si>
    <t>B-10-04</t>
  </si>
  <si>
    <t>FONDO DE CONTINGENCIAS</t>
  </si>
  <si>
    <t>B-10-04-01</t>
  </si>
  <si>
    <t>APORTES AL FONDO DE CONTINGENCIAS</t>
  </si>
  <si>
    <t>C</t>
  </si>
  <si>
    <t>INVERSION</t>
  </si>
  <si>
    <t>OTROS RECURSOS DE TESORERIA</t>
  </si>
  <si>
    <t>C-1903</t>
  </si>
  <si>
    <t>INSPECCIÓN, VIGILANCIA Y CONTROL</t>
  </si>
  <si>
    <t>C-1903-0300</t>
  </si>
  <si>
    <t>INTERSUBSECTORIAL SALUD</t>
  </si>
  <si>
    <t>C-1903-0300-6</t>
  </si>
  <si>
    <t>FORTALECIMIENTO DE LA ARQUITECTURA TECNOLÓGICA Y LOS PROCESOS ASOCIADOS A LA GESTIÓN DE LAS TECNOLOGÍAS DE LA INFORMACIÓN Y COMUNICACIONES  NACIONAL</t>
  </si>
  <si>
    <t>C-1903-0300-6-0</t>
  </si>
  <si>
    <t>C-1903-0300-6-0-1903045</t>
  </si>
  <si>
    <t>SERVICIO DE INFORMACIÓN PARA LA GESTIÓN DE LA INSPECCIÓN, VIGILANCIA Y CONTROL SANITARIO</t>
  </si>
  <si>
    <t>C-1903-0300-6-0-1903046</t>
  </si>
  <si>
    <t>DOCUMENTOS METODOLÓGICOS</t>
  </si>
  <si>
    <t>C-1903-0300-6-0-1903045-02</t>
  </si>
  <si>
    <t>ADQUISICIÓN DE BIENES Y SERVICIOS - SERVICIO DE INFORMACIÓN PARA LA GESTIÓN DE LA INSPECCIÓN, VIGILANCIA Y CONTROL SANITARIO - FORTALECIMIENTO DE LA ARQUITECTURA TECNOLÓGICA Y LOS PROCESOS ASOCIADOS A LA GESTIÓN DE LAS TECNOLOGÍAS DE LA INFORMACIÓN Y</t>
  </si>
  <si>
    <t>C-1903-0300-6-0-1903046-02</t>
  </si>
  <si>
    <t>ADQUISICIÓN DE BIENES Y SERVICIOS - DOCUMENTOS METODOLÓGICOS - FORTALECIMIENTO DE LA ARQUITECTURA TECNOLÓGICA Y LOS PROCESOS ASOCIADOS A LA GESTIÓN DE LAS TECNOLOGÍAS DE LA INFORMACIÓN Y COMUNICACIONES  NACIONAL</t>
  </si>
  <si>
    <t>C-1903-0300-7</t>
  </si>
  <si>
    <t>FORTALECIMIENTO   DE LA INSPECCIÓN  VIGILANCIA Y CONTROL DE LOS PRODUCTOS COMPETENCIA DEL INVIMA A NIVEL   NACIONAL</t>
  </si>
  <si>
    <t>C-1903-0300-7-0</t>
  </si>
  <si>
    <t>C-1903-0300-7-0-1903047</t>
  </si>
  <si>
    <t>SERVICIOS DE COMUNICACIÓN Y DIVULGACIÓN EN INSPECCIÓN, VIGILANCIA Y CONTROL</t>
  </si>
  <si>
    <t>C-1903-0300-7-0-1903048</t>
  </si>
  <si>
    <t>SERVICIO DE EVALUACIÓN TÉCNICO - CIENTÍFICA DE LOS PRODUCTOS SUJETOS DE INSPECCIÓN, VIGILANCIA Y CONTROL</t>
  </si>
  <si>
    <t>C-1903-0300-7-0-1903001</t>
  </si>
  <si>
    <t>DOCUMENTOS DE LINEAMIENTOS TÉCNICOS</t>
  </si>
  <si>
    <t>C-1903-0300-7-0-1903009</t>
  </si>
  <si>
    <t>SERVICIO DE REGISTRO SANITARIO</t>
  </si>
  <si>
    <t>C-1903-0300-7-0-1903010</t>
  </si>
  <si>
    <t>SERVICIO DE CERTIFICACIONES EN BUENAS PRACTICAS</t>
  </si>
  <si>
    <t>C-1903-0300-7-0-1903011</t>
  </si>
  <si>
    <t>SERVICIO DE INSPECCIÓN, VIGILANCIA Y CONTROL</t>
  </si>
  <si>
    <t>C-1903-0300-7-0-1903012</t>
  </si>
  <si>
    <t>SERVICIO DE ANÁLISIS DE LABORATORIO</t>
  </si>
  <si>
    <t>C-1903-0300-7-0-1903023</t>
  </si>
  <si>
    <t>SERVICIO DE ASISTENCIA TÉCNICA EN INSPECCIÓN, VIGILANCIA Y CONTROL</t>
  </si>
  <si>
    <t>C-1903-0300-7-0-1903001-02</t>
  </si>
  <si>
    <t>ADQUISICIÓN DE BIENES Y SERVICIOS - DOCUMENTOS DE LINEAMIENTOS TÉCNICOS - FORTALECIMIENTO   DE LA INSPECCIÓN  VIGILANCIA Y CONTROL DE LOS PRODUCTOS COMPETENCIA DEL INVIMA A NIVEL   NACIONAL</t>
  </si>
  <si>
    <t>C-1903-0300-7-0-1903009-02</t>
  </si>
  <si>
    <t>ADQUISICIÓN DE BIENES Y SERVICIOS - SERVICIO DE REGISTRO SANITARIO - FORTALECIMIENTO   DE LA INSPECCIÓN  VIGILANCIA Y CONTROL DE LOS PRODUCTOS COMPETENCIA DEL INVIMA A NIVEL   NACIONAL</t>
  </si>
  <si>
    <t>C-1903-0300-7-0-1903010-02</t>
  </si>
  <si>
    <t>ADQUISICIÓN DE BIENES Y SERVICIOS - SERVICIO DE CERTIFICACIONES EN BUENAS PRACTICAS - FORTALECIMIENTO   DE LA INSPECCIÓN  VIGILANCIA Y CONTROL DE LOS PRODUCTOS COMPETENCIA DEL INVIMA A NIVEL   NACIONAL</t>
  </si>
  <si>
    <t>C-1903-0300-7-0-1903011-02</t>
  </si>
  <si>
    <t>ADQUISICIÓN DE BIENES Y SERVICIOS - SERVICIO DE INSPECCIÓN, VIGILANCIA Y CONTROL - FORTALECIMIENTO   DE LA INSPECCIÓN  VIGILANCIA Y CONTROL DE LOS PRODUCTOS COMPETENCIA DEL INVIMA A NIVEL   NACIONAL</t>
  </si>
  <si>
    <t>C-1903-0300-7-0-1903012-02</t>
  </si>
  <si>
    <t>ADQUISICIÓN DE BIENES Y SERVICIOS - SERVICIO DE ANÁLISIS DE LABORATORIO - FORTALECIMIENTO   DE LA INSPECCIÓN  VIGILANCIA Y CONTROL DE LOS PRODUCTOS COMPETENCIA DEL INVIMA A NIVEL   NACIONAL</t>
  </si>
  <si>
    <t>C-1903-0300-7-0-1903023-02</t>
  </si>
  <si>
    <t>ADQUISICIÓN DE BIENES Y SERVICIOS - SERVICIO DE ASISTENCIA TÉCNICA EN INSPECCIÓN, VIGILANCIA Y CONTROL - FORTALECIMIENTO   DE LA INSPECCIÓN  VIGILANCIA Y CONTROL DE LOS PRODUCTOS COMPETENCIA DEL INVIMA A NIVEL   NACIONAL</t>
  </si>
  <si>
    <t>C-1903-0300-7-0-1903047-02</t>
  </si>
  <si>
    <t>ADQUISICIÓN DE BIENES Y SERVICIOS - SERVICIOS DE COMUNICACIÓN Y DIVULGACIÓN EN INSPECCIÓN, VIGILANCIA Y CONTROL - FORTALECIMIENTO   DE LA INSPECCIÓN  VIGILANCIA Y CONTROL DE LOS PRODUCTOS COMPETENCIA DEL INVIMA A NIVEL   NACIONAL</t>
  </si>
  <si>
    <t>C-1903-0300-7-0-1903048-02</t>
  </si>
  <si>
    <t xml:space="preserve">ADQUISICIÓN DE BIENES Y SERVICIOS - SERVICIO DE EVALUACIÓN TÉCNICO - CIENTÍFICA DE LOS PRODUCTOS SUJETOS DE INSPECCIÓN, VIGILANCIA Y CONTROL - FORTALECIMIENTO   DE LA INSPECCIÓN  VIGILANCIA Y CONTROL DE LOS PRODUCTOS COMPETENCIA DEL INVIMA A NIVEL   </t>
  </si>
  <si>
    <t>C-1903-0300-9-0-1903044</t>
  </si>
  <si>
    <t>ESTUDIOS Y DISEÑOS DE INFRAESTRUCTURA DE LABORATORIOS</t>
  </si>
  <si>
    <t>C-1903-0300-9-0-1903044-02</t>
  </si>
  <si>
    <t>ADQUISICIÓN DE BIENES Y SERVICIOS - ESTUDIOS Y DISEÑOS DE INFRAESTRUCTURA DE LABORATORIOS - MEJORAMIENTO DE LA CAPACIDAD ANALITICA DE LOS LABORATORIOS RELACIONADA CON LOS PRODUCTOS COMPETENCIA DEL INVIMA NACIONAL</t>
  </si>
  <si>
    <t>C-1903-0300-9</t>
  </si>
  <si>
    <t>MEJORAMIENTO DE LA CAPACIDAD ANALITICA DE LOS LABORATORIOS RELACIONADA CON LOS PRODUCTOS COMPETENCIA DEL INVIMA NACIONAL</t>
  </si>
  <si>
    <t>C-1903-0300-9-0</t>
  </si>
  <si>
    <t>C-1999</t>
  </si>
  <si>
    <t>FORTALECIMIENTO DE LA GESTIÓN Y DIRECCIÓN DEL SECTOR SALUD Y PROTECCIÓN SOCIAL</t>
  </si>
  <si>
    <t>C-1999-0300</t>
  </si>
  <si>
    <t>C-1999-0300-5</t>
  </si>
  <si>
    <t>FORTALECIMIENTO INSTITUCIONAL EN LA GESTIÓN ADMINISTRATIVA Y DE APOYO DEL INVIMA A NIVEL  NACIONAL</t>
  </si>
  <si>
    <t>C-1999-0300-5-0</t>
  </si>
  <si>
    <t>C-1999-0300-5-0-1999011</t>
  </si>
  <si>
    <t>SEDES ADECUADAS</t>
  </si>
  <si>
    <t>C-1999-0300-5-0-1999053</t>
  </si>
  <si>
    <t>SERVICIO DE GESTIÓN DOCUMENTAL</t>
  </si>
  <si>
    <t>C-1999-0300-5-0-1999058</t>
  </si>
  <si>
    <t>SERVICIO DE APOYO FINANCIERO PARA EL FORTALECIMIENTO DEL TALENTO HUMANO</t>
  </si>
  <si>
    <t>C-1999-0300-5-0-1999059</t>
  </si>
  <si>
    <t>SERVICIO DE EDUCACIÓN INFORMAL PARA LA GESTIÓN ADMINISTRATIVA</t>
  </si>
  <si>
    <t>C-1999-0300-5-0-1999067</t>
  </si>
  <si>
    <t>SERVICIOS TECNOLÓGICOS</t>
  </si>
  <si>
    <t>C-1999-0300-5-0-1999059-02</t>
  </si>
  <si>
    <t>ADQUISICIÓN DE BIENES Y SERVICIOS - SERVICIO DE EDUCACIÓN INFORMAL PARA LA GESTIÓN ADMINISTRATIVA - FORTALECIMIENTO INSTITUCIONAL EN LA GESTIÓN ADMINISTRATIVA Y DE APOYO DEL INVIMA A NIVEL  NACIONAL</t>
  </si>
  <si>
    <t>C-1999-0300-5-0-1999067-02</t>
  </si>
  <si>
    <t>ADQUISICIÓN DE BIENES Y SERVICIOS - SERVICIOS TECNOLÓGICOS - FORTALECIMIENTO INSTITUCIONAL EN LA GESTIÓN ADMINISTRATIVA Y DE APOYO DEL INVIMA A NIVEL  NACIONAL</t>
  </si>
  <si>
    <t>C-1999-0300-5-0-1999011-02</t>
  </si>
  <si>
    <t>ADQUISICIÓN DE BIENES Y SERVICIOS - SEDES ADECUADAS - FORTALECIMIENTO INSTITUCIONAL EN LA GESTIÓN ADMINISTRATIVA Y DE APOYO DEL INVIMA A NIVEL  NACIONAL</t>
  </si>
  <si>
    <t>C-1999-0300-5-0-1999053-02</t>
  </si>
  <si>
    <t>ADQUISICIÓN DE BIENES Y SERVICIOS - SERVICIO DE GESTIÓN DOCUMENTAL - FORTALECIMIENTO INSTITUCIONAL EN LA GESTIÓN ADMINISTRATIVA Y DE APOYO DEL INVIMA A NIVEL  NACIONAL</t>
  </si>
  <si>
    <t>C-1999-0300-5-0-1999058-03</t>
  </si>
  <si>
    <t>TRANSFERENCIAS CORRIENTES - SERVICIO DE APOYO FINANCIERO PARA EL FORTALECIMIENTO DEL TALENTO HUMANO - FORTALECIMIENTO INSTITUCIONAL EN LA GESTIÓN ADMINISTRATIVA Y DE APOYO DEL INVIMA A NIVEL  NACIONAL</t>
  </si>
  <si>
    <t/>
  </si>
  <si>
    <t>A-03-10-01</t>
  </si>
  <si>
    <t>FALLOS NACIONALES</t>
  </si>
  <si>
    <t>A-03-10-01-001</t>
  </si>
  <si>
    <t>SENTENCIAS</t>
  </si>
  <si>
    <t>A-03-10-01-002</t>
  </si>
  <si>
    <t>CONCILIACIONES</t>
  </si>
  <si>
    <t xml:space="preserve">% Disponibilidad Pptal Abril -Diciembre 2022
</t>
  </si>
  <si>
    <t>Reporte de ejecución presupuestal</t>
  </si>
  <si>
    <t>Usuario Solicitante:</t>
  </si>
  <si>
    <t>MHdmvasque DIANA MELISA VASQUEZ FLOREZ</t>
  </si>
  <si>
    <t>Unidad ó Subunidad Ejecutora  Solicitante:</t>
  </si>
  <si>
    <t>19-12-00 INSTITUTO NACIONAL DE VIGILANCIA DE MEDICAMENTOS Y ALIMENTOS - INVIMA</t>
  </si>
  <si>
    <t>Fecha y Hora Sistema:</t>
  </si>
  <si>
    <t>2022-02-22-9:52 a. m.</t>
  </si>
  <si>
    <t>AÑO FISCAL:</t>
  </si>
  <si>
    <t>2022</t>
  </si>
  <si>
    <t>VIGENCIA PRESUPUESTAL:</t>
  </si>
  <si>
    <t>CUENTAS X PAGAR</t>
  </si>
  <si>
    <t>FECHA MOVIMIENTOS:</t>
  </si>
  <si>
    <t>1/01/2022 A 31/01/2022</t>
  </si>
  <si>
    <t>UNIDAD O SUBUNIDAD EJECUTORA: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</si>
  <si>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</si>
  <si>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</si>
  <si>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</si>
  <si>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</si>
  <si>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</si>
  <si>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</si>
  <si>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</si>
  <si>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</si>
  <si>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</si>
  <si>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20</t>
  </si>
  <si>
    <t>481.794.074,27</t>
  </si>
  <si>
    <t>22.046.433,00</t>
  </si>
  <si>
    <t>0,00</t>
  </si>
  <si>
    <t>63.327,00</t>
  </si>
  <si>
    <t>01</t>
  </si>
  <si>
    <t>103.023,55</t>
  </si>
  <si>
    <t>12.172.742,00</t>
  </si>
  <si>
    <t>8.983.453,00</t>
  </si>
  <si>
    <t>001</t>
  </si>
  <si>
    <t>003</t>
  </si>
  <si>
    <t>004</t>
  </si>
  <si>
    <t>005</t>
  </si>
  <si>
    <t>006</t>
  </si>
  <si>
    <t>682.936,00</t>
  </si>
  <si>
    <t>007</t>
  </si>
  <si>
    <t>1.367.663,00</t>
  </si>
  <si>
    <t>008</t>
  </si>
  <si>
    <t>009</t>
  </si>
  <si>
    <t>4.805.225,00</t>
  </si>
  <si>
    <t>010</t>
  </si>
  <si>
    <t>2.127.629,00</t>
  </si>
  <si>
    <t>012</t>
  </si>
  <si>
    <t>02</t>
  </si>
  <si>
    <t>002</t>
  </si>
  <si>
    <t>03</t>
  </si>
  <si>
    <t>3.189.289,00</t>
  </si>
  <si>
    <t>2.932.026,00</t>
  </si>
  <si>
    <t>257.263,00</t>
  </si>
  <si>
    <t>013</t>
  </si>
  <si>
    <t>016</t>
  </si>
  <si>
    <t>030</t>
  </si>
  <si>
    <t>481.687.008,91</t>
  </si>
  <si>
    <t>9.873.691,00</t>
  </si>
  <si>
    <t>28.945.385,42</t>
  </si>
  <si>
    <t>360.167,06</t>
  </si>
  <si>
    <t>28.585.218,36</t>
  </si>
  <si>
    <t>452.741.623,49</t>
  </si>
  <si>
    <t>167.641.820,86</t>
  </si>
  <si>
    <t>5.679.110,00</t>
  </si>
  <si>
    <t>18.600,00</t>
  </si>
  <si>
    <t>1.293.050,00</t>
  </si>
  <si>
    <t>4.367.460,00</t>
  </si>
  <si>
    <t>59.125.476,58</t>
  </si>
  <si>
    <t>2.641.021,28</t>
  </si>
  <si>
    <t>292.861,37</t>
  </si>
  <si>
    <t>22.315.844,19</t>
  </si>
  <si>
    <t>33.875.749,74</t>
  </si>
  <si>
    <t>102.837.234,28</t>
  </si>
  <si>
    <t>10.962.370,44</t>
  </si>
  <si>
    <t>79.981.685,00</t>
  </si>
  <si>
    <t>11.000.086,40</t>
  </si>
  <si>
    <t>893.092,44</t>
  </si>
  <si>
    <t>285.099.802,63</t>
  </si>
  <si>
    <t>9.045.449,84</t>
  </si>
  <si>
    <t>30.000,00</t>
  </si>
  <si>
    <t>8.476.801,00</t>
  </si>
  <si>
    <t>538.648,84</t>
  </si>
  <si>
    <t>120.532,00</t>
  </si>
  <si>
    <t>114.784.112,57</t>
  </si>
  <si>
    <t>5.583.003,00</t>
  </si>
  <si>
    <t>47.809.804,00</t>
  </si>
  <si>
    <t>42.357.872,57</t>
  </si>
  <si>
    <t>19.033.433,00</t>
  </si>
  <si>
    <t>160.912.719,22</t>
  </si>
  <si>
    <t>57.366,22</t>
  </si>
  <si>
    <t>160.855.353,00</t>
  </si>
  <si>
    <t>236.989,00</t>
  </si>
  <si>
    <t>4.041,81</t>
  </si>
  <si>
    <t>A ENTIDADES DEL GOBIERNO</t>
  </si>
  <si>
    <t>A ÓRGANOS DEL PGN</t>
  </si>
  <si>
    <t>999</t>
  </si>
  <si>
    <t>OTRAS TRANSFERENCIAS - DISTRIBUCIÓN PREVIO CONCEPTO DGPPN</t>
  </si>
  <si>
    <t>04</t>
  </si>
  <si>
    <t>10</t>
  </si>
  <si>
    <t>08</t>
  </si>
  <si>
    <t>Nación</t>
  </si>
  <si>
    <t>11</t>
  </si>
  <si>
    <t>OTROS RECURSOS DEL TESORO</t>
  </si>
  <si>
    <t>1.435.489.730,98</t>
  </si>
  <si>
    <t>278.996.150,18</t>
  </si>
  <si>
    <t>21</t>
  </si>
  <si>
    <t>693.968.997,87</t>
  </si>
  <si>
    <t>536.019.477,63</t>
  </si>
  <si>
    <t>1903</t>
  </si>
  <si>
    <t>1.083.886.187,45</t>
  </si>
  <si>
    <t>987.439.038,69</t>
  </si>
  <si>
    <t>96.447.148,76</t>
  </si>
  <si>
    <t>1.229.988.475,50</t>
  </si>
  <si>
    <t>0300</t>
  </si>
  <si>
    <t>6</t>
  </si>
  <si>
    <t>0</t>
  </si>
  <si>
    <t>1903045</t>
  </si>
  <si>
    <t>1903046</t>
  </si>
  <si>
    <t>7</t>
  </si>
  <si>
    <t>1903001</t>
  </si>
  <si>
    <t>1903011</t>
  </si>
  <si>
    <t>1903012</t>
  </si>
  <si>
    <t>557.450.008,00</t>
  </si>
  <si>
    <t>672.281.206,14</t>
  </si>
  <si>
    <t>136.261.728,51</t>
  </si>
  <si>
    <t>1903023</t>
  </si>
  <si>
    <t>1903047</t>
  </si>
  <si>
    <t>1903048</t>
  </si>
  <si>
    <t>79.926,00</t>
  </si>
  <si>
    <t>1903009</t>
  </si>
  <si>
    <t>1903010</t>
  </si>
  <si>
    <t>177.335,36</t>
  </si>
  <si>
    <t>8</t>
  </si>
  <si>
    <t>FORTALECIMIENTO DE LOS LABORATORIOS COMO ENTE  REFERENTE A  NIVEL  NACIONAL</t>
  </si>
  <si>
    <t>1903044</t>
  </si>
  <si>
    <t>ADQUISICIÓN DE BIENES Y SERVICIOS - ESTUDIOS Y DISEÑOS DE INFRAESTRUCTURA DE LABORATORIOS - FORTALECIMIENTO DE LOS LABORATORIOS COMO ENTE  REFERENTE A  NIVEL  NACIONAL</t>
  </si>
  <si>
    <t>9</t>
  </si>
  <si>
    <t>1999</t>
  </si>
  <si>
    <t>630.599.693,71</t>
  </si>
  <si>
    <t>448.050.692,29</t>
  </si>
  <si>
    <t>182.549.001,42</t>
  </si>
  <si>
    <t>5</t>
  </si>
  <si>
    <t>1999011</t>
  </si>
  <si>
    <t>597.925.838,29</t>
  </si>
  <si>
    <t>149.875.146,00</t>
  </si>
  <si>
    <t>1999053</t>
  </si>
  <si>
    <t>1999058</t>
  </si>
  <si>
    <t>1999059</t>
  </si>
  <si>
    <t>1999067</t>
  </si>
  <si>
    <t>32.673.855,42</t>
  </si>
  <si>
    <t>2023-02-13-9:03 a. m.</t>
  </si>
  <si>
    <t>RESERVAS PRESUPUESTALES</t>
  </si>
  <si>
    <t>1/01/2022 A 31/12/2022</t>
  </si>
  <si>
    <t>19-12-00  INSTITUTO NACIONAL DE VIGILANCIA DE MEDICAMENTOS Y ALIMENTOS - INVIMA</t>
  </si>
  <si>
    <t>2023-02-13-7:58 a. m.</t>
  </si>
  <si>
    <t>2022-02-22-9:50 a. m.</t>
  </si>
  <si>
    <t>73.546.087,13</t>
  </si>
  <si>
    <t>3.982.537,57</t>
  </si>
  <si>
    <t>69.563.549,56</t>
  </si>
  <si>
    <t>2.243.772,93</t>
  </si>
  <si>
    <t>1.738.764,64</t>
  </si>
  <si>
    <t>10.240.296,72</t>
  </si>
  <si>
    <t>868.973,41</t>
  </si>
  <si>
    <t>9.371.323,31</t>
  </si>
  <si>
    <t>63.305.790,41</t>
  </si>
  <si>
    <t>3.113.564,16</t>
  </si>
  <si>
    <t>60.192.226,25</t>
  </si>
  <si>
    <t>869.791,23</t>
  </si>
  <si>
    <t>436.078,79</t>
  </si>
  <si>
    <t>238.640,75</t>
  </si>
  <si>
    <t>197.438,04</t>
  </si>
  <si>
    <t>1.909.173,00</t>
  </si>
  <si>
    <t>1.909.172,93</t>
  </si>
  <si>
    <t>0,07</t>
  </si>
  <si>
    <t>60.960.538,62</t>
  </si>
  <si>
    <t>1.204.391,23</t>
  </si>
  <si>
    <t>59.756.147,39</t>
  </si>
  <si>
    <t>334.600,00</t>
  </si>
  <si>
    <t>9.704.510,00</t>
  </si>
  <si>
    <t>9.369.910,00</t>
  </si>
  <si>
    <t>908.526,00</t>
  </si>
  <si>
    <t>50.347.502,62</t>
  </si>
  <si>
    <t>49.477.711,39</t>
  </si>
  <si>
    <t>12.013.915,00</t>
  </si>
  <si>
    <t>492.508.202,00</t>
  </si>
  <si>
    <t>2.737.213,00</t>
  </si>
  <si>
    <t>6.380.272,00</t>
  </si>
  <si>
    <t>486.127.930,00</t>
  </si>
  <si>
    <t>364.531.550,00</t>
  </si>
  <si>
    <t>121.596.380,00</t>
  </si>
  <si>
    <t xml:space="preserve">RUBRO </t>
  </si>
  <si>
    <t>APROPIACION</t>
  </si>
  <si>
    <t>CDP</t>
  </si>
  <si>
    <t>%</t>
  </si>
  <si>
    <t xml:space="preserve">COMPROMISO </t>
  </si>
  <si>
    <t>OBLIGACION</t>
  </si>
  <si>
    <t>APROPIACIÓN</t>
  </si>
  <si>
    <t>COMPROMISO</t>
  </si>
  <si>
    <t xml:space="preserve">% </t>
  </si>
  <si>
    <t>FUNCIONAMIENTO</t>
  </si>
  <si>
    <t>OTROS GASTOS PERSONALES - PREVIO CONCEPTO DGPPN</t>
  </si>
  <si>
    <t>INVERSIÓN</t>
  </si>
  <si>
    <t>TOTAL</t>
  </si>
  <si>
    <t xml:space="preserve">PRESTACIONES SOCIALES </t>
  </si>
  <si>
    <t>OTRAS TRANSFERENCIAS -DISTRIBUCION  PREVIO CONCEPTO DGPPN</t>
  </si>
  <si>
    <t>TOTAL FUNCIONAMIENTO</t>
  </si>
  <si>
    <t>C-1903-0300-7 (11)</t>
  </si>
  <si>
    <t>FORTALECIMIENTO   DE LA INSPECCIÓN  VIGILANCIA Y CONTROL DE LOS PRODUCTOS COMPETENCIA DEL INVIMA A NIVEL NACIONAL</t>
  </si>
  <si>
    <t>C-1903-0300-7 (20)</t>
  </si>
  <si>
    <t>C-1903-0300-7 (21)</t>
  </si>
  <si>
    <t xml:space="preserve">C-1903-0300-8 </t>
  </si>
  <si>
    <t>FORTALECIMIENTO INSTITUCIONAL EN LA GESTIÓN ADMINISTRATIVA Y DE APOYO DEL INVIMA A NIVEL NACIONAL</t>
  </si>
  <si>
    <t>TOTAL INVERSION</t>
  </si>
  <si>
    <t>OBLIGACIÓN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</si>
</sst>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9"/>
      <color rgb="FF000000"/>
      <name val="Arial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rgb="FFDCDCD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241">
    <xf numFmtId="0" fontId="0" fillId="0" borderId="0" xfId="0"/>
    <xf numFmtId="164" fontId="0" fillId="0" borderId="0" xfId="1" applyFont="1"/>
    <xf numFmtId="9" fontId="0" fillId="0" borderId="0" xfId="2" applyFont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9" fontId="2" fillId="0" borderId="21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9" fontId="0" fillId="0" borderId="11" xfId="2" applyFont="1" applyBorder="1"/>
    <xf numFmtId="9" fontId="0" fillId="0" borderId="14" xfId="2" applyFont="1" applyBorder="1"/>
    <xf numFmtId="165" fontId="2" fillId="0" borderId="7" xfId="0" applyNumberFormat="1" applyFont="1" applyBorder="1"/>
    <xf numFmtId="9" fontId="2" fillId="0" borderId="7" xfId="2" applyFont="1" applyBorder="1"/>
    <xf numFmtId="9" fontId="2" fillId="0" borderId="8" xfId="2" applyFont="1" applyBorder="1"/>
    <xf numFmtId="165" fontId="0" fillId="0" borderId="11" xfId="0" applyNumberFormat="1" applyBorder="1"/>
    <xf numFmtId="9" fontId="0" fillId="0" borderId="12" xfId="2" applyFont="1" applyBorder="1"/>
    <xf numFmtId="165" fontId="0" fillId="0" borderId="14" xfId="0" applyNumberFormat="1" applyBorder="1"/>
    <xf numFmtId="166" fontId="0" fillId="0" borderId="15" xfId="2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0" fillId="0" borderId="0" xfId="0" applyNumberFormat="1"/>
    <xf numFmtId="0" fontId="2" fillId="0" borderId="0" xfId="0" applyFont="1"/>
    <xf numFmtId="165" fontId="0" fillId="0" borderId="33" xfId="0" applyNumberFormat="1" applyBorder="1"/>
    <xf numFmtId="9" fontId="0" fillId="0" borderId="33" xfId="2" applyFont="1" applyBorder="1"/>
    <xf numFmtId="9" fontId="0" fillId="0" borderId="15" xfId="2" applyFont="1" applyBorder="1"/>
    <xf numFmtId="9" fontId="0" fillId="0" borderId="17" xfId="2" applyFont="1" applyBorder="1"/>
    <xf numFmtId="0" fontId="2" fillId="0" borderId="0" xfId="0" applyFont="1" applyAlignment="1">
      <alignment horizontal="center"/>
    </xf>
    <xf numFmtId="165" fontId="0" fillId="0" borderId="0" xfId="1" applyNumberFormat="1" applyFont="1" applyBorder="1"/>
    <xf numFmtId="9" fontId="0" fillId="0" borderId="0" xfId="2" applyFont="1" applyBorder="1"/>
    <xf numFmtId="165" fontId="2" fillId="0" borderId="0" xfId="1" applyNumberFormat="1" applyFont="1" applyBorder="1"/>
    <xf numFmtId="9" fontId="2" fillId="0" borderId="0" xfId="2" applyFont="1" applyBorder="1"/>
    <xf numFmtId="0" fontId="4" fillId="3" borderId="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9" fontId="4" fillId="3" borderId="28" xfId="2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165" fontId="5" fillId="0" borderId="11" xfId="1" applyNumberFormat="1" applyFont="1" applyBorder="1"/>
    <xf numFmtId="164" fontId="5" fillId="0" borderId="11" xfId="1" applyFont="1" applyBorder="1"/>
    <xf numFmtId="9" fontId="5" fillId="0" borderId="11" xfId="2" applyFont="1" applyBorder="1"/>
    <xf numFmtId="0" fontId="4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wrapText="1"/>
    </xf>
    <xf numFmtId="165" fontId="5" fillId="0" borderId="9" xfId="1" applyNumberFormat="1" applyFont="1" applyBorder="1"/>
    <xf numFmtId="164" fontId="5" fillId="0" borderId="9" xfId="1" applyFont="1" applyBorder="1"/>
    <xf numFmtId="9" fontId="5" fillId="0" borderId="9" xfId="2" applyFont="1" applyBorder="1"/>
    <xf numFmtId="0" fontId="4" fillId="0" borderId="13" xfId="0" applyFont="1" applyBorder="1" applyAlignment="1">
      <alignment wrapText="1"/>
    </xf>
    <xf numFmtId="165" fontId="5" fillId="0" borderId="14" xfId="1" applyNumberFormat="1" applyFont="1" applyBorder="1"/>
    <xf numFmtId="9" fontId="5" fillId="0" borderId="14" xfId="2" applyFont="1" applyBorder="1"/>
    <xf numFmtId="165" fontId="5" fillId="0" borderId="0" xfId="1" applyNumberFormat="1" applyFont="1" applyBorder="1"/>
    <xf numFmtId="165" fontId="0" fillId="0" borderId="0" xfId="2" applyNumberFormat="1" applyFont="1" applyBorder="1"/>
    <xf numFmtId="165" fontId="0" fillId="0" borderId="0" xfId="0" applyNumberFormat="1"/>
    <xf numFmtId="9" fontId="5" fillId="0" borderId="12" xfId="2" applyFont="1" applyBorder="1"/>
    <xf numFmtId="9" fontId="5" fillId="0" borderId="31" xfId="2" applyFont="1" applyBorder="1"/>
    <xf numFmtId="9" fontId="5" fillId="0" borderId="15" xfId="2" applyFont="1" applyBorder="1"/>
    <xf numFmtId="0" fontId="4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 readingOrder="1"/>
    </xf>
    <xf numFmtId="0" fontId="7" fillId="0" borderId="21" xfId="0" applyFont="1" applyBorder="1"/>
    <xf numFmtId="165" fontId="7" fillId="0" borderId="21" xfId="1" applyNumberFormat="1" applyFont="1" applyFill="1" applyBorder="1"/>
    <xf numFmtId="9" fontId="7" fillId="0" borderId="21" xfId="2" applyFont="1" applyFill="1" applyBorder="1"/>
    <xf numFmtId="9" fontId="7" fillId="0" borderId="22" xfId="2" applyFont="1" applyFill="1" applyBorder="1"/>
    <xf numFmtId="0" fontId="7" fillId="0" borderId="35" xfId="0" applyFont="1" applyBorder="1" applyAlignment="1">
      <alignment horizontal="center"/>
    </xf>
    <xf numFmtId="0" fontId="7" fillId="0" borderId="18" xfId="0" applyFont="1" applyBorder="1"/>
    <xf numFmtId="165" fontId="7" fillId="0" borderId="18" xfId="1" applyNumberFormat="1" applyFont="1" applyFill="1" applyBorder="1"/>
    <xf numFmtId="9" fontId="7" fillId="0" borderId="18" xfId="2" applyFont="1" applyFill="1" applyBorder="1"/>
    <xf numFmtId="9" fontId="7" fillId="0" borderId="19" xfId="2" applyFont="1" applyFill="1" applyBorder="1"/>
    <xf numFmtId="0" fontId="7" fillId="0" borderId="9" xfId="0" applyFont="1" applyBorder="1" applyAlignment="1">
      <alignment wrapText="1"/>
    </xf>
    <xf numFmtId="165" fontId="7" fillId="0" borderId="9" xfId="1" applyNumberFormat="1" applyFont="1" applyFill="1" applyBorder="1"/>
    <xf numFmtId="9" fontId="7" fillId="0" borderId="9" xfId="2" applyFont="1" applyFill="1" applyBorder="1"/>
    <xf numFmtId="9" fontId="7" fillId="0" borderId="31" xfId="2" applyFont="1" applyFill="1" applyBorder="1"/>
    <xf numFmtId="0" fontId="7" fillId="0" borderId="23" xfId="0" applyFont="1" applyBorder="1" applyAlignment="1">
      <alignment wrapText="1"/>
    </xf>
    <xf numFmtId="165" fontId="7" fillId="0" borderId="23" xfId="1" applyNumberFormat="1" applyFont="1" applyFill="1" applyBorder="1"/>
    <xf numFmtId="9" fontId="7" fillId="0" borderId="23" xfId="2" applyFont="1" applyFill="1" applyBorder="1"/>
    <xf numFmtId="9" fontId="7" fillId="0" borderId="32" xfId="2" applyFont="1" applyFill="1" applyBorder="1"/>
    <xf numFmtId="0" fontId="7" fillId="0" borderId="18" xfId="0" applyFont="1" applyBorder="1" applyAlignment="1">
      <alignment wrapText="1"/>
    </xf>
    <xf numFmtId="0" fontId="7" fillId="0" borderId="9" xfId="0" applyFont="1" applyBorder="1"/>
    <xf numFmtId="166" fontId="7" fillId="0" borderId="9" xfId="2" applyNumberFormat="1" applyFont="1" applyFill="1" applyBorder="1"/>
    <xf numFmtId="0" fontId="7" fillId="0" borderId="34" xfId="0" applyFont="1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 applyAlignment="1">
      <alignment wrapText="1"/>
    </xf>
    <xf numFmtId="165" fontId="7" fillId="0" borderId="21" xfId="0" applyNumberFormat="1" applyFont="1" applyBorder="1"/>
    <xf numFmtId="9" fontId="0" fillId="0" borderId="0" xfId="2" applyFont="1" applyFill="1"/>
    <xf numFmtId="164" fontId="5" fillId="0" borderId="18" xfId="1" applyFont="1" applyBorder="1"/>
    <xf numFmtId="9" fontId="5" fillId="0" borderId="18" xfId="2" applyFont="1" applyBorder="1"/>
    <xf numFmtId="9" fontId="5" fillId="0" borderId="19" xfId="2" applyFont="1" applyBorder="1"/>
    <xf numFmtId="0" fontId="9" fillId="4" borderId="9" xfId="4" applyFont="1" applyFill="1" applyBorder="1" applyAlignment="1">
      <alignment horizontal="center" vertical="center" wrapText="1" readingOrder="1"/>
    </xf>
    <xf numFmtId="0" fontId="10" fillId="4" borderId="9" xfId="4" applyFont="1" applyFill="1" applyBorder="1" applyAlignment="1">
      <alignment horizontal="left" vertical="center" wrapText="1"/>
    </xf>
    <xf numFmtId="0" fontId="11" fillId="0" borderId="0" xfId="4" applyFont="1" applyAlignment="1">
      <alignment horizontal="center" vertical="center" wrapText="1"/>
    </xf>
    <xf numFmtId="0" fontId="12" fillId="3" borderId="9" xfId="4" applyFont="1" applyFill="1" applyBorder="1" applyAlignment="1">
      <alignment horizontal="left" vertical="center" wrapText="1"/>
    </xf>
    <xf numFmtId="0" fontId="10" fillId="5" borderId="9" xfId="4" applyFont="1" applyFill="1" applyBorder="1" applyAlignment="1">
      <alignment horizontal="left" vertical="center" wrapText="1"/>
    </xf>
    <xf numFmtId="0" fontId="13" fillId="3" borderId="9" xfId="4" applyFont="1" applyFill="1" applyBorder="1" applyAlignment="1">
      <alignment horizontal="center" vertical="center" wrapText="1" readingOrder="1"/>
    </xf>
    <xf numFmtId="0" fontId="13" fillId="3" borderId="9" xfId="4" applyFont="1" applyFill="1" applyBorder="1" applyAlignment="1">
      <alignment horizontal="left" vertical="center" wrapText="1" readingOrder="1"/>
    </xf>
    <xf numFmtId="4" fontId="10" fillId="5" borderId="9" xfId="4" applyNumberFormat="1" applyFont="1" applyFill="1" applyBorder="1" applyAlignment="1">
      <alignment horizontal="left" vertical="center" wrapText="1" readingOrder="1"/>
    </xf>
    <xf numFmtId="0" fontId="12" fillId="0" borderId="0" xfId="4" applyFont="1" applyAlignment="1">
      <alignment horizontal="left" vertical="center" wrapText="1"/>
    </xf>
    <xf numFmtId="0" fontId="11" fillId="0" borderId="9" xfId="0" applyFont="1" applyBorder="1"/>
    <xf numFmtId="0" fontId="14" fillId="0" borderId="9" xfId="4" applyFont="1" applyBorder="1" applyAlignment="1">
      <alignment horizontal="left" vertical="center" wrapText="1"/>
    </xf>
    <xf numFmtId="0" fontId="15" fillId="0" borderId="9" xfId="4" applyFont="1" applyBorder="1" applyAlignment="1">
      <alignment horizontal="center" vertical="center" wrapText="1" readingOrder="1"/>
    </xf>
    <xf numFmtId="0" fontId="15" fillId="0" borderId="9" xfId="4" applyFont="1" applyBorder="1" applyAlignment="1">
      <alignment horizontal="left" vertical="center" wrapText="1" readingOrder="1"/>
    </xf>
    <xf numFmtId="4" fontId="15" fillId="0" borderId="0" xfId="4" applyNumberFormat="1" applyFont="1" applyAlignment="1">
      <alignment horizontal="right" vertical="center" wrapText="1" readingOrder="1"/>
    </xf>
    <xf numFmtId="0" fontId="15" fillId="0" borderId="0" xfId="4" applyFont="1" applyAlignment="1">
      <alignment horizontal="right" vertical="center" wrapText="1" readingOrder="1"/>
    </xf>
    <xf numFmtId="0" fontId="11" fillId="0" borderId="0" xfId="4" applyFont="1"/>
    <xf numFmtId="0" fontId="10" fillId="0" borderId="9" xfId="4" applyFont="1" applyBorder="1" applyAlignment="1">
      <alignment horizontal="left" vertical="center" wrapText="1"/>
    </xf>
    <xf numFmtId="0" fontId="9" fillId="0" borderId="9" xfId="4" applyFont="1" applyBorder="1" applyAlignment="1">
      <alignment horizontal="center" vertical="center" wrapText="1" readingOrder="1"/>
    </xf>
    <xf numFmtId="0" fontId="9" fillId="0" borderId="9" xfId="4" applyFont="1" applyBorder="1" applyAlignment="1">
      <alignment horizontal="left" vertical="center" wrapText="1" readingOrder="1"/>
    </xf>
    <xf numFmtId="4" fontId="9" fillId="0" borderId="0" xfId="4" applyNumberFormat="1" applyFont="1" applyAlignment="1">
      <alignment horizontal="right" vertical="center" wrapText="1" readingOrder="1"/>
    </xf>
    <xf numFmtId="0" fontId="9" fillId="0" borderId="0" xfId="4" applyFont="1" applyAlignment="1">
      <alignment horizontal="right" vertical="center" wrapText="1" readingOrder="1"/>
    </xf>
    <xf numFmtId="0" fontId="11" fillId="0" borderId="0" xfId="0" applyFont="1"/>
    <xf numFmtId="0" fontId="14" fillId="0" borderId="0" xfId="4" applyFont="1" applyAlignment="1">
      <alignment horizontal="left" vertical="center" wrapText="1"/>
    </xf>
    <xf numFmtId="0" fontId="6" fillId="0" borderId="0" xfId="4" applyFont="1" applyAlignment="1">
      <alignment vertical="top" wrapText="1" readingOrder="1"/>
    </xf>
    <xf numFmtId="0" fontId="16" fillId="0" borderId="0" xfId="4" applyFont="1" applyAlignment="1">
      <alignment horizontal="left" vertical="center" wrapText="1"/>
    </xf>
    <xf numFmtId="0" fontId="17" fillId="0" borderId="0" xfId="4" applyFont="1"/>
    <xf numFmtId="0" fontId="21" fillId="4" borderId="1" xfId="4" applyFont="1" applyFill="1" applyBorder="1" applyAlignment="1">
      <alignment horizontal="center" vertical="top" wrapText="1" readingOrder="1"/>
    </xf>
    <xf numFmtId="0" fontId="24" fillId="0" borderId="0" xfId="4" applyFont="1" applyAlignment="1">
      <alignment horizontal="center" vertical="center" wrapText="1" readingOrder="1"/>
    </xf>
    <xf numFmtId="0" fontId="23" fillId="0" borderId="0" xfId="4" applyFont="1" applyAlignment="1">
      <alignment horizontal="right" vertical="center" wrapText="1" readingOrder="1"/>
    </xf>
    <xf numFmtId="0" fontId="27" fillId="0" borderId="0" xfId="4" applyFont="1" applyAlignment="1">
      <alignment horizontal="center" vertical="center" wrapText="1" readingOrder="1"/>
    </xf>
    <xf numFmtId="0" fontId="26" fillId="0" borderId="0" xfId="4" applyFont="1" applyAlignment="1">
      <alignment horizontal="right" vertical="center" wrapText="1" readingOrder="1"/>
    </xf>
    <xf numFmtId="0" fontId="29" fillId="5" borderId="9" xfId="4" applyFont="1" applyFill="1" applyBorder="1" applyAlignment="1">
      <alignment horizontal="left" vertical="center" wrapText="1"/>
    </xf>
    <xf numFmtId="4" fontId="29" fillId="5" borderId="9" xfId="4" applyNumberFormat="1" applyFont="1" applyFill="1" applyBorder="1" applyAlignment="1">
      <alignment horizontal="left" vertical="center" wrapText="1" readingOrder="1"/>
    </xf>
    <xf numFmtId="4" fontId="11" fillId="0" borderId="0" xfId="4" applyNumberFormat="1" applyFont="1"/>
    <xf numFmtId="0" fontId="17" fillId="0" borderId="0" xfId="0" applyFont="1"/>
    <xf numFmtId="4" fontId="6" fillId="0" borderId="0" xfId="4" applyNumberFormat="1" applyFont="1" applyAlignment="1">
      <alignment vertical="top" wrapText="1" readingOrder="1"/>
    </xf>
    <xf numFmtId="4" fontId="23" fillId="0" borderId="0" xfId="0" applyNumberFormat="1" applyFont="1" applyAlignment="1">
      <alignment horizontal="right" vertical="center" wrapText="1" readingOrder="1"/>
    </xf>
    <xf numFmtId="0" fontId="23" fillId="0" borderId="0" xfId="0" applyFont="1" applyAlignment="1">
      <alignment horizontal="right" vertical="center" wrapText="1" readingOrder="1"/>
    </xf>
    <xf numFmtId="4" fontId="26" fillId="0" borderId="0" xfId="0" applyNumberFormat="1" applyFont="1" applyAlignment="1">
      <alignment horizontal="right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6" fillId="0" borderId="37" xfId="4" applyFont="1" applyBorder="1" applyAlignment="1">
      <alignment vertical="top" wrapText="1" readingOrder="1"/>
    </xf>
    <xf numFmtId="9" fontId="11" fillId="0" borderId="0" xfId="2" applyFont="1" applyFill="1" applyBorder="1"/>
    <xf numFmtId="0" fontId="10" fillId="6" borderId="9" xfId="4" applyFont="1" applyFill="1" applyBorder="1" applyAlignment="1">
      <alignment horizontal="left" vertical="center" wrapText="1"/>
    </xf>
    <xf numFmtId="4" fontId="23" fillId="0" borderId="0" xfId="4" applyNumberFormat="1" applyFont="1" applyAlignment="1">
      <alignment horizontal="right" vertical="center" wrapText="1" readingOrder="1"/>
    </xf>
    <xf numFmtId="4" fontId="26" fillId="0" borderId="0" xfId="4" applyNumberFormat="1" applyFont="1" applyAlignment="1">
      <alignment horizontal="right" vertical="center" wrapText="1" readingOrder="1"/>
    </xf>
    <xf numFmtId="0" fontId="23" fillId="0" borderId="38" xfId="0" applyFont="1" applyBorder="1" applyAlignment="1">
      <alignment horizontal="right" vertical="center" wrapText="1" readingOrder="1"/>
    </xf>
    <xf numFmtId="4" fontId="23" fillId="0" borderId="38" xfId="0" applyNumberFormat="1" applyFont="1" applyBorder="1" applyAlignment="1">
      <alignment horizontal="right" vertical="center" wrapText="1" readingOrder="1"/>
    </xf>
    <xf numFmtId="10" fontId="23" fillId="0" borderId="0" xfId="2" applyNumberFormat="1" applyFont="1" applyAlignment="1">
      <alignment horizontal="right" vertical="center" wrapText="1" readingOrder="1"/>
    </xf>
    <xf numFmtId="0" fontId="9" fillId="8" borderId="9" xfId="4" applyFont="1" applyFill="1" applyBorder="1" applyAlignment="1">
      <alignment horizontal="center" vertical="center" wrapText="1" readingOrder="1"/>
    </xf>
    <xf numFmtId="0" fontId="10" fillId="8" borderId="9" xfId="4" applyFont="1" applyFill="1" applyBorder="1" applyAlignment="1">
      <alignment horizontal="left" vertical="center" wrapText="1"/>
    </xf>
    <xf numFmtId="0" fontId="11" fillId="7" borderId="0" xfId="4" applyFont="1" applyFill="1" applyAlignment="1">
      <alignment horizontal="center" vertical="center" wrapText="1"/>
    </xf>
    <xf numFmtId="0" fontId="12" fillId="7" borderId="9" xfId="4" applyFont="1" applyFill="1" applyBorder="1" applyAlignment="1">
      <alignment horizontal="left" vertical="center" wrapText="1"/>
    </xf>
    <xf numFmtId="0" fontId="29" fillId="8" borderId="9" xfId="4" applyFont="1" applyFill="1" applyBorder="1" applyAlignment="1">
      <alignment horizontal="left" vertical="center" wrapText="1"/>
    </xf>
    <xf numFmtId="0" fontId="13" fillId="7" borderId="9" xfId="4" applyFont="1" applyFill="1" applyBorder="1" applyAlignment="1">
      <alignment horizontal="center" vertical="center" wrapText="1" readingOrder="1"/>
    </xf>
    <xf numFmtId="0" fontId="13" fillId="7" borderId="9" xfId="4" applyFont="1" applyFill="1" applyBorder="1" applyAlignment="1">
      <alignment horizontal="left" vertical="center" wrapText="1" readingOrder="1"/>
    </xf>
    <xf numFmtId="4" fontId="29" fillId="8" borderId="9" xfId="4" applyNumberFormat="1" applyFont="1" applyFill="1" applyBorder="1" applyAlignment="1">
      <alignment horizontal="left" vertical="center" wrapText="1" readingOrder="1"/>
    </xf>
    <xf numFmtId="0" fontId="12" fillId="7" borderId="0" xfId="4" applyFont="1" applyFill="1" applyAlignment="1">
      <alignment horizontal="left" vertical="center" wrapText="1"/>
    </xf>
    <xf numFmtId="0" fontId="11" fillId="7" borderId="9" xfId="0" applyFont="1" applyFill="1" applyBorder="1"/>
    <xf numFmtId="0" fontId="14" fillId="7" borderId="9" xfId="4" applyFont="1" applyFill="1" applyBorder="1" applyAlignment="1">
      <alignment horizontal="left" vertical="center" wrapText="1"/>
    </xf>
    <xf numFmtId="0" fontId="15" fillId="7" borderId="9" xfId="4" applyFont="1" applyFill="1" applyBorder="1" applyAlignment="1">
      <alignment horizontal="center" vertical="center" wrapText="1" readingOrder="1"/>
    </xf>
    <xf numFmtId="0" fontId="15" fillId="7" borderId="9" xfId="4" applyFont="1" applyFill="1" applyBorder="1" applyAlignment="1">
      <alignment horizontal="left" vertical="center" wrapText="1" readingOrder="1"/>
    </xf>
    <xf numFmtId="4" fontId="23" fillId="7" borderId="0" xfId="0" applyNumberFormat="1" applyFont="1" applyFill="1" applyAlignment="1">
      <alignment horizontal="right" vertical="center" wrapText="1" readingOrder="1"/>
    </xf>
    <xf numFmtId="0" fontId="23" fillId="7" borderId="38" xfId="0" applyFont="1" applyFill="1" applyBorder="1" applyAlignment="1">
      <alignment horizontal="right" vertical="center" wrapText="1" readingOrder="1"/>
    </xf>
    <xf numFmtId="0" fontId="23" fillId="7" borderId="0" xfId="0" applyFont="1" applyFill="1" applyAlignment="1">
      <alignment horizontal="right" vertical="center" wrapText="1" readingOrder="1"/>
    </xf>
    <xf numFmtId="0" fontId="17" fillId="7" borderId="0" xfId="0" applyFont="1" applyFill="1"/>
    <xf numFmtId="0" fontId="11" fillId="7" borderId="0" xfId="4" applyFont="1" applyFill="1"/>
    <xf numFmtId="4" fontId="26" fillId="7" borderId="0" xfId="0" applyNumberFormat="1" applyFont="1" applyFill="1" applyAlignment="1">
      <alignment horizontal="right" vertical="center" wrapText="1" readingOrder="1"/>
    </xf>
    <xf numFmtId="0" fontId="26" fillId="7" borderId="0" xfId="0" applyFont="1" applyFill="1" applyAlignment="1">
      <alignment horizontal="right" vertical="center" wrapText="1" readingOrder="1"/>
    </xf>
    <xf numFmtId="0" fontId="10" fillId="7" borderId="9" xfId="4" applyFont="1" applyFill="1" applyBorder="1" applyAlignment="1">
      <alignment horizontal="left" vertical="center" wrapText="1"/>
    </xf>
    <xf numFmtId="0" fontId="9" fillId="7" borderId="9" xfId="4" applyFont="1" applyFill="1" applyBorder="1" applyAlignment="1">
      <alignment horizontal="center" vertical="center" wrapText="1" readingOrder="1"/>
    </xf>
    <xf numFmtId="0" fontId="9" fillId="7" borderId="9" xfId="4" applyFont="1" applyFill="1" applyBorder="1" applyAlignment="1">
      <alignment horizontal="left" vertical="center" wrapText="1" readingOrder="1"/>
    </xf>
    <xf numFmtId="0" fontId="0" fillId="7" borderId="0" xfId="0" applyFill="1"/>
    <xf numFmtId="0" fontId="11" fillId="7" borderId="0" xfId="0" applyFont="1" applyFill="1"/>
    <xf numFmtId="0" fontId="16" fillId="7" borderId="0" xfId="4" applyFont="1" applyFill="1" applyAlignment="1">
      <alignment horizontal="left" vertical="center" wrapText="1"/>
    </xf>
    <xf numFmtId="0" fontId="30" fillId="0" borderId="0" xfId="4" applyFont="1"/>
    <xf numFmtId="0" fontId="35" fillId="0" borderId="0" xfId="4" applyFont="1" applyAlignment="1">
      <alignment vertical="top" wrapText="1" readingOrder="1"/>
    </xf>
    <xf numFmtId="0" fontId="35" fillId="0" borderId="37" xfId="4" applyFont="1" applyBorder="1" applyAlignment="1">
      <alignment vertical="top" wrapText="1" readingOrder="1"/>
    </xf>
    <xf numFmtId="0" fontId="36" fillId="4" borderId="1" xfId="4" applyFont="1" applyFill="1" applyBorder="1" applyAlignment="1">
      <alignment horizontal="center" vertical="top" wrapText="1" readingOrder="1"/>
    </xf>
    <xf numFmtId="0" fontId="39" fillId="0" borderId="0" xfId="4" applyFont="1" applyAlignment="1">
      <alignment horizontal="center" vertical="center" wrapText="1" readingOrder="1"/>
    </xf>
    <xf numFmtId="0" fontId="38" fillId="0" borderId="0" xfId="4" applyFont="1" applyAlignment="1">
      <alignment horizontal="right" vertical="center" wrapText="1" readingOrder="1"/>
    </xf>
    <xf numFmtId="0" fontId="42" fillId="0" borderId="0" xfId="4" applyFont="1" applyAlignment="1">
      <alignment horizontal="center" vertical="center" wrapText="1" readingOrder="1"/>
    </xf>
    <xf numFmtId="0" fontId="41" fillId="0" borderId="0" xfId="4" applyFont="1" applyAlignment="1">
      <alignment horizontal="right" vertical="center" wrapText="1" readingOrder="1"/>
    </xf>
    <xf numFmtId="4" fontId="38" fillId="0" borderId="0" xfId="4" applyNumberFormat="1" applyFont="1" applyAlignment="1">
      <alignment horizontal="right" vertical="center" wrapText="1" readingOrder="1"/>
    </xf>
    <xf numFmtId="4" fontId="41" fillId="0" borderId="0" xfId="4" applyNumberFormat="1" applyFont="1" applyAlignment="1">
      <alignment horizontal="right" vertical="center" wrapText="1" readingOrder="1"/>
    </xf>
    <xf numFmtId="4" fontId="35" fillId="0" borderId="0" xfId="4" applyNumberFormat="1" applyFont="1" applyAlignment="1">
      <alignment vertical="top" wrapText="1" readingOrder="1"/>
    </xf>
    <xf numFmtId="0" fontId="26" fillId="0" borderId="0" xfId="4" applyFont="1" applyAlignment="1">
      <alignment horizontal="right" vertical="center" wrapText="1" readingOrder="1"/>
    </xf>
    <xf numFmtId="0" fontId="17" fillId="0" borderId="0" xfId="4" applyFont="1"/>
    <xf numFmtId="0" fontId="6" fillId="0" borderId="0" xfId="4" applyFont="1" applyAlignment="1">
      <alignment vertical="top" wrapText="1" readingOrder="1"/>
    </xf>
    <xf numFmtId="0" fontId="26" fillId="0" borderId="0" xfId="4" applyFont="1" applyAlignment="1">
      <alignment horizontal="center" vertical="center" wrapText="1" readingOrder="1"/>
    </xf>
    <xf numFmtId="0" fontId="26" fillId="0" borderId="0" xfId="4" applyFont="1" applyAlignment="1">
      <alignment vertical="center" wrapText="1" readingOrder="1"/>
    </xf>
    <xf numFmtId="0" fontId="28" fillId="0" borderId="0" xfId="4" applyFont="1" applyAlignment="1">
      <alignment horizontal="left" vertical="center" wrapText="1" readingOrder="1"/>
    </xf>
    <xf numFmtId="0" fontId="23" fillId="0" borderId="0" xfId="4" applyFont="1" applyAlignment="1">
      <alignment vertical="center" wrapText="1" readingOrder="1"/>
    </xf>
    <xf numFmtId="0" fontId="23" fillId="0" borderId="0" xfId="4" applyFont="1" applyAlignment="1">
      <alignment horizontal="center" vertical="center" wrapText="1" readingOrder="1"/>
    </xf>
    <xf numFmtId="0" fontId="25" fillId="0" borderId="0" xfId="4" applyFont="1" applyAlignment="1">
      <alignment horizontal="left" vertical="center" wrapText="1" readingOrder="1"/>
    </xf>
    <xf numFmtId="0" fontId="23" fillId="0" borderId="0" xfId="4" applyFont="1" applyAlignment="1">
      <alignment horizontal="right" vertical="center" wrapText="1" readingOrder="1"/>
    </xf>
    <xf numFmtId="0" fontId="21" fillId="4" borderId="1" xfId="4" applyFont="1" applyFill="1" applyBorder="1" applyAlignment="1">
      <alignment horizontal="center" vertical="top" wrapText="1" readingOrder="1"/>
    </xf>
    <xf numFmtId="0" fontId="17" fillId="0" borderId="2" xfId="4" applyFont="1" applyBorder="1" applyAlignment="1">
      <alignment vertical="top" wrapText="1"/>
    </xf>
    <xf numFmtId="0" fontId="17" fillId="0" borderId="36" xfId="4" applyFont="1" applyBorder="1" applyAlignment="1">
      <alignment vertical="top" wrapText="1"/>
    </xf>
    <xf numFmtId="0" fontId="18" fillId="0" borderId="0" xfId="4" applyFont="1" applyAlignment="1">
      <alignment horizontal="center" vertical="top" wrapText="1" readingOrder="1"/>
    </xf>
    <xf numFmtId="0" fontId="19" fillId="0" borderId="0" xfId="4" applyFont="1" applyAlignment="1">
      <alignment vertical="top" wrapText="1" readingOrder="1"/>
    </xf>
    <xf numFmtId="0" fontId="13" fillId="0" borderId="0" xfId="4" applyFont="1" applyAlignment="1">
      <alignment horizontal="left" vertical="top" wrapText="1" readingOrder="1"/>
    </xf>
    <xf numFmtId="0" fontId="20" fillId="0" borderId="0" xfId="4" applyFont="1" applyAlignment="1">
      <alignment vertical="top" wrapText="1" readingOrder="1"/>
    </xf>
    <xf numFmtId="0" fontId="6" fillId="0" borderId="0" xfId="4" applyFont="1" applyAlignment="1">
      <alignment horizontal="left" vertical="top" wrapText="1" readingOrder="1"/>
    </xf>
    <xf numFmtId="0" fontId="21" fillId="4" borderId="1" xfId="4" applyFont="1" applyFill="1" applyBorder="1" applyAlignment="1">
      <alignment horizontal="left" vertical="top" wrapText="1" readingOrder="1"/>
    </xf>
    <xf numFmtId="0" fontId="22" fillId="0" borderId="2" xfId="4" applyFont="1" applyBorder="1" applyAlignment="1">
      <alignment horizontal="left" vertical="top" wrapText="1" readingOrder="1"/>
    </xf>
    <xf numFmtId="0" fontId="21" fillId="4" borderId="2" xfId="4" applyFont="1" applyFill="1" applyBorder="1" applyAlignment="1">
      <alignment horizontal="center" vertical="top" wrapText="1" readingOrder="1"/>
    </xf>
    <xf numFmtId="0" fontId="6" fillId="0" borderId="37" xfId="4" applyFont="1" applyBorder="1" applyAlignment="1">
      <alignment vertical="top" wrapText="1" readingOrder="1"/>
    </xf>
    <xf numFmtId="0" fontId="17" fillId="0" borderId="37" xfId="4" applyFont="1" applyBorder="1" applyAlignment="1">
      <alignment vertical="top" wrapText="1"/>
    </xf>
    <xf numFmtId="0" fontId="21" fillId="4" borderId="1" xfId="4" applyFont="1" applyFill="1" applyBorder="1" applyAlignment="1">
      <alignment horizontal="left" vertical="center" wrapText="1" readingOrder="1"/>
    </xf>
    <xf numFmtId="0" fontId="22" fillId="0" borderId="2" xfId="4" applyFont="1" applyBorder="1" applyAlignment="1">
      <alignment horizontal="left" vertical="center" wrapText="1" readingOrder="1"/>
    </xf>
    <xf numFmtId="0" fontId="22" fillId="0" borderId="1" xfId="4" applyFont="1" applyBorder="1" applyAlignment="1">
      <alignment horizontal="left" vertical="center" wrapText="1" readingOrder="1"/>
    </xf>
    <xf numFmtId="0" fontId="30" fillId="0" borderId="0" xfId="4" applyFont="1"/>
    <xf numFmtId="0" fontId="31" fillId="0" borderId="0" xfId="4" applyFont="1" applyAlignment="1">
      <alignment horizontal="center" vertical="top" wrapText="1" readingOrder="1"/>
    </xf>
    <xf numFmtId="0" fontId="32" fillId="0" borderId="0" xfId="4" applyFont="1" applyAlignment="1">
      <alignment vertical="top" wrapText="1" readingOrder="1"/>
    </xf>
    <xf numFmtId="0" fontId="33" fillId="0" borderId="0" xfId="4" applyFont="1" applyAlignment="1">
      <alignment horizontal="left" vertical="top" wrapText="1" readingOrder="1"/>
    </xf>
    <xf numFmtId="0" fontId="34" fillId="0" borderId="0" xfId="4" applyFont="1" applyAlignment="1">
      <alignment vertical="top" wrapText="1" readingOrder="1"/>
    </xf>
    <xf numFmtId="0" fontId="35" fillId="0" borderId="0" xfId="4" applyFont="1" applyAlignment="1">
      <alignment horizontal="left" vertical="top" wrapText="1" readingOrder="1"/>
    </xf>
    <xf numFmtId="0" fontId="36" fillId="4" borderId="1" xfId="4" applyFont="1" applyFill="1" applyBorder="1" applyAlignment="1">
      <alignment horizontal="left" vertical="top" wrapText="1" readingOrder="1"/>
    </xf>
    <xf numFmtId="0" fontId="30" fillId="0" borderId="36" xfId="4" applyFont="1" applyBorder="1" applyAlignment="1">
      <alignment vertical="top" wrapText="1"/>
    </xf>
    <xf numFmtId="0" fontId="30" fillId="0" borderId="2" xfId="4" applyFont="1" applyBorder="1" applyAlignment="1">
      <alignment vertical="top" wrapText="1"/>
    </xf>
    <xf numFmtId="0" fontId="37" fillId="0" borderId="2" xfId="4" applyFont="1" applyBorder="1" applyAlignment="1">
      <alignment horizontal="left" vertical="top" wrapText="1" readingOrder="1"/>
    </xf>
    <xf numFmtId="0" fontId="35" fillId="0" borderId="0" xfId="4" applyFont="1" applyAlignment="1">
      <alignment vertical="top" wrapText="1" readingOrder="1"/>
    </xf>
    <xf numFmtId="0" fontId="36" fillId="4" borderId="1" xfId="4" applyFont="1" applyFill="1" applyBorder="1" applyAlignment="1">
      <alignment horizontal="center" vertical="top" wrapText="1" readingOrder="1"/>
    </xf>
    <xf numFmtId="0" fontId="36" fillId="4" borderId="2" xfId="4" applyFont="1" applyFill="1" applyBorder="1" applyAlignment="1">
      <alignment horizontal="center" vertical="top" wrapText="1" readingOrder="1"/>
    </xf>
    <xf numFmtId="0" fontId="35" fillId="0" borderId="37" xfId="4" applyFont="1" applyBorder="1" applyAlignment="1">
      <alignment vertical="top" wrapText="1" readingOrder="1"/>
    </xf>
    <xf numFmtId="0" fontId="30" fillId="0" borderId="37" xfId="4" applyFont="1" applyBorder="1" applyAlignment="1">
      <alignment vertical="top" wrapText="1"/>
    </xf>
    <xf numFmtId="0" fontId="36" fillId="4" borderId="1" xfId="4" applyFont="1" applyFill="1" applyBorder="1" applyAlignment="1">
      <alignment horizontal="left" vertical="center" wrapText="1" readingOrder="1"/>
    </xf>
    <xf numFmtId="0" fontId="37" fillId="0" borderId="2" xfId="4" applyFont="1" applyBorder="1" applyAlignment="1">
      <alignment horizontal="left" vertical="center" wrapText="1" readingOrder="1"/>
    </xf>
    <xf numFmtId="0" fontId="37" fillId="0" borderId="1" xfId="4" applyFont="1" applyBorder="1" applyAlignment="1">
      <alignment horizontal="left" vertical="center" wrapText="1" readingOrder="1"/>
    </xf>
    <xf numFmtId="0" fontId="38" fillId="0" borderId="0" xfId="4" applyFont="1" applyAlignment="1">
      <alignment vertical="center" wrapText="1" readingOrder="1"/>
    </xf>
    <xf numFmtId="0" fontId="38" fillId="0" borderId="0" xfId="4" applyFont="1" applyAlignment="1">
      <alignment horizontal="center" vertical="center" wrapText="1" readingOrder="1"/>
    </xf>
    <xf numFmtId="0" fontId="40" fillId="0" borderId="0" xfId="4" applyFont="1" applyAlignment="1">
      <alignment horizontal="left" vertical="center" wrapText="1" readingOrder="1"/>
    </xf>
    <xf numFmtId="4" fontId="38" fillId="0" borderId="0" xfId="4" applyNumberFormat="1" applyFont="1" applyAlignment="1">
      <alignment horizontal="right" vertical="center" wrapText="1" readingOrder="1"/>
    </xf>
    <xf numFmtId="0" fontId="38" fillId="0" borderId="0" xfId="4" applyFont="1" applyAlignment="1">
      <alignment horizontal="right" vertical="center" wrapText="1" readingOrder="1"/>
    </xf>
    <xf numFmtId="0" fontId="41" fillId="0" borderId="0" xfId="4" applyFont="1" applyAlignment="1">
      <alignment vertical="center" wrapText="1" readingOrder="1"/>
    </xf>
    <xf numFmtId="0" fontId="41" fillId="0" borderId="0" xfId="4" applyFont="1" applyAlignment="1">
      <alignment horizontal="center" vertical="center" wrapText="1" readingOrder="1"/>
    </xf>
    <xf numFmtId="0" fontId="43" fillId="0" borderId="0" xfId="4" applyFont="1" applyAlignment="1">
      <alignment horizontal="left" vertical="center" wrapText="1" readingOrder="1"/>
    </xf>
    <xf numFmtId="0" fontId="41" fillId="0" borderId="0" xfId="4" applyFont="1" applyAlignment="1">
      <alignment horizontal="right" vertical="center" wrapText="1" readingOrder="1"/>
    </xf>
    <xf numFmtId="4" fontId="41" fillId="0" borderId="0" xfId="4" applyNumberFormat="1" applyFont="1" applyAlignment="1">
      <alignment horizontal="right" vertical="center" wrapText="1" readingOrder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9" fillId="8" borderId="9" xfId="5" applyFont="1" applyFill="1" applyBorder="1" applyAlignment="1">
      <alignment horizontal="center" vertical="center" wrapText="1" readingOrder="1"/>
    </xf>
    <xf numFmtId="44" fontId="29" fillId="8" borderId="9" xfId="5" applyFont="1" applyFill="1" applyBorder="1" applyAlignment="1">
      <alignment horizontal="left" vertical="center" wrapText="1" readingOrder="1"/>
    </xf>
    <xf numFmtId="4" fontId="12" fillId="7" borderId="0" xfId="4" applyNumberFormat="1" applyFont="1" applyFill="1" applyAlignment="1">
      <alignment horizontal="left" vertical="center" wrapText="1"/>
    </xf>
    <xf numFmtId="44" fontId="23" fillId="7" borderId="0" xfId="5" applyFont="1" applyFill="1" applyAlignment="1">
      <alignment horizontal="right" vertical="center" wrapText="1" readingOrder="1"/>
    </xf>
    <xf numFmtId="44" fontId="26" fillId="7" borderId="0" xfId="5" applyFont="1" applyFill="1" applyAlignment="1">
      <alignment horizontal="right" vertical="center" wrapText="1" readingOrder="1"/>
    </xf>
    <xf numFmtId="9" fontId="17" fillId="7" borderId="0" xfId="2" applyFont="1" applyFill="1"/>
    <xf numFmtId="44" fontId="11" fillId="7" borderId="0" xfId="5" applyFont="1" applyFill="1"/>
  </cellXfs>
  <cellStyles count="6">
    <cellStyle name="Millares" xfId="1" builtinId="3"/>
    <cellStyle name="Millares [0] 2" xfId="3" xr:uid="{00000000-0005-0000-0000-000001000000}"/>
    <cellStyle name="Moneda" xfId="5" builtinId="4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abril!$U$1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abril!$B$2:$B$102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AUXILIO DE CONECTIVIDAD DIGITAL </c:v>
                </c:pt>
                <c:pt idx="16">
                  <c:v>CONTRIBUCIONES INHERENTES A LA NÓMINA</c:v>
                </c:pt>
                <c:pt idx="17">
                  <c:v>APORTES A LA SEGURIDAD SOCIAL EN PENSIONES</c:v>
                </c:pt>
                <c:pt idx="18">
                  <c:v>APORTES A LA SEGURIDAD SOCIAL EN SALUD</c:v>
                </c:pt>
                <c:pt idx="19">
                  <c:v>AUXILIO DE CESANTÍAS </c:v>
                </c:pt>
                <c:pt idx="20">
                  <c:v>APORTES A CAJAS DE COMPENSACIÓN FAMILIAR</c:v>
                </c:pt>
                <c:pt idx="21">
                  <c:v>APORTES GENERALES AL SISTEMA DE RIESGOS LABORALES</c:v>
                </c:pt>
                <c:pt idx="22">
                  <c:v>APORTES AL ICBF</c:v>
                </c:pt>
                <c:pt idx="23">
                  <c:v>APORTES AL SENA</c:v>
                </c:pt>
                <c:pt idx="24">
                  <c:v>REMUNERACIONES NO CONSTITUTIVAS DE FACTOR SALARIAL</c:v>
                </c:pt>
                <c:pt idx="25">
                  <c:v>PRESTACIONES SOCIALES SEGÚN DEFINICIÓN LEGAL</c:v>
                </c:pt>
                <c:pt idx="26">
                  <c:v>VACACIONES</c:v>
                </c:pt>
                <c:pt idx="27">
                  <c:v>INDEMNIZACIÓN POR VACACIONES</c:v>
                </c:pt>
                <c:pt idx="28">
                  <c:v>BONIFICACIÓN ESPECIAL DE RECREACIÓN</c:v>
                </c:pt>
                <c:pt idx="29">
                  <c:v>PRIMA TÉCNICA NO SALARIAL</c:v>
                </c:pt>
                <c:pt idx="30">
                  <c:v>ESTÍMULOS A LOS EMPLEADOS DEL ESTADO</c:v>
                </c:pt>
                <c:pt idx="31">
                  <c:v>PRIMA DE COORDINACIÓN</c:v>
                </c:pt>
                <c:pt idx="32">
                  <c:v>BONIFICACIÓN DE DIRECCIÓN</c:v>
                </c:pt>
                <c:pt idx="33">
                  <c:v>ADQUISICIÓN DE BIENES  Y SERVICIOS</c:v>
                </c:pt>
                <c:pt idx="34">
                  <c:v>ADQUISICIÓN DE ACTIVOS NO FINANCIEROS</c:v>
                </c:pt>
                <c:pt idx="35">
                  <c:v>ACTIVOS FIJOS</c:v>
                </c:pt>
                <c:pt idx="36">
                  <c:v>ACTIVOS FIJOS NO CLASIFICADOS COMO MAQUINARIA Y EQUIPO</c:v>
                </c:pt>
                <c:pt idx="37">
                  <c:v>MUEBLES, INSTRUMENTOS MUSICALES, ARTÍCULOS DE DEPORTE Y ANTIGÜEDADES</c:v>
                </c:pt>
                <c:pt idx="38">
                  <c:v>MAQUINARIA Y EQUIPO</c:v>
                </c:pt>
                <c:pt idx="39">
                  <c:v>MAQUINARIA PARA USO GENERAL</c:v>
                </c:pt>
                <c:pt idx="40">
                  <c:v>MAQUINARIA PARA USOS ESPECIALES</c:v>
                </c:pt>
                <c:pt idx="41">
                  <c:v>MAQUINARIA DE OFICINA, CONTABILIDAD E INFORMÁTICA</c:v>
                </c:pt>
                <c:pt idx="42">
                  <c:v>MAQUINARIA Y APARATOS ELÉCTRICOS</c:v>
                </c:pt>
                <c:pt idx="43">
                  <c:v>EQUIPO Y APARATOS DE RADIO, TELEVISIÓN Y COMUNICACIONES</c:v>
                </c:pt>
                <c:pt idx="44">
                  <c:v>APARATOS MÉDICOS, INSTRUMENTOS ÓPTICOS Y DE PRECISIÓN, RELOJES</c:v>
                </c:pt>
                <c:pt idx="45">
                  <c:v>OTROS ACTIVOS FIJOS</c:v>
                </c:pt>
                <c:pt idx="46">
                  <c:v>PRODUCTOS DE LA PROPIEDAD INTELECTUAL</c:v>
                </c:pt>
                <c:pt idx="47">
                  <c:v>ADQUISICIONES DIFERENTES DE ACTIVOS</c:v>
                </c:pt>
                <c:pt idx="48">
                  <c:v>MATERIALES Y SUMINISTROS</c:v>
                </c:pt>
                <c:pt idx="49">
                  <c:v>PRODUCTOS ALIMENTICIOS, BEBIDAS Y TABACO; TEXTILES, PRENDAS DE VESTIR Y PRODUCTOS DE CUERO</c:v>
                </c:pt>
                <c:pt idx="50">
                  <c:v>PRODUCTOS DE MOLINERÍA, ALMIDONES Y PRODUCTOS DERIVADOS DEL ALMIDÓN; OTROS PRODUCTOS ALIMENTICIOS</c:v>
                </c:pt>
                <c:pt idx="51">
                  <c:v>PRODUCTOS DE TABACO</c:v>
                </c:pt>
                <c:pt idx="52">
                  <c:v>HILADOS E HILOS; TEJIDOS DE FIBRAS TEXTILES INCLUSO AFELPADOS</c:v>
                </c:pt>
                <c:pt idx="53">
                  <c:v>ARTÍCULOS TEXTILES (EXCEPTO PRENDAS DE VESTIR)</c:v>
                </c:pt>
                <c:pt idx="54">
                  <c:v>DOTACIÓN (PRENDAS DE VESTIR Y CALZADO)</c:v>
                </c:pt>
                <c:pt idx="55">
                  <c:v>OTROS BIENES TRANSPORTABLES (EXCEPTO PRODUCTOS METÁLICOS, MAQUINARIA Y EQUIPO)</c:v>
                </c:pt>
                <c:pt idx="56">
                  <c:v>PRODUCTOS DE MADERA, CORCHO, CESTERÍA Y ESPARTERÍA</c:v>
                </c:pt>
                <c:pt idx="57">
                  <c:v>PASTA O PULPA, PAPEL Y PRODUCTOS DE PAPEL; IMPRESOS Y ARTÍCULOS RELACIONADOS</c:v>
                </c:pt>
                <c:pt idx="58">
                  <c:v>PRODUCTOS DE HORNOS DE COQUE; PRODUCTOS DE REFINACIÓN DE PETRÓLEO Y COMBUSTIBLE NUCLEAR</c:v>
                </c:pt>
                <c:pt idx="59">
                  <c:v>QUÍMICOS BÁSICOS</c:v>
                </c:pt>
                <c:pt idx="60">
                  <c:v>OTROS PRODUCTOS QUÍMICOS; FIBRAS ARTIFICIALES (O FIBRAS INDUSTRIALES HECHAS POR EL HOMBRE)</c:v>
                </c:pt>
                <c:pt idx="61">
                  <c:v>PRODUCTOS DE CAUCHO Y PLÁSTICO</c:v>
                </c:pt>
                <c:pt idx="62">
                  <c:v>VIDRIO Y PRODUCTOS DE VIDRIO Y OTROS PRODUCTOS NO METÁLICOS N.C.P.</c:v>
                </c:pt>
                <c:pt idx="63">
                  <c:v>OTROS BIENES TRANSPORTABLES N.C.P.</c:v>
                </c:pt>
                <c:pt idx="64">
                  <c:v>PRODUCTOS METÁLICOS Y PAQUETES DE SOFTWARE</c:v>
                </c:pt>
                <c:pt idx="65">
                  <c:v>METALES BÁSICOS</c:v>
                </c:pt>
                <c:pt idx="66">
                  <c:v>PRODUCTOS METÁLICOS ELABORADOS (EXCEPTO MAQUINARIA Y EQUIPO)</c:v>
                </c:pt>
                <c:pt idx="67">
                  <c:v>MAQUINARIA PARA USO GENERAL</c:v>
                </c:pt>
                <c:pt idx="68">
                  <c:v>MAQUINARIA PARA USOS ESPECIALES</c:v>
                </c:pt>
                <c:pt idx="69">
                  <c:v>MAQUINARIA DE OFICINA, CONTABILIDAD E INFORMÁTICA</c:v>
                </c:pt>
                <c:pt idx="70">
                  <c:v>MAQUINARIA Y APARATOS ELÉCTRICOS</c:v>
                </c:pt>
                <c:pt idx="71">
                  <c:v>EQUIPO Y APARATOS DE RADIO, TELEVISIÓN Y COMUNICACIONES</c:v>
                </c:pt>
                <c:pt idx="72">
                  <c:v>APARATOS MÉDICOS, INSTRUMENTOS ÓPTICOS Y DE PRECISIÓN, RELOJES</c:v>
                </c:pt>
                <c:pt idx="73">
                  <c:v>ADQUISICIÓN DE SERVICIOS</c:v>
                </c:pt>
                <c:pt idx="74">
                  <c:v>SERVICIOS DE LA CONSTRUCCIÓN</c:v>
                </c:pt>
                <c:pt idx="75">
                  <c:v>SERVICIOS DE CONSTRUCCIÓN</c:v>
                </c:pt>
                <c:pt idx="76">
                  <c:v>SERVICIOS DE ALOJAMIENTO; SERVICIOS DE SUMINISTRO DE COMIDAS Y BEBIDAS; SERVICIOS DE TRANSPORTE; Y SERVICIOS DE DISTRIBUCIÓN DE ELECTRICIDAD, GAS Y AGUA</c:v>
                </c:pt>
                <c:pt idx="77">
                  <c:v>ALOJAMIENTO; SERVICIOS DE SUMINISTROS DE COMIDAS Y BEBIDAS</c:v>
                </c:pt>
                <c:pt idx="78">
                  <c:v>SERVICIOS DE TRANSPORTE DE PASAJEROS</c:v>
                </c:pt>
                <c:pt idx="79">
                  <c:v>SERVICIOS DE TRANSPORTE DE CARGA</c:v>
                </c:pt>
                <c:pt idx="80">
                  <c:v>SERVICIOS DE APOYO AL TRANSPORTE</c:v>
                </c:pt>
                <c:pt idx="81">
                  <c:v>SERVICIOS POSTALES Y DE MENSAJERÍA</c:v>
                </c:pt>
                <c:pt idx="82">
                  <c:v>SERVICIOS DE DISTRIBUCIÓN DE ELECTRICIDAD, GAS Y AGUA (POR CUENTA PROPIA)</c:v>
                </c:pt>
                <c:pt idx="83">
                  <c:v>SERVICIOS FINANCIEROS Y SERVICIOS CONEXOS, SERVICIOS INMOBILIARIOS Y SERVICIOS DE LEASING</c:v>
                </c:pt>
                <c:pt idx="84">
                  <c:v>SERVICIOS FINANCIEROS Y SERVICIOS CONEXOS</c:v>
                </c:pt>
                <c:pt idx="85">
                  <c:v>SERVICIOS INMOBILIARIOS</c:v>
                </c:pt>
                <c:pt idx="86">
                  <c:v>SERVICIOS DE ARRENDAMIENTO O ALQUILER SIN OPERARIO</c:v>
                </c:pt>
                <c:pt idx="87">
                  <c:v>SERVICIOS PRESTADOS A LAS EMPRESAS Y SERVICIOS DE PRODUCCIÓN</c:v>
                </c:pt>
                <c:pt idx="88">
                  <c:v>SERVICIOS DE INVESTIGACIÓN Y DESARROLLO</c:v>
                </c:pt>
                <c:pt idx="89">
                  <c:v>SERVICIOS JURÍDICOS Y CONTABLES</c:v>
                </c:pt>
                <c:pt idx="90">
                  <c:v>OTROS SERVICIOS PROFESIONALES, CIENTÍFICOS Y TÉCNICOS</c:v>
                </c:pt>
                <c:pt idx="91">
                  <c:v>SERVICIOS DE TELECOMUNICACIONES, TRANSMISIÓN Y SUMINISTRO DE INFORMACIÓN</c:v>
                </c:pt>
                <c:pt idx="92">
                  <c:v>SERVICIOS DE SOPORTE</c:v>
                </c:pt>
                <c:pt idx="93">
                  <c:v>SERVICIOS DE MANTENIMIENTO, REPARACIÓN E INSTALACIÓN (EXCEPTO SERVICIOS DE CONSTRUCCIÓN)</c:v>
                </c:pt>
                <c:pt idx="94">
                  <c:v>OTROS SERVICIOS DE FABRICACIÓN; SERVICIOS DE EDICIÓN, IMPRESIÓN Y REPRODUCCIÓN; SERVICIOS DE RECUPERACIÓN DE MATERIALES</c:v>
                </c:pt>
                <c:pt idx="95">
                  <c:v>SERVICIOS PARA LA COMUNIDAD, SOCIALES Y PERSONALES</c:v>
                </c:pt>
                <c:pt idx="96">
                  <c:v>SERVICIOS DE EDUCACIÓN</c:v>
                </c:pt>
                <c:pt idx="97">
                  <c:v>SERVICIOS PARA EL CUIDADO DE LA SALUD HUMANA Y SERVICIOS SOCIALES</c:v>
                </c:pt>
                <c:pt idx="98">
                  <c:v>SERVICIOS DE ALCANTARILLADO, RECOLECCIÓN, TRATAMIENTO Y DISPOSICIÓN DE DESECHOS Y OTROS SERVICIOS DE SANEAMIENTO AMBIENTAL</c:v>
                </c:pt>
                <c:pt idx="99">
                  <c:v>SERVICIOS DE ESPARCIMIENTO, CULTURALES Y DEPORTIVOS</c:v>
                </c:pt>
                <c:pt idx="100">
                  <c:v>VIÁTICOS DE LOS FUNCIONARIOS EN COMISIÓN</c:v>
                </c:pt>
              </c:strCache>
            </c:strRef>
          </c:cat>
          <c:val>
            <c:numRef>
              <c:f>abril!$U$2:$U$102</c:f>
              <c:numCache>
                <c:formatCode>General</c:formatCode>
                <c:ptCount val="101"/>
                <c:pt idx="33" formatCode="0%">
                  <c:v>0.10227838857694513</c:v>
                </c:pt>
                <c:pt idx="34" formatCode="0%">
                  <c:v>0.49326503384826914</c:v>
                </c:pt>
                <c:pt idx="35" formatCode="0%">
                  <c:v>0.49326503384826914</c:v>
                </c:pt>
                <c:pt idx="36" formatCode="0%">
                  <c:v>0.99050000000000005</c:v>
                </c:pt>
                <c:pt idx="37" formatCode="0%">
                  <c:v>0.99050000000000005</c:v>
                </c:pt>
                <c:pt idx="38" formatCode="0%">
                  <c:v>0.48882641410967842</c:v>
                </c:pt>
                <c:pt idx="40" formatCode="0%">
                  <c:v>1</c:v>
                </c:pt>
                <c:pt idx="41" formatCode="0%">
                  <c:v>0.54321153846153847</c:v>
                </c:pt>
                <c:pt idx="42" formatCode="0%">
                  <c:v>2.6176884491634491E-2</c:v>
                </c:pt>
                <c:pt idx="43" formatCode="0%">
                  <c:v>1</c:v>
                </c:pt>
                <c:pt idx="45" formatCode="0%">
                  <c:v>0.96</c:v>
                </c:pt>
                <c:pt idx="46" formatCode="0%">
                  <c:v>0.96</c:v>
                </c:pt>
                <c:pt idx="47" formatCode="0%">
                  <c:v>9.8103183881061193E-2</c:v>
                </c:pt>
                <c:pt idx="48" formatCode="0%">
                  <c:v>0.21561620116660599</c:v>
                </c:pt>
                <c:pt idx="49" formatCode="0%">
                  <c:v>2.040374747291326E-2</c:v>
                </c:pt>
                <c:pt idx="50" formatCode="0%">
                  <c:v>0.53753581661891114</c:v>
                </c:pt>
                <c:pt idx="51" formatCode="0%">
                  <c:v>1</c:v>
                </c:pt>
                <c:pt idx="52" formatCode="0%">
                  <c:v>0.99345156000000001</c:v>
                </c:pt>
                <c:pt idx="53" formatCode="0%">
                  <c:v>0</c:v>
                </c:pt>
                <c:pt idx="54" formatCode="0%">
                  <c:v>0</c:v>
                </c:pt>
                <c:pt idx="55" formatCode="0%">
                  <c:v>0.30638505453805009</c:v>
                </c:pt>
                <c:pt idx="56" formatCode="0%">
                  <c:v>1</c:v>
                </c:pt>
                <c:pt idx="57" formatCode="0%">
                  <c:v>0.99875471698113205</c:v>
                </c:pt>
                <c:pt idx="58" formatCode="0%">
                  <c:v>2.9596153846153845E-2</c:v>
                </c:pt>
                <c:pt idx="59" formatCode="0%">
                  <c:v>0.36042606918238995</c:v>
                </c:pt>
                <c:pt idx="60" formatCode="0%">
                  <c:v>0</c:v>
                </c:pt>
                <c:pt idx="61" formatCode="0%">
                  <c:v>0</c:v>
                </c:pt>
                <c:pt idx="62" formatCode="0%">
                  <c:v>1</c:v>
                </c:pt>
                <c:pt idx="63" formatCode="0%">
                  <c:v>0</c:v>
                </c:pt>
                <c:pt idx="64" formatCode="0%">
                  <c:v>0.29266995318745803</c:v>
                </c:pt>
                <c:pt idx="65" formatCode="0%">
                  <c:v>1</c:v>
                </c:pt>
                <c:pt idx="66" formatCode="0%">
                  <c:v>1</c:v>
                </c:pt>
                <c:pt idx="67" formatCode="0%">
                  <c:v>0.92984696486810059</c:v>
                </c:pt>
                <c:pt idx="68" formatCode="0%">
                  <c:v>2.8734530660179516E-2</c:v>
                </c:pt>
                <c:pt idx="69" formatCode="0%">
                  <c:v>6.8798638883578664E-3</c:v>
                </c:pt>
                <c:pt idx="70" formatCode="0%">
                  <c:v>1</c:v>
                </c:pt>
                <c:pt idx="71" formatCode="0%">
                  <c:v>0</c:v>
                </c:pt>
                <c:pt idx="72" formatCode="0%">
                  <c:v>0</c:v>
                </c:pt>
                <c:pt idx="73" formatCode="0%">
                  <c:v>9.3661920586866676E-2</c:v>
                </c:pt>
                <c:pt idx="74" formatCode="0%">
                  <c:v>7.1266555136400331E-2</c:v>
                </c:pt>
                <c:pt idx="75" formatCode="0%">
                  <c:v>7.1266555136400331E-2</c:v>
                </c:pt>
                <c:pt idx="76" formatCode="0%">
                  <c:v>0.13624220388155536</c:v>
                </c:pt>
                <c:pt idx="77" formatCode="0%">
                  <c:v>0.21337497155680402</c:v>
                </c:pt>
                <c:pt idx="78" formatCode="0%">
                  <c:v>0.21092827575863493</c:v>
                </c:pt>
                <c:pt idx="79" formatCode="0%">
                  <c:v>1.1509168051545338E-3</c:v>
                </c:pt>
                <c:pt idx="80" formatCode="0%">
                  <c:v>0.67682363804247458</c:v>
                </c:pt>
                <c:pt idx="81" formatCode="0%">
                  <c:v>0.21893360228595168</c:v>
                </c:pt>
                <c:pt idx="82" formatCode="0%">
                  <c:v>5.3272736857480477E-2</c:v>
                </c:pt>
                <c:pt idx="83" formatCode="0%">
                  <c:v>0.30169108698429409</c:v>
                </c:pt>
                <c:pt idx="84" formatCode="0%">
                  <c:v>8.4392091032573877E-2</c:v>
                </c:pt>
                <c:pt idx="85" formatCode="0%">
                  <c:v>0.44609184223543547</c:v>
                </c:pt>
                <c:pt idx="86" formatCode="0%">
                  <c:v>1</c:v>
                </c:pt>
                <c:pt idx="87" formatCode="0%">
                  <c:v>5.3529270179085403E-2</c:v>
                </c:pt>
                <c:pt idx="88" formatCode="0%">
                  <c:v>0.96007984031936133</c:v>
                </c:pt>
                <c:pt idx="89" formatCode="0%">
                  <c:v>5.2514446246672501E-2</c:v>
                </c:pt>
                <c:pt idx="90" formatCode="0%">
                  <c:v>9.594869605316303E-2</c:v>
                </c:pt>
                <c:pt idx="91" formatCode="0%">
                  <c:v>5.8806013162726954E-2</c:v>
                </c:pt>
                <c:pt idx="92" formatCode="0%">
                  <c:v>2.6247380369550963E-2</c:v>
                </c:pt>
                <c:pt idx="93" formatCode="0%">
                  <c:v>5.9487074717936655E-2</c:v>
                </c:pt>
                <c:pt idx="94" formatCode="0%">
                  <c:v>0.71337613558112756</c:v>
                </c:pt>
                <c:pt idx="95" formatCode="0%">
                  <c:v>6.7414104669518513E-2</c:v>
                </c:pt>
                <c:pt idx="96" formatCode="0%">
                  <c:v>0</c:v>
                </c:pt>
                <c:pt idx="97" formatCode="0%">
                  <c:v>0</c:v>
                </c:pt>
                <c:pt idx="98" formatCode="0%">
                  <c:v>0.4295449469055182</c:v>
                </c:pt>
                <c:pt idx="99" formatCode="0%">
                  <c:v>0</c:v>
                </c:pt>
                <c:pt idx="100" formatCode="0%">
                  <c:v>0.23260253553207327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8-4BE9-879C-397C027631C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[1]Sheet1!$U$1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AUXILIO DE CONECTIVIDAD DIGITAL </c:v>
                </c:pt>
                <c:pt idx="16">
                  <c:v>CONTRIBUCIONES INHERENTES A LA NÓMINA</c:v>
                </c:pt>
                <c:pt idx="17">
                  <c:v>APORTES A LA SEGURIDAD SOCIAL EN PENSIONES</c:v>
                </c:pt>
                <c:pt idx="18">
                  <c:v>APORTES A LA SEGURIDAD SOCIAL EN SALUD</c:v>
                </c:pt>
                <c:pt idx="19">
                  <c:v>AUXILIO DE CESANTÍAS </c:v>
                </c:pt>
                <c:pt idx="20">
                  <c:v>APORTES A CAJAS DE COMPENSACIÓN FAMILIAR</c:v>
                </c:pt>
                <c:pt idx="21">
                  <c:v>APORTES GENERALES AL SISTEMA DE RIESGOS LABORALES</c:v>
                </c:pt>
                <c:pt idx="22">
                  <c:v>APORTES AL ICBF</c:v>
                </c:pt>
                <c:pt idx="23">
                  <c:v>APORTES AL SENA</c:v>
                </c:pt>
                <c:pt idx="24">
                  <c:v>REMUNERACIONES NO CONSTITUTIVAS DE FACTOR SALARIAL</c:v>
                </c:pt>
                <c:pt idx="25">
                  <c:v>PRESTACIONES SOCIALES SEGÚN DEFINICIÓN LEGAL</c:v>
                </c:pt>
                <c:pt idx="26">
                  <c:v>VACACIONES</c:v>
                </c:pt>
                <c:pt idx="27">
                  <c:v>INDEMNIZACIÓN POR VACACIONES</c:v>
                </c:pt>
                <c:pt idx="28">
                  <c:v>BONIFICACIÓN ESPECIAL DE RECREACIÓN</c:v>
                </c:pt>
                <c:pt idx="29">
                  <c:v>PRIMA TÉCNICA NO SALARIAL</c:v>
                </c:pt>
                <c:pt idx="30">
                  <c:v>ESTÍMULOS A LOS EMPLEADOS DEL ESTADO</c:v>
                </c:pt>
                <c:pt idx="31">
                  <c:v>PRIMA DE COORDINACIÓN</c:v>
                </c:pt>
                <c:pt idx="32">
                  <c:v>BONIFICACIÓN DE DIRECCIÓN</c:v>
                </c:pt>
                <c:pt idx="33">
                  <c:v>ADQUISICIÓN DE BIENES  Y SERVICIOS</c:v>
                </c:pt>
                <c:pt idx="34">
                  <c:v>ADQUISICIÓN DE ACTIVOS NO FINANCIEROS</c:v>
                </c:pt>
                <c:pt idx="35">
                  <c:v>ACTIVOS FIJOS</c:v>
                </c:pt>
                <c:pt idx="36">
                  <c:v>ACTIVOS FIJOS NO CLASIFICADOS COMO MAQUINARIA Y EQUIPO</c:v>
                </c:pt>
                <c:pt idx="37">
                  <c:v>MUEBLES, INSTRUMENTOS MUSICALES, ARTÍCULOS DE DEPORTE Y ANTIGÜEDADES</c:v>
                </c:pt>
                <c:pt idx="38">
                  <c:v>MAQUINARIA Y EQUIPO</c:v>
                </c:pt>
                <c:pt idx="39">
                  <c:v>MAQUINARIA PARA USO GENERAL</c:v>
                </c:pt>
                <c:pt idx="40">
                  <c:v>MAQUINARIA PARA USOS ESPECIALES</c:v>
                </c:pt>
                <c:pt idx="41">
                  <c:v>MAQUINARIA DE OFICINA, CONTABILIDAD E INFORMÁTICA</c:v>
                </c:pt>
                <c:pt idx="42">
                  <c:v>MAQUINARIA Y APARATOS ELÉCTRICOS</c:v>
                </c:pt>
                <c:pt idx="43">
                  <c:v>EQUIPO Y APARATOS DE RADIO, TELEVISIÓN Y COMUNICACIONES</c:v>
                </c:pt>
                <c:pt idx="44">
                  <c:v>APARATOS MÉDICOS, INSTRUMENTOS ÓPTICOS Y DE PRECISIÓN, RELOJES</c:v>
                </c:pt>
                <c:pt idx="45">
                  <c:v>OTROS ACTIVOS FIJOS</c:v>
                </c:pt>
                <c:pt idx="46">
                  <c:v>PRODUCTOS DE LA PROPIEDAD INTELECTUAL</c:v>
                </c:pt>
                <c:pt idx="47">
                  <c:v>ADQUISICIONES DIFERENTES DE ACTIVOS</c:v>
                </c:pt>
                <c:pt idx="48">
                  <c:v>MATERIALES Y SUMINISTROS</c:v>
                </c:pt>
                <c:pt idx="49">
                  <c:v>PRODUCTOS ALIMENTICIOS, BEBIDAS Y TABACO; TEXTILES, PRENDAS DE VESTIR Y PRODUCTOS DE CUERO</c:v>
                </c:pt>
                <c:pt idx="50">
                  <c:v>PRODUCTOS DE MOLINERÍA, ALMIDONES Y PRODUCTOS DERIVADOS DEL ALMIDÓN; OTROS PRODUCTOS ALIMENTICIOS</c:v>
                </c:pt>
                <c:pt idx="51">
                  <c:v>PRODUCTOS DE TABACO</c:v>
                </c:pt>
                <c:pt idx="52">
                  <c:v>HILADOS E HILOS; TEJIDOS DE FIBRAS TEXTILES INCLUSO AFELPADOS</c:v>
                </c:pt>
                <c:pt idx="53">
                  <c:v>ARTÍCULOS TEXTILES (EXCEPTO PRENDAS DE VESTIR)</c:v>
                </c:pt>
                <c:pt idx="54">
                  <c:v>DOTACIÓN (PRENDAS DE VESTIR Y CALZADO)</c:v>
                </c:pt>
                <c:pt idx="55">
                  <c:v>OTROS BIENES TRANSPORTABLES (EXCEPTO PRODUCTOS METÁLICOS, MAQUINARIA Y EQUIPO)</c:v>
                </c:pt>
                <c:pt idx="56">
                  <c:v>PRODUCTOS DE MADERA, CORCHO, CESTERÍA Y ESPARTERÍA</c:v>
                </c:pt>
                <c:pt idx="57">
                  <c:v>PASTA O PULPA, PAPEL Y PRODUCTOS DE PAPEL; IMPRESOS Y ARTÍCULOS RELACIONADOS</c:v>
                </c:pt>
                <c:pt idx="58">
                  <c:v>PRODUCTOS DE HORNOS DE COQUE; PRODUCTOS DE REFINACIÓN DE PETRÓLEO Y COMBUSTIBLE NUCLEAR</c:v>
                </c:pt>
                <c:pt idx="59">
                  <c:v>QUÍMICOS BÁSICOS</c:v>
                </c:pt>
                <c:pt idx="60">
                  <c:v>OTROS PRODUCTOS QUÍMICOS; FIBRAS ARTIFICIALES (O FIBRAS INDUSTRIALES HECHAS POR EL HOMBRE)</c:v>
                </c:pt>
                <c:pt idx="61">
                  <c:v>PRODUCTOS DE CAUCHO Y PLÁSTICO</c:v>
                </c:pt>
                <c:pt idx="62">
                  <c:v>VIDRIO Y PRODUCTOS DE VIDRIO Y OTROS PRODUCTOS NO METÁLICOS N.C.P.</c:v>
                </c:pt>
                <c:pt idx="63">
                  <c:v>OTROS BIENES TRANSPORTABLES N.C.P.</c:v>
                </c:pt>
                <c:pt idx="64">
                  <c:v>PRODUCTOS METÁLICOS Y PAQUETES DE SOFTWARE</c:v>
                </c:pt>
                <c:pt idx="65">
                  <c:v>METALES BÁSICOS</c:v>
                </c:pt>
                <c:pt idx="66">
                  <c:v>PRODUCTOS METÁLICOS ELABORADOS (EXCEPTO MAQUINARIA Y EQUIPO)</c:v>
                </c:pt>
                <c:pt idx="67">
                  <c:v>MAQUINARIA PARA USO GENERAL</c:v>
                </c:pt>
                <c:pt idx="68">
                  <c:v>MAQUINARIA PARA USOS ESPECIALES</c:v>
                </c:pt>
                <c:pt idx="69">
                  <c:v>MAQUINARIA DE OFICINA, CONTABILIDAD E INFORMÁTICA</c:v>
                </c:pt>
                <c:pt idx="70">
                  <c:v>MAQUINARIA Y APARATOS ELÉCTRICOS</c:v>
                </c:pt>
                <c:pt idx="71">
                  <c:v>EQUIPO Y APARATOS DE RADIO, TELEVISIÓN Y COMUNICACIONES</c:v>
                </c:pt>
                <c:pt idx="72">
                  <c:v>APARATOS MÉDICOS, INSTRUMENTOS ÓPTICOS Y DE PRECISIÓN, RELOJES</c:v>
                </c:pt>
                <c:pt idx="73">
                  <c:v>ADQUISICIÓN DE SERVICIOS</c:v>
                </c:pt>
                <c:pt idx="74">
                  <c:v>SERVICIOS DE LA CONSTRUCCIÓN</c:v>
                </c:pt>
                <c:pt idx="75">
                  <c:v>SERVICIOS DE CONSTRUCCIÓN</c:v>
                </c:pt>
                <c:pt idx="76">
                  <c:v>SERVICIOS DE ALOJAMIENTO; SERVICIOS DE SUMINISTRO DE COMIDAS Y BEBIDAS; SERVICIOS DE TRANSPORTE; Y SERVICIOS DE DISTRIBUCIÓN DE ELECTRICIDAD, GAS Y AGUA</c:v>
                </c:pt>
                <c:pt idx="77">
                  <c:v>ALOJAMIENTO; SERVICIOS DE SUMINISTROS DE COMIDAS Y BEBIDAS</c:v>
                </c:pt>
                <c:pt idx="78">
                  <c:v>SERVICIOS DE TRANSPORTE DE PASAJEROS</c:v>
                </c:pt>
                <c:pt idx="79">
                  <c:v>SERVICIOS DE TRANSPORTE DE CARGA</c:v>
                </c:pt>
                <c:pt idx="80">
                  <c:v>SERVICIOS DE APOYO AL TRANSPORTE</c:v>
                </c:pt>
                <c:pt idx="81">
                  <c:v>SERVICIOS POSTALES Y DE MENSAJERÍA</c:v>
                </c:pt>
                <c:pt idx="82">
                  <c:v>SERVICIOS DE DISTRIBUCIÓN DE ELECTRICIDAD, GAS Y AGUA (POR CUENTA PROPIA)</c:v>
                </c:pt>
                <c:pt idx="83">
                  <c:v>SERVICIOS FINANCIEROS Y SERVICIOS CONEXOS, SERVICIOS INMOBILIARIOS Y SERVICIOS DE LEASING</c:v>
                </c:pt>
                <c:pt idx="84">
                  <c:v>SERVICIOS FINANCIEROS Y SERVICIOS CONEXOS</c:v>
                </c:pt>
                <c:pt idx="85">
                  <c:v>SERVICIOS INMOBILIARIOS</c:v>
                </c:pt>
                <c:pt idx="86">
                  <c:v>SERVICIOS DE ARRENDAMIENTO O ALQUILER SIN OPERARIO</c:v>
                </c:pt>
                <c:pt idx="87">
                  <c:v>SERVICIOS PRESTADOS A LAS EMPRESAS Y SERVICIOS DE PRODUCCIÓN</c:v>
                </c:pt>
                <c:pt idx="88">
                  <c:v>SERVICIOS DE INVESTIGACIÓN Y DESARROLLO</c:v>
                </c:pt>
                <c:pt idx="89">
                  <c:v>SERVICIOS JURÍDICOS Y CONTABLES</c:v>
                </c:pt>
                <c:pt idx="90">
                  <c:v>OTROS SERVICIOS PROFESIONALES, CIENTÍFICOS Y TÉCNICOS</c:v>
                </c:pt>
                <c:pt idx="91">
                  <c:v>SERVICIOS DE TELECOMUNICACIONES, TRANSMISIÓN Y SUMINISTRO DE INFORMACIÓN</c:v>
                </c:pt>
                <c:pt idx="92">
                  <c:v>SERVICIOS DE SOPORTE</c:v>
                </c:pt>
                <c:pt idx="93">
                  <c:v>SERVICIOS DE MANTENIMIENTO, REPARACIÓN E INSTALACIÓN (EXCEPTO SERVICIOS DE CONSTRUCCIÓN)</c:v>
                </c:pt>
                <c:pt idx="94">
                  <c:v>OTROS SERVICIOS DE FABRICACIÓN; SERVICIOS DE EDICIÓN, IMPRESIÓN Y REPRODUCCIÓN; SERVICIOS DE RECUPERACIÓN DE MATERIALES</c:v>
                </c:pt>
                <c:pt idx="95">
                  <c:v>SERVICIOS PARA LA COMUNIDAD, SOCIALES Y PERSONALES</c:v>
                </c:pt>
                <c:pt idx="96">
                  <c:v>SERVICIOS DE EDUCACIÓN</c:v>
                </c:pt>
                <c:pt idx="97">
                  <c:v>SERVICIOS PARA EL CUIDADO DE LA SALUD HUMANA Y SERVICIOS SOCIALES</c:v>
                </c:pt>
                <c:pt idx="98">
                  <c:v>SERVICIOS DE ALCANTARILLADO, RECOLECCIÓN, TRATAMIENTO Y DISPOSICIÓN DE DESECHOS Y OTROS SERVICIOS DE SANEAMIENTO AMBIENTAL</c:v>
                </c:pt>
                <c:pt idx="99">
                  <c:v>SERVICIOS DE ESPARCIMIENTO, CULTURALES Y DEPORTIVOS</c:v>
                </c:pt>
                <c:pt idx="100">
                  <c:v>VIÁTICOS DE LOS FUNCIONARIOS EN COMISIÓN</c:v>
                </c:pt>
              </c:strCache>
            </c:strRef>
          </c:cat>
          <c:val>
            <c:numRef>
              <c:f>[1]Sheet1!$U$2:$U$102</c:f>
              <c:numCache>
                <c:formatCode>General</c:formatCode>
                <c:ptCount val="101"/>
                <c:pt idx="1">
                  <c:v>103463564.34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103463564.34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103463564.34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103463564.34</c:v>
                </c:pt>
                <c:pt idx="74">
                  <c:v>0</c:v>
                </c:pt>
                <c:pt idx="75">
                  <c:v>0</c:v>
                </c:pt>
                <c:pt idx="76">
                  <c:v>5443099</c:v>
                </c:pt>
                <c:pt idx="77">
                  <c:v>442729</c:v>
                </c:pt>
                <c:pt idx="78">
                  <c:v>4992370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8000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12177077.34</c:v>
                </c:pt>
                <c:pt idx="88">
                  <c:v>0</c:v>
                </c:pt>
                <c:pt idx="89">
                  <c:v>205255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11971822.34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85843388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B-4EE7-909A-0D56E9A160F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[2]Sheet1!$U$1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[2]Sheet1!$B$2:$B$102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AUXILIO DE CONECTIVIDAD DIGITAL </c:v>
                </c:pt>
                <c:pt idx="16">
                  <c:v>CONTRIBUCIONES INHERENTES A LA NÓMINA</c:v>
                </c:pt>
                <c:pt idx="17">
                  <c:v>APORTES A LA SEGURIDAD SOCIAL EN PENSIONES</c:v>
                </c:pt>
                <c:pt idx="18">
                  <c:v>APORTES A LA SEGURIDAD SOCIAL EN SALUD</c:v>
                </c:pt>
                <c:pt idx="19">
                  <c:v>AUXILIO DE CESANTÍAS </c:v>
                </c:pt>
                <c:pt idx="20">
                  <c:v>APORTES A CAJAS DE COMPENSACIÓN FAMILIAR</c:v>
                </c:pt>
                <c:pt idx="21">
                  <c:v>APORTES GENERALES AL SISTEMA DE RIESGOS LABORALES</c:v>
                </c:pt>
                <c:pt idx="22">
                  <c:v>APORTES AL ICBF</c:v>
                </c:pt>
                <c:pt idx="23">
                  <c:v>APORTES AL SENA</c:v>
                </c:pt>
                <c:pt idx="24">
                  <c:v>REMUNERACIONES NO CONSTITUTIVAS DE FACTOR SALARIAL</c:v>
                </c:pt>
                <c:pt idx="25">
                  <c:v>PRESTACIONES SOCIALES SEGÚN DEFINICIÓN LEGAL</c:v>
                </c:pt>
                <c:pt idx="26">
                  <c:v>VACACIONES</c:v>
                </c:pt>
                <c:pt idx="27">
                  <c:v>INDEMNIZACIÓN POR VACACIONES</c:v>
                </c:pt>
                <c:pt idx="28">
                  <c:v>BONIFICACIÓN ESPECIAL DE RECREACIÓN</c:v>
                </c:pt>
                <c:pt idx="29">
                  <c:v>PRIMA TÉCNICA NO SALARIAL</c:v>
                </c:pt>
                <c:pt idx="30">
                  <c:v>ESTÍMULOS A LOS EMPLEADOS DEL ESTADO</c:v>
                </c:pt>
                <c:pt idx="31">
                  <c:v>PRIMA DE COORDINACIÓN</c:v>
                </c:pt>
                <c:pt idx="32">
                  <c:v>BONIFICACIÓN DE DIRECCIÓN</c:v>
                </c:pt>
                <c:pt idx="33">
                  <c:v>ADQUISICIÓN DE BIENES  Y SERVICIOS</c:v>
                </c:pt>
                <c:pt idx="34">
                  <c:v>ADQUISICIÓN DE ACTIVOS NO FINANCIEROS</c:v>
                </c:pt>
                <c:pt idx="35">
                  <c:v>ACTIVOS FIJOS</c:v>
                </c:pt>
                <c:pt idx="36">
                  <c:v>ACTIVOS FIJOS NO CLASIFICADOS COMO MAQUINARIA Y EQUIPO</c:v>
                </c:pt>
                <c:pt idx="37">
                  <c:v>MUEBLES, INSTRUMENTOS MUSICALES, ARTÍCULOS DE DEPORTE Y ANTIGÜEDADES</c:v>
                </c:pt>
                <c:pt idx="38">
                  <c:v>MAQUINARIA Y EQUIPO</c:v>
                </c:pt>
                <c:pt idx="39">
                  <c:v>MAQUINARIA PARA USO GENERAL</c:v>
                </c:pt>
                <c:pt idx="40">
                  <c:v>MAQUINARIA PARA USOS ESPECIALES</c:v>
                </c:pt>
                <c:pt idx="41">
                  <c:v>MAQUINARIA DE OFICINA, CONTABILIDAD E INFORMÁTICA</c:v>
                </c:pt>
                <c:pt idx="42">
                  <c:v>MAQUINARIA Y APARATOS ELÉCTRICOS</c:v>
                </c:pt>
                <c:pt idx="43">
                  <c:v>EQUIPO Y APARATOS DE RADIO, TELEVISIÓN Y COMUNICACIONES</c:v>
                </c:pt>
                <c:pt idx="44">
                  <c:v>APARATOS MÉDICOS, INSTRUMENTOS ÓPTICOS Y DE PRECISIÓN, RELOJES</c:v>
                </c:pt>
                <c:pt idx="45">
                  <c:v>OTROS ACTIVOS FIJOS</c:v>
                </c:pt>
                <c:pt idx="46">
                  <c:v>PRODUCTOS DE LA PROPIEDAD INTELECTUAL</c:v>
                </c:pt>
                <c:pt idx="47">
                  <c:v>ADQUISICIONES DIFERENTES DE ACTIVOS</c:v>
                </c:pt>
                <c:pt idx="48">
                  <c:v>MATERIALES Y SUMINISTROS</c:v>
                </c:pt>
                <c:pt idx="49">
                  <c:v>PRODUCTOS ALIMENTICIOS, BEBIDAS Y TABACO; TEXTILES, PRENDAS DE VESTIR Y PRODUCTOS DE CUERO</c:v>
                </c:pt>
                <c:pt idx="50">
                  <c:v>PRODUCTOS DE MOLINERÍA, ALMIDONES Y PRODUCTOS DERIVADOS DEL ALMIDÓN; OTROS PRODUCTOS ALIMENTICIOS</c:v>
                </c:pt>
                <c:pt idx="51">
                  <c:v>PRODUCTOS DE TABACO</c:v>
                </c:pt>
                <c:pt idx="52">
                  <c:v>HILADOS E HILOS; TEJIDOS DE FIBRAS TEXTILES INCLUSO AFELPADOS</c:v>
                </c:pt>
                <c:pt idx="53">
                  <c:v>ARTÍCULOS TEXTILES (EXCEPTO PRENDAS DE VESTIR)</c:v>
                </c:pt>
                <c:pt idx="54">
                  <c:v>DOTACIÓN (PRENDAS DE VESTIR Y CALZADO)</c:v>
                </c:pt>
                <c:pt idx="55">
                  <c:v>OTROS BIENES TRANSPORTABLES (EXCEPTO PRODUCTOS METÁLICOS, MAQUINARIA Y EQUIPO)</c:v>
                </c:pt>
                <c:pt idx="56">
                  <c:v>PRODUCTOS DE MADERA, CORCHO, CESTERÍA Y ESPARTERÍA</c:v>
                </c:pt>
                <c:pt idx="57">
                  <c:v>PASTA O PULPA, PAPEL Y PRODUCTOS DE PAPEL; IMPRESOS Y ARTÍCULOS RELACIONADOS</c:v>
                </c:pt>
                <c:pt idx="58">
                  <c:v>PRODUCTOS DE HORNOS DE COQUE; PRODUCTOS DE REFINACIÓN DE PETRÓLEO Y COMBUSTIBLE NUCLEAR</c:v>
                </c:pt>
                <c:pt idx="59">
                  <c:v>QUÍMICOS BÁSICOS</c:v>
                </c:pt>
                <c:pt idx="60">
                  <c:v>OTROS PRODUCTOS QUÍMICOS; FIBRAS ARTIFICIALES (O FIBRAS INDUSTRIALES HECHAS POR EL HOMBRE)</c:v>
                </c:pt>
                <c:pt idx="61">
                  <c:v>PRODUCTOS DE CAUCHO Y PLÁSTICO</c:v>
                </c:pt>
                <c:pt idx="62">
                  <c:v>VIDRIO Y PRODUCTOS DE VIDRIO Y OTROS PRODUCTOS NO METÁLICOS N.C.P.</c:v>
                </c:pt>
                <c:pt idx="63">
                  <c:v>OTROS BIENES TRANSPORTABLES N.C.P.</c:v>
                </c:pt>
                <c:pt idx="64">
                  <c:v>PRODUCTOS METÁLICOS Y PAQUETES DE SOFTWARE</c:v>
                </c:pt>
                <c:pt idx="65">
                  <c:v>METALES BÁSICOS</c:v>
                </c:pt>
                <c:pt idx="66">
                  <c:v>PRODUCTOS METÁLICOS ELABORADOS (EXCEPTO MAQUINARIA Y EQUIPO)</c:v>
                </c:pt>
                <c:pt idx="67">
                  <c:v>MAQUINARIA PARA USO GENERAL</c:v>
                </c:pt>
                <c:pt idx="68">
                  <c:v>MAQUINARIA PARA USOS ESPECIALES</c:v>
                </c:pt>
                <c:pt idx="69">
                  <c:v>MAQUINARIA DE OFICINA, CONTABILIDAD E INFORMÁTICA</c:v>
                </c:pt>
                <c:pt idx="70">
                  <c:v>MAQUINARIA Y APARATOS ELÉCTRICOS</c:v>
                </c:pt>
                <c:pt idx="71">
                  <c:v>EQUIPO Y APARATOS DE RADIO, TELEVISIÓN Y COMUNICACIONES</c:v>
                </c:pt>
                <c:pt idx="72">
                  <c:v>APARATOS MÉDICOS, INSTRUMENTOS ÓPTICOS Y DE PRECISIÓN, RELOJES</c:v>
                </c:pt>
                <c:pt idx="73">
                  <c:v>ADQUISICIÓN DE SERVICIOS</c:v>
                </c:pt>
                <c:pt idx="74">
                  <c:v>SERVICIOS DE LA CONSTRUCCIÓN</c:v>
                </c:pt>
                <c:pt idx="75">
                  <c:v>SERVICIOS DE CONSTRUCCIÓN</c:v>
                </c:pt>
                <c:pt idx="76">
                  <c:v>SERVICIOS DE ALOJAMIENTO; SERVICIOS DE SUMINISTRO DE COMIDAS Y BEBIDAS; SERVICIOS DE TRANSPORTE; Y SERVICIOS DE DISTRIBUCIÓN DE ELECTRICIDAD, GAS Y AGUA</c:v>
                </c:pt>
                <c:pt idx="77">
                  <c:v>ALOJAMIENTO; SERVICIOS DE SUMINISTROS DE COMIDAS Y BEBIDAS</c:v>
                </c:pt>
                <c:pt idx="78">
                  <c:v>SERVICIOS DE TRANSPORTE DE PASAJEROS</c:v>
                </c:pt>
                <c:pt idx="79">
                  <c:v>SERVICIOS DE TRANSPORTE DE CARGA</c:v>
                </c:pt>
                <c:pt idx="80">
                  <c:v>SERVICIOS DE APOYO AL TRANSPORTE</c:v>
                </c:pt>
                <c:pt idx="81">
                  <c:v>SERVICIOS POSTALES Y DE MENSAJERÍA</c:v>
                </c:pt>
                <c:pt idx="82">
                  <c:v>SERVICIOS DE DISTRIBUCIÓN DE ELECTRICIDAD, GAS Y AGUA (POR CUENTA PROPIA)</c:v>
                </c:pt>
                <c:pt idx="83">
                  <c:v>SERVICIOS FINANCIEROS Y SERVICIOS CONEXOS, SERVICIOS INMOBILIARIOS Y SERVICIOS DE LEASING</c:v>
                </c:pt>
                <c:pt idx="84">
                  <c:v>SERVICIOS FINANCIEROS Y SERVICIOS CONEXOS</c:v>
                </c:pt>
                <c:pt idx="85">
                  <c:v>SERVICIOS INMOBILIARIOS</c:v>
                </c:pt>
                <c:pt idx="86">
                  <c:v>SERVICIOS DE ARRENDAMIENTO O ALQUILER SIN OPERARIO</c:v>
                </c:pt>
                <c:pt idx="87">
                  <c:v>SERVICIOS PRESTADOS A LAS EMPRESAS Y SERVICIOS DE PRODUCCIÓN</c:v>
                </c:pt>
                <c:pt idx="88">
                  <c:v>SERVICIOS DE INVESTIGACIÓN Y DESARROLLO</c:v>
                </c:pt>
                <c:pt idx="89">
                  <c:v>SERVICIOS JURÍDICOS Y CONTABLES</c:v>
                </c:pt>
                <c:pt idx="90">
                  <c:v>OTROS SERVICIOS PROFESIONALES, CIENTÍFICOS Y TÉCNICOS</c:v>
                </c:pt>
                <c:pt idx="91">
                  <c:v>SERVICIOS DE TELECOMUNICACIONES, TRANSMISIÓN Y SUMINISTRO DE INFORMACIÓN</c:v>
                </c:pt>
                <c:pt idx="92">
                  <c:v>SERVICIOS DE SOPORTE</c:v>
                </c:pt>
                <c:pt idx="93">
                  <c:v>SERVICIOS DE MANTENIMIENTO, REPARACIÓN E INSTALACIÓN (EXCEPTO SERVICIOS DE CONSTRUCCIÓN)</c:v>
                </c:pt>
                <c:pt idx="94">
                  <c:v>OTROS SERVICIOS DE FABRICACIÓN; SERVICIOS DE EDICIÓN, IMPRESIÓN Y REPRODUCCIÓN; SERVICIOS DE RECUPERACIÓN DE MATERIALES</c:v>
                </c:pt>
                <c:pt idx="95">
                  <c:v>SERVICIOS PARA LA COMUNIDAD, SOCIALES Y PERSONALES</c:v>
                </c:pt>
                <c:pt idx="96">
                  <c:v>SERVICIOS DE EDUCACIÓN</c:v>
                </c:pt>
                <c:pt idx="97">
                  <c:v>SERVICIOS PARA EL CUIDADO DE LA SALUD HUMANA Y SERVICIOS SOCIALES</c:v>
                </c:pt>
                <c:pt idx="98">
                  <c:v>SERVICIOS DE ALCANTARILLADO, RECOLECCIÓN, TRATAMIENTO Y DISPOSICIÓN DE DESECHOS Y OTROS SERVICIOS DE SANEAMIENTO AMBIENTAL</c:v>
                </c:pt>
                <c:pt idx="99">
                  <c:v>SERVICIOS DE ESPARCIMIENTO, CULTURALES Y DEPORTIVOS</c:v>
                </c:pt>
                <c:pt idx="100">
                  <c:v>VIÁTICOS DE LOS FUNCIONARIOS EN COMISIÓN</c:v>
                </c:pt>
              </c:strCache>
            </c:strRef>
          </c:cat>
          <c:val>
            <c:numRef>
              <c:f>[2]Sheet1!$U$2:$U$102</c:f>
              <c:numCache>
                <c:formatCode>General</c:formatCode>
                <c:ptCount val="101"/>
                <c:pt idx="1">
                  <c:v>103463564.34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103463564.34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103463564.34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103463564.34</c:v>
                </c:pt>
                <c:pt idx="74">
                  <c:v>0</c:v>
                </c:pt>
                <c:pt idx="75">
                  <c:v>0</c:v>
                </c:pt>
                <c:pt idx="76">
                  <c:v>5443099</c:v>
                </c:pt>
                <c:pt idx="77">
                  <c:v>442729</c:v>
                </c:pt>
                <c:pt idx="78">
                  <c:v>4992370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8000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12177077.34</c:v>
                </c:pt>
                <c:pt idx="88">
                  <c:v>0</c:v>
                </c:pt>
                <c:pt idx="89">
                  <c:v>205255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11971822.34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85843388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8-490E-B18D-9900BA416CB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[3]Sheet1!$U$1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[3]Sheet1!$B$2:$B$102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AUXILIO DE CONECTIVIDAD DIGITAL </c:v>
                </c:pt>
                <c:pt idx="16">
                  <c:v>CONTRIBUCIONES INHERENTES A LA NÓMINA</c:v>
                </c:pt>
                <c:pt idx="17">
                  <c:v>APORTES A LA SEGURIDAD SOCIAL EN PENSIONES</c:v>
                </c:pt>
                <c:pt idx="18">
                  <c:v>APORTES A LA SEGURIDAD SOCIAL EN SALUD</c:v>
                </c:pt>
                <c:pt idx="19">
                  <c:v>AUXILIO DE CESANTÍAS </c:v>
                </c:pt>
                <c:pt idx="20">
                  <c:v>APORTES A CAJAS DE COMPENSACIÓN FAMILIAR</c:v>
                </c:pt>
                <c:pt idx="21">
                  <c:v>APORTES GENERALES AL SISTEMA DE RIESGOS LABORALES</c:v>
                </c:pt>
                <c:pt idx="22">
                  <c:v>APORTES AL ICBF</c:v>
                </c:pt>
                <c:pt idx="23">
                  <c:v>APORTES AL SENA</c:v>
                </c:pt>
                <c:pt idx="24">
                  <c:v>REMUNERACIONES NO CONSTITUTIVAS DE FACTOR SALARIAL</c:v>
                </c:pt>
                <c:pt idx="25">
                  <c:v>PRESTACIONES SOCIALES SEGÚN DEFINICIÓN LEGAL</c:v>
                </c:pt>
                <c:pt idx="26">
                  <c:v>VACACIONES</c:v>
                </c:pt>
                <c:pt idx="27">
                  <c:v>INDEMNIZACIÓN POR VACACIONES</c:v>
                </c:pt>
                <c:pt idx="28">
                  <c:v>BONIFICACIÓN ESPECIAL DE RECREACIÓN</c:v>
                </c:pt>
                <c:pt idx="29">
                  <c:v>PRIMA TÉCNICA NO SALARIAL</c:v>
                </c:pt>
                <c:pt idx="30">
                  <c:v>ESTÍMULOS A LOS EMPLEADOS DEL ESTADO</c:v>
                </c:pt>
                <c:pt idx="31">
                  <c:v>PRIMA DE COORDINACIÓN</c:v>
                </c:pt>
                <c:pt idx="32">
                  <c:v>BONIFICACIÓN DE DIRECCIÓN</c:v>
                </c:pt>
                <c:pt idx="33">
                  <c:v>ADQUISICIÓN DE BIENES  Y SERVICIOS</c:v>
                </c:pt>
                <c:pt idx="34">
                  <c:v>ADQUISICIÓN DE ACTIVOS NO FINANCIEROS</c:v>
                </c:pt>
                <c:pt idx="35">
                  <c:v>ACTIVOS FIJOS</c:v>
                </c:pt>
                <c:pt idx="36">
                  <c:v>ACTIVOS FIJOS NO CLASIFICADOS COMO MAQUINARIA Y EQUIPO</c:v>
                </c:pt>
                <c:pt idx="37">
                  <c:v>MUEBLES, INSTRUMENTOS MUSICALES, ARTÍCULOS DE DEPORTE Y ANTIGÜEDADES</c:v>
                </c:pt>
                <c:pt idx="38">
                  <c:v>MAQUINARIA Y EQUIPO</c:v>
                </c:pt>
                <c:pt idx="39">
                  <c:v>MAQUINARIA PARA USO GENERAL</c:v>
                </c:pt>
                <c:pt idx="40">
                  <c:v>MAQUINARIA PARA USOS ESPECIALES</c:v>
                </c:pt>
                <c:pt idx="41">
                  <c:v>MAQUINARIA DE OFICINA, CONTABILIDAD E INFORMÁTICA</c:v>
                </c:pt>
                <c:pt idx="42">
                  <c:v>MAQUINARIA Y APARATOS ELÉCTRICOS</c:v>
                </c:pt>
                <c:pt idx="43">
                  <c:v>EQUIPO Y APARATOS DE RADIO, TELEVISIÓN Y COMUNICACIONES</c:v>
                </c:pt>
                <c:pt idx="44">
                  <c:v>APARATOS MÉDICOS, INSTRUMENTOS ÓPTICOS Y DE PRECISIÓN, RELOJES</c:v>
                </c:pt>
                <c:pt idx="45">
                  <c:v>OTROS ACTIVOS FIJOS</c:v>
                </c:pt>
                <c:pt idx="46">
                  <c:v>PRODUCTOS DE LA PROPIEDAD INTELECTUAL</c:v>
                </c:pt>
                <c:pt idx="47">
                  <c:v>ADQUISICIONES DIFERENTES DE ACTIVOS</c:v>
                </c:pt>
                <c:pt idx="48">
                  <c:v>MATERIALES Y SUMINISTROS</c:v>
                </c:pt>
                <c:pt idx="49">
                  <c:v>PRODUCTOS ALIMENTICIOS, BEBIDAS Y TABACO; TEXTILES, PRENDAS DE VESTIR Y PRODUCTOS DE CUERO</c:v>
                </c:pt>
                <c:pt idx="50">
                  <c:v>PRODUCTOS DE MOLINERÍA, ALMIDONES Y PRODUCTOS DERIVADOS DEL ALMIDÓN; OTROS PRODUCTOS ALIMENTICIOS</c:v>
                </c:pt>
                <c:pt idx="51">
                  <c:v>PRODUCTOS DE TABACO</c:v>
                </c:pt>
                <c:pt idx="52">
                  <c:v>HILADOS E HILOS; TEJIDOS DE FIBRAS TEXTILES INCLUSO AFELPADOS</c:v>
                </c:pt>
                <c:pt idx="53">
                  <c:v>ARTÍCULOS TEXTILES (EXCEPTO PRENDAS DE VESTIR)</c:v>
                </c:pt>
                <c:pt idx="54">
                  <c:v>DOTACIÓN (PRENDAS DE VESTIR Y CALZADO)</c:v>
                </c:pt>
                <c:pt idx="55">
                  <c:v>OTROS BIENES TRANSPORTABLES (EXCEPTO PRODUCTOS METÁLICOS, MAQUINARIA Y EQUIPO)</c:v>
                </c:pt>
                <c:pt idx="56">
                  <c:v>PRODUCTOS DE MADERA, CORCHO, CESTERÍA Y ESPARTERÍA</c:v>
                </c:pt>
                <c:pt idx="57">
                  <c:v>PASTA O PULPA, PAPEL Y PRODUCTOS DE PAPEL; IMPRESOS Y ARTÍCULOS RELACIONADOS</c:v>
                </c:pt>
                <c:pt idx="58">
                  <c:v>PRODUCTOS DE HORNOS DE COQUE; PRODUCTOS DE REFINACIÓN DE PETRÓLEO Y COMBUSTIBLE NUCLEAR</c:v>
                </c:pt>
                <c:pt idx="59">
                  <c:v>QUÍMICOS BÁSICOS</c:v>
                </c:pt>
                <c:pt idx="60">
                  <c:v>OTROS PRODUCTOS QUÍMICOS; FIBRAS ARTIFICIALES (O FIBRAS INDUSTRIALES HECHAS POR EL HOMBRE)</c:v>
                </c:pt>
                <c:pt idx="61">
                  <c:v>PRODUCTOS DE CAUCHO Y PLÁSTICO</c:v>
                </c:pt>
                <c:pt idx="62">
                  <c:v>VIDRIO Y PRODUCTOS DE VIDRIO Y OTROS PRODUCTOS NO METÁLICOS N.C.P.</c:v>
                </c:pt>
                <c:pt idx="63">
                  <c:v>OTROS BIENES TRANSPORTABLES N.C.P.</c:v>
                </c:pt>
                <c:pt idx="64">
                  <c:v>PRODUCTOS METÁLICOS Y PAQUETES DE SOFTWARE</c:v>
                </c:pt>
                <c:pt idx="65">
                  <c:v>METALES BÁSICOS</c:v>
                </c:pt>
                <c:pt idx="66">
                  <c:v>PRODUCTOS METÁLICOS ELABORADOS (EXCEPTO MAQUINARIA Y EQUIPO)</c:v>
                </c:pt>
                <c:pt idx="67">
                  <c:v>MAQUINARIA PARA USO GENERAL</c:v>
                </c:pt>
                <c:pt idx="68">
                  <c:v>MAQUINARIA PARA USOS ESPECIALES</c:v>
                </c:pt>
                <c:pt idx="69">
                  <c:v>MAQUINARIA DE OFICINA, CONTABILIDAD E INFORMÁTICA</c:v>
                </c:pt>
                <c:pt idx="70">
                  <c:v>MAQUINARIA Y APARATOS ELÉCTRICOS</c:v>
                </c:pt>
                <c:pt idx="71">
                  <c:v>EQUIPO Y APARATOS DE RADIO, TELEVISIÓN Y COMUNICACIONES</c:v>
                </c:pt>
                <c:pt idx="72">
                  <c:v>APARATOS MÉDICOS, INSTRUMENTOS ÓPTICOS Y DE PRECISIÓN, RELOJES</c:v>
                </c:pt>
                <c:pt idx="73">
                  <c:v>ADQUISICIÓN DE SERVICIOS</c:v>
                </c:pt>
                <c:pt idx="74">
                  <c:v>SERVICIOS DE LA CONSTRUCCIÓN</c:v>
                </c:pt>
                <c:pt idx="75">
                  <c:v>SERVICIOS DE CONSTRUCCIÓN</c:v>
                </c:pt>
                <c:pt idx="76">
                  <c:v>SERVICIOS DE ALOJAMIENTO; SERVICIOS DE SUMINISTRO DE COMIDAS Y BEBIDAS; SERVICIOS DE TRANSPORTE; Y SERVICIOS DE DISTRIBUCIÓN DE ELECTRICIDAD, GAS Y AGUA</c:v>
                </c:pt>
                <c:pt idx="77">
                  <c:v>ALOJAMIENTO; SERVICIOS DE SUMINISTROS DE COMIDAS Y BEBIDAS</c:v>
                </c:pt>
                <c:pt idx="78">
                  <c:v>SERVICIOS DE TRANSPORTE DE PASAJEROS</c:v>
                </c:pt>
                <c:pt idx="79">
                  <c:v>SERVICIOS DE TRANSPORTE DE CARGA</c:v>
                </c:pt>
                <c:pt idx="80">
                  <c:v>SERVICIOS DE APOYO AL TRANSPORTE</c:v>
                </c:pt>
                <c:pt idx="81">
                  <c:v>SERVICIOS POSTALES Y DE MENSAJERÍA</c:v>
                </c:pt>
                <c:pt idx="82">
                  <c:v>SERVICIOS DE DISTRIBUCIÓN DE ELECTRICIDAD, GAS Y AGUA (POR CUENTA PROPIA)</c:v>
                </c:pt>
                <c:pt idx="83">
                  <c:v>SERVICIOS FINANCIEROS Y SERVICIOS CONEXOS, SERVICIOS INMOBILIARIOS Y SERVICIOS DE LEASING</c:v>
                </c:pt>
                <c:pt idx="84">
                  <c:v>SERVICIOS FINANCIEROS Y SERVICIOS CONEXOS</c:v>
                </c:pt>
                <c:pt idx="85">
                  <c:v>SERVICIOS INMOBILIARIOS</c:v>
                </c:pt>
                <c:pt idx="86">
                  <c:v>SERVICIOS DE ARRENDAMIENTO O ALQUILER SIN OPERARIO</c:v>
                </c:pt>
                <c:pt idx="87">
                  <c:v>SERVICIOS PRESTADOS A LAS EMPRESAS Y SERVICIOS DE PRODUCCIÓN</c:v>
                </c:pt>
                <c:pt idx="88">
                  <c:v>SERVICIOS DE INVESTIGACIÓN Y DESARROLLO</c:v>
                </c:pt>
                <c:pt idx="89">
                  <c:v>SERVICIOS JURÍDICOS Y CONTABLES</c:v>
                </c:pt>
                <c:pt idx="90">
                  <c:v>OTROS SERVICIOS PROFESIONALES, CIENTÍFICOS Y TÉCNICOS</c:v>
                </c:pt>
                <c:pt idx="91">
                  <c:v>SERVICIOS DE TELECOMUNICACIONES, TRANSMISIÓN Y SUMINISTRO DE INFORMACIÓN</c:v>
                </c:pt>
                <c:pt idx="92">
                  <c:v>SERVICIOS DE SOPORTE</c:v>
                </c:pt>
                <c:pt idx="93">
                  <c:v>SERVICIOS DE MANTENIMIENTO, REPARACIÓN E INSTALACIÓN (EXCEPTO SERVICIOS DE CONSTRUCCIÓN)</c:v>
                </c:pt>
                <c:pt idx="94">
                  <c:v>OTROS SERVICIOS DE FABRICACIÓN; SERVICIOS DE EDICIÓN, IMPRESIÓN Y REPRODUCCIÓN; SERVICIOS DE RECUPERACIÓN DE MATERIALES</c:v>
                </c:pt>
                <c:pt idx="95">
                  <c:v>SERVICIOS PARA LA COMUNIDAD, SOCIALES Y PERSONALES</c:v>
                </c:pt>
                <c:pt idx="96">
                  <c:v>SERVICIOS DE EDUCACIÓN</c:v>
                </c:pt>
                <c:pt idx="97">
                  <c:v>SERVICIOS PARA EL CUIDADO DE LA SALUD HUMANA Y SERVICIOS SOCIALES</c:v>
                </c:pt>
                <c:pt idx="98">
                  <c:v>SERVICIOS DE ALCANTARILLADO, RECOLECCIÓN, TRATAMIENTO Y DISPOSICIÓN DE DESECHOS Y OTROS SERVICIOS DE SANEAMIENTO AMBIENTAL</c:v>
                </c:pt>
                <c:pt idx="99">
                  <c:v>SERVICIOS DE ESPARCIMIENTO, CULTURALES Y DEPORTIVOS</c:v>
                </c:pt>
                <c:pt idx="100">
                  <c:v>VIÁTICOS DE LOS FUNCIONARIOS EN COMISIÓN</c:v>
                </c:pt>
              </c:strCache>
            </c:strRef>
          </c:cat>
          <c:val>
            <c:numRef>
              <c:f>[3]Sheet1!$U$2:$U$102</c:f>
              <c:numCache>
                <c:formatCode>General</c:formatCode>
                <c:ptCount val="101"/>
                <c:pt idx="1">
                  <c:v>151909827.34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151909827.34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151909827.34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151909827.34</c:v>
                </c:pt>
                <c:pt idx="74">
                  <c:v>0</c:v>
                </c:pt>
                <c:pt idx="75">
                  <c:v>0</c:v>
                </c:pt>
                <c:pt idx="76">
                  <c:v>6776406</c:v>
                </c:pt>
                <c:pt idx="77">
                  <c:v>1776036</c:v>
                </c:pt>
                <c:pt idx="78">
                  <c:v>4992370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8000</c:v>
                </c:pt>
                <c:pt idx="83">
                  <c:v>30518</c:v>
                </c:pt>
                <c:pt idx="84">
                  <c:v>30518</c:v>
                </c:pt>
                <c:pt idx="85">
                  <c:v>0</c:v>
                </c:pt>
                <c:pt idx="86">
                  <c:v>0</c:v>
                </c:pt>
                <c:pt idx="87">
                  <c:v>12177077.34</c:v>
                </c:pt>
                <c:pt idx="88">
                  <c:v>0</c:v>
                </c:pt>
                <c:pt idx="89">
                  <c:v>205255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11971822.34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132925826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A-48E3-8312-BA2270D67FC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'septiembre '!$U$1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'septiembre '!$B$2:$B$102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AUXILIO DE CONECTIVIDAD DIGITAL </c:v>
                </c:pt>
                <c:pt idx="16">
                  <c:v>CONTRIBUCIONES INHERENTES A LA NÓMINA</c:v>
                </c:pt>
                <c:pt idx="17">
                  <c:v>APORTES A LA SEGURIDAD SOCIAL EN PENSIONES</c:v>
                </c:pt>
                <c:pt idx="18">
                  <c:v>APORTES A LA SEGURIDAD SOCIAL EN SALUD</c:v>
                </c:pt>
                <c:pt idx="19">
                  <c:v>AUXILIO DE CESANTÍAS </c:v>
                </c:pt>
                <c:pt idx="20">
                  <c:v>APORTES A CAJAS DE COMPENSACIÓN FAMILIAR</c:v>
                </c:pt>
                <c:pt idx="21">
                  <c:v>APORTES GENERALES AL SISTEMA DE RIESGOS LABORALES</c:v>
                </c:pt>
                <c:pt idx="22">
                  <c:v>APORTES AL ICBF</c:v>
                </c:pt>
                <c:pt idx="23">
                  <c:v>APORTES AL SENA</c:v>
                </c:pt>
                <c:pt idx="24">
                  <c:v>REMUNERACIONES NO CONSTITUTIVAS DE FACTOR SALARIAL</c:v>
                </c:pt>
                <c:pt idx="25">
                  <c:v>PRESTACIONES SOCIALES SEGÚN DEFINICIÓN LEGAL</c:v>
                </c:pt>
                <c:pt idx="26">
                  <c:v>VACACIONES</c:v>
                </c:pt>
                <c:pt idx="27">
                  <c:v>INDEMNIZACIÓN POR VACACIONES</c:v>
                </c:pt>
                <c:pt idx="28">
                  <c:v>BONIFICACIÓN ESPECIAL DE RECREACIÓN</c:v>
                </c:pt>
                <c:pt idx="29">
                  <c:v>PRIMA TÉCNICA NO SALARIAL</c:v>
                </c:pt>
                <c:pt idx="30">
                  <c:v>ESTÍMULOS A LOS EMPLEADOS DEL ESTADO</c:v>
                </c:pt>
                <c:pt idx="31">
                  <c:v>PRIMA DE COORDINACIÓN</c:v>
                </c:pt>
                <c:pt idx="32">
                  <c:v>BONIFICACIÓN DE DIRECCIÓN</c:v>
                </c:pt>
                <c:pt idx="33">
                  <c:v>ADQUISICIÓN DE BIENES  Y SERVICIOS</c:v>
                </c:pt>
                <c:pt idx="34">
                  <c:v>ADQUISICIÓN DE ACTIVOS NO FINANCIEROS</c:v>
                </c:pt>
                <c:pt idx="35">
                  <c:v>ACTIVOS FIJOS</c:v>
                </c:pt>
                <c:pt idx="36">
                  <c:v>ACTIVOS FIJOS NO CLASIFICADOS COMO MAQUINARIA Y EQUIPO</c:v>
                </c:pt>
                <c:pt idx="37">
                  <c:v>MUEBLES, INSTRUMENTOS MUSICALES, ARTÍCULOS DE DEPORTE Y ANTIGÜEDADES</c:v>
                </c:pt>
                <c:pt idx="38">
                  <c:v>MAQUINARIA Y EQUIPO</c:v>
                </c:pt>
                <c:pt idx="39">
                  <c:v>MAQUINARIA PARA USO GENERAL</c:v>
                </c:pt>
                <c:pt idx="40">
                  <c:v>MAQUINARIA PARA USOS ESPECIALES</c:v>
                </c:pt>
                <c:pt idx="41">
                  <c:v>MAQUINARIA DE OFICINA, CONTABILIDAD E INFORMÁTICA</c:v>
                </c:pt>
                <c:pt idx="42">
                  <c:v>MAQUINARIA Y APARATOS ELÉCTRICOS</c:v>
                </c:pt>
                <c:pt idx="43">
                  <c:v>EQUIPO Y APARATOS DE RADIO, TELEVISIÓN Y COMUNICACIONES</c:v>
                </c:pt>
                <c:pt idx="44">
                  <c:v>APARATOS MÉDICOS, INSTRUMENTOS ÓPTICOS Y DE PRECISIÓN, RELOJES</c:v>
                </c:pt>
                <c:pt idx="45">
                  <c:v>OTROS ACTIVOS FIJOS</c:v>
                </c:pt>
                <c:pt idx="46">
                  <c:v>PRODUCTOS DE LA PROPIEDAD INTELECTUAL</c:v>
                </c:pt>
                <c:pt idx="47">
                  <c:v>ADQUISICIONES DIFERENTES DE ACTIVOS</c:v>
                </c:pt>
                <c:pt idx="48">
                  <c:v>MATERIALES Y SUMINISTROS</c:v>
                </c:pt>
                <c:pt idx="49">
                  <c:v>PRODUCTOS ALIMENTICIOS, BEBIDAS Y TABACO; TEXTILES, PRENDAS DE VESTIR Y PRODUCTOS DE CUERO</c:v>
                </c:pt>
                <c:pt idx="50">
                  <c:v>PRODUCTOS DE MOLINERÍA, ALMIDONES Y PRODUCTOS DERIVADOS DEL ALMIDÓN; OTROS PRODUCTOS ALIMENTICIOS</c:v>
                </c:pt>
                <c:pt idx="51">
                  <c:v>PRODUCTOS DE TABACO</c:v>
                </c:pt>
                <c:pt idx="52">
                  <c:v>HILADOS E HILOS; TEJIDOS DE FIBRAS TEXTILES INCLUSO AFELPADOS</c:v>
                </c:pt>
                <c:pt idx="53">
                  <c:v>ARTÍCULOS TEXTILES (EXCEPTO PRENDAS DE VESTIR)</c:v>
                </c:pt>
                <c:pt idx="54">
                  <c:v>DOTACIÓN (PRENDAS DE VESTIR Y CALZADO)</c:v>
                </c:pt>
                <c:pt idx="55">
                  <c:v>OTROS BIENES TRANSPORTABLES (EXCEPTO PRODUCTOS METÁLICOS, MAQUINARIA Y EQUIPO)</c:v>
                </c:pt>
                <c:pt idx="56">
                  <c:v>PRODUCTOS DE MADERA, CORCHO, CESTERÍA Y ESPARTERÍA</c:v>
                </c:pt>
                <c:pt idx="57">
                  <c:v>PASTA O PULPA, PAPEL Y PRODUCTOS DE PAPEL; IMPRESOS Y ARTÍCULOS RELACIONADOS</c:v>
                </c:pt>
                <c:pt idx="58">
                  <c:v>PRODUCTOS DE HORNOS DE COQUE; PRODUCTOS DE REFINACIÓN DE PETRÓLEO Y COMBUSTIBLE NUCLEAR</c:v>
                </c:pt>
                <c:pt idx="59">
                  <c:v>QUÍMICOS BÁSICOS</c:v>
                </c:pt>
                <c:pt idx="60">
                  <c:v>OTROS PRODUCTOS QUÍMICOS; FIBRAS ARTIFICIALES (O FIBRAS INDUSTRIALES HECHAS POR EL HOMBRE)</c:v>
                </c:pt>
                <c:pt idx="61">
                  <c:v>PRODUCTOS DE CAUCHO Y PLÁSTICO</c:v>
                </c:pt>
                <c:pt idx="62">
                  <c:v>VIDRIO Y PRODUCTOS DE VIDRIO Y OTROS PRODUCTOS NO METÁLICOS N.C.P.</c:v>
                </c:pt>
                <c:pt idx="63">
                  <c:v>OTROS BIENES TRANSPORTABLES N.C.P.</c:v>
                </c:pt>
                <c:pt idx="64">
                  <c:v>PRODUCTOS METÁLICOS Y PAQUETES DE SOFTWARE</c:v>
                </c:pt>
                <c:pt idx="65">
                  <c:v>METALES BÁSICOS</c:v>
                </c:pt>
                <c:pt idx="66">
                  <c:v>PRODUCTOS METÁLICOS ELABORADOS (EXCEPTO MAQUINARIA Y EQUIPO)</c:v>
                </c:pt>
                <c:pt idx="67">
                  <c:v>MAQUINARIA PARA USO GENERAL</c:v>
                </c:pt>
                <c:pt idx="68">
                  <c:v>MAQUINARIA PARA USOS ESPECIALES</c:v>
                </c:pt>
                <c:pt idx="69">
                  <c:v>MAQUINARIA DE OFICINA, CONTABILIDAD E INFORMÁTICA</c:v>
                </c:pt>
                <c:pt idx="70">
                  <c:v>MAQUINARIA Y APARATOS ELÉCTRICOS</c:v>
                </c:pt>
                <c:pt idx="71">
                  <c:v>EQUIPO Y APARATOS DE RADIO, TELEVISIÓN Y COMUNICACIONES</c:v>
                </c:pt>
                <c:pt idx="72">
                  <c:v>APARATOS MÉDICOS, INSTRUMENTOS ÓPTICOS Y DE PRECISIÓN, RELOJES</c:v>
                </c:pt>
                <c:pt idx="73">
                  <c:v>ADQUISICIÓN DE SERVICIOS</c:v>
                </c:pt>
                <c:pt idx="74">
                  <c:v>SERVICIOS DE LA CONSTRUCCIÓN</c:v>
                </c:pt>
                <c:pt idx="75">
                  <c:v>SERVICIOS DE CONSTRUCCIÓN</c:v>
                </c:pt>
                <c:pt idx="76">
                  <c:v>SERVICIOS DE ALOJAMIENTO; SERVICIOS DE SUMINISTRO DE COMIDAS Y BEBIDAS; SERVICIOS DE TRANSPORTE; Y SERVICIOS DE DISTRIBUCIÓN DE ELECTRICIDAD, GAS Y AGUA</c:v>
                </c:pt>
                <c:pt idx="77">
                  <c:v>ALOJAMIENTO; SERVICIOS DE SUMINISTROS DE COMIDAS Y BEBIDAS</c:v>
                </c:pt>
                <c:pt idx="78">
                  <c:v>SERVICIOS DE TRANSPORTE DE PASAJEROS</c:v>
                </c:pt>
                <c:pt idx="79">
                  <c:v>SERVICIOS DE TRANSPORTE DE CARGA</c:v>
                </c:pt>
                <c:pt idx="80">
                  <c:v>SERVICIOS DE APOYO AL TRANSPORTE</c:v>
                </c:pt>
                <c:pt idx="81">
                  <c:v>SERVICIOS POSTALES Y DE MENSAJERÍA</c:v>
                </c:pt>
                <c:pt idx="82">
                  <c:v>SERVICIOS DE DISTRIBUCIÓN DE ELECTRICIDAD, GAS Y AGUA (POR CUENTA PROPIA)</c:v>
                </c:pt>
                <c:pt idx="83">
                  <c:v>SERVICIOS FINANCIEROS Y SERVICIOS CONEXOS, SERVICIOS INMOBILIARIOS Y SERVICIOS DE LEASING</c:v>
                </c:pt>
                <c:pt idx="84">
                  <c:v>SERVICIOS FINANCIEROS Y SERVICIOS CONEXOS</c:v>
                </c:pt>
                <c:pt idx="85">
                  <c:v>SERVICIOS INMOBILIARIOS</c:v>
                </c:pt>
                <c:pt idx="86">
                  <c:v>SERVICIOS DE ARRENDAMIENTO O ALQUILER SIN OPERARIO</c:v>
                </c:pt>
                <c:pt idx="87">
                  <c:v>SERVICIOS PRESTADOS A LAS EMPRESAS Y SERVICIOS DE PRODUCCIÓN</c:v>
                </c:pt>
                <c:pt idx="88">
                  <c:v>SERVICIOS DE INVESTIGACIÓN Y DESARROLLO</c:v>
                </c:pt>
                <c:pt idx="89">
                  <c:v>SERVICIOS JURÍDICOS Y CONTABLES</c:v>
                </c:pt>
                <c:pt idx="90">
                  <c:v>OTROS SERVICIOS PROFESIONALES, CIENTÍFICOS Y TÉCNICOS</c:v>
                </c:pt>
                <c:pt idx="91">
                  <c:v>SERVICIOS DE TELECOMUNICACIONES, TRANSMISIÓN Y SUMINISTRO DE INFORMACIÓN</c:v>
                </c:pt>
                <c:pt idx="92">
                  <c:v>SERVICIOS DE SOPORTE</c:v>
                </c:pt>
                <c:pt idx="93">
                  <c:v>SERVICIOS DE MANTENIMIENTO, REPARACIÓN E INSTALACIÓN (EXCEPTO SERVICIOS DE CONSTRUCCIÓN)</c:v>
                </c:pt>
                <c:pt idx="94">
                  <c:v>OTROS SERVICIOS DE FABRICACIÓN; SERVICIOS DE EDICIÓN, IMPRESIÓN Y REPRODUCCIÓN; SERVICIOS DE RECUPERACIÓN DE MATERIALES</c:v>
                </c:pt>
                <c:pt idx="95">
                  <c:v>SERVICIOS PARA LA COMUNIDAD, SOCIALES Y PERSONALES</c:v>
                </c:pt>
                <c:pt idx="96">
                  <c:v>SERVICIOS DE EDUCACIÓN</c:v>
                </c:pt>
                <c:pt idx="97">
                  <c:v>SERVICIOS PARA EL CUIDADO DE LA SALUD HUMANA Y SERVICIOS SOCIALES</c:v>
                </c:pt>
                <c:pt idx="98">
                  <c:v>SERVICIOS DE ALCANTARILLADO, RECOLECCIÓN, TRATAMIENTO Y DISPOSICIÓN DE DESECHOS Y OTROS SERVICIOS DE SANEAMIENTO AMBIENTAL</c:v>
                </c:pt>
                <c:pt idx="99">
                  <c:v>SERVICIOS DE ESPARCIMIENTO, CULTURALES Y DEPORTIVOS</c:v>
                </c:pt>
                <c:pt idx="100">
                  <c:v>VIÁTICOS DE LOS FUNCIONARIOS EN COMISIÓN</c:v>
                </c:pt>
              </c:strCache>
            </c:strRef>
          </c:cat>
          <c:val>
            <c:numRef>
              <c:f>'septiembre '!$U$2:$U$102</c:f>
              <c:numCache>
                <c:formatCode>0.00%</c:formatCode>
                <c:ptCount val="101"/>
                <c:pt idx="0">
                  <c:v>8.8911988635864067E-2</c:v>
                </c:pt>
                <c:pt idx="1">
                  <c:v>1.1777690705627064E-2</c:v>
                </c:pt>
                <c:pt idx="2">
                  <c:v>4.6709248130040999E-12</c:v>
                </c:pt>
                <c:pt idx="3">
                  <c:v>4.6709248130040999E-12</c:v>
                </c:pt>
                <c:pt idx="4">
                  <c:v>6.9322500051069611E-12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3.7051507192346601E-2</c:v>
                </c:pt>
                <c:pt idx="34">
                  <c:v>0.14788514803535605</c:v>
                </c:pt>
                <c:pt idx="35">
                  <c:v>0.14788514803535605</c:v>
                </c:pt>
                <c:pt idx="36">
                  <c:v>0</c:v>
                </c:pt>
                <c:pt idx="37">
                  <c:v>0</c:v>
                </c:pt>
                <c:pt idx="38">
                  <c:v>0.14791230594517735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2.6176884491634491E-2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3.6440940561936315E-2</c:v>
                </c:pt>
                <c:pt idx="48">
                  <c:v>6.2436011493124458E-2</c:v>
                </c:pt>
                <c:pt idx="49">
                  <c:v>5.3248399507729539E-3</c:v>
                </c:pt>
                <c:pt idx="50">
                  <c:v>0</c:v>
                </c:pt>
                <c:pt idx="51">
                  <c:v>0</c:v>
                </c:pt>
                <c:pt idx="52">
                  <c:v>0.70703294245385451</c:v>
                </c:pt>
                <c:pt idx="53">
                  <c:v>0</c:v>
                </c:pt>
                <c:pt idx="54">
                  <c:v>0</c:v>
                </c:pt>
                <c:pt idx="55">
                  <c:v>1.6113707140149192E-2</c:v>
                </c:pt>
                <c:pt idx="56">
                  <c:v>7.0894052776683728E-5</c:v>
                </c:pt>
                <c:pt idx="57">
                  <c:v>3.0799626035071127E-3</c:v>
                </c:pt>
                <c:pt idx="58">
                  <c:v>1.9847424871097322E-2</c:v>
                </c:pt>
                <c:pt idx="59">
                  <c:v>0.16970016286644951</c:v>
                </c:pt>
                <c:pt idx="60">
                  <c:v>4.5532096736555616E-2</c:v>
                </c:pt>
                <c:pt idx="61">
                  <c:v>6.9892792252345412E-3</c:v>
                </c:pt>
                <c:pt idx="62">
                  <c:v>0.11844832691738229</c:v>
                </c:pt>
                <c:pt idx="63">
                  <c:v>1.1595439133036368E-3</c:v>
                </c:pt>
                <c:pt idx="64">
                  <c:v>0.13731429026361311</c:v>
                </c:pt>
                <c:pt idx="65">
                  <c:v>1</c:v>
                </c:pt>
                <c:pt idx="66">
                  <c:v>0.14544105921033143</c:v>
                </c:pt>
                <c:pt idx="67">
                  <c:v>0.82504527851153353</c:v>
                </c:pt>
                <c:pt idx="68">
                  <c:v>2.8734530660179516E-2</c:v>
                </c:pt>
                <c:pt idx="69">
                  <c:v>5.7912558593003248E-3</c:v>
                </c:pt>
                <c:pt idx="70">
                  <c:v>0.29407584215969296</c:v>
                </c:pt>
                <c:pt idx="71">
                  <c:v>0</c:v>
                </c:pt>
                <c:pt idx="72">
                  <c:v>0</c:v>
                </c:pt>
                <c:pt idx="73">
                  <c:v>3.5567068528688496E-2</c:v>
                </c:pt>
                <c:pt idx="74">
                  <c:v>0.370837782809392</c:v>
                </c:pt>
                <c:pt idx="75">
                  <c:v>0.370837782809392</c:v>
                </c:pt>
                <c:pt idx="76">
                  <c:v>4.2378251905504087E-2</c:v>
                </c:pt>
                <c:pt idx="77">
                  <c:v>7.8163255294990838E-2</c:v>
                </c:pt>
                <c:pt idx="78">
                  <c:v>6.1526823865666581E-2</c:v>
                </c:pt>
                <c:pt idx="79">
                  <c:v>1.1509168051545338E-3</c:v>
                </c:pt>
                <c:pt idx="80">
                  <c:v>0.7721739854318419</c:v>
                </c:pt>
                <c:pt idx="81">
                  <c:v>3.0835830373020711E-3</c:v>
                </c:pt>
                <c:pt idx="82">
                  <c:v>3.1565325977347194E-2</c:v>
                </c:pt>
                <c:pt idx="83">
                  <c:v>1.4210535604914523E-2</c:v>
                </c:pt>
                <c:pt idx="84">
                  <c:v>1.5887179952991611E-2</c:v>
                </c:pt>
                <c:pt idx="85">
                  <c:v>7.646507958215424E-3</c:v>
                </c:pt>
                <c:pt idx="86">
                  <c:v>0</c:v>
                </c:pt>
                <c:pt idx="87">
                  <c:v>4.2753565458215154E-2</c:v>
                </c:pt>
                <c:pt idx="88">
                  <c:v>0.96007984031936133</c:v>
                </c:pt>
                <c:pt idx="89">
                  <c:v>3.4647548544630744E-2</c:v>
                </c:pt>
                <c:pt idx="90">
                  <c:v>5.5048446030067984E-2</c:v>
                </c:pt>
                <c:pt idx="91">
                  <c:v>4.5018228269471256E-4</c:v>
                </c:pt>
                <c:pt idx="92">
                  <c:v>5.2020032708266675E-2</c:v>
                </c:pt>
                <c:pt idx="93">
                  <c:v>4.8996508328203639E-2</c:v>
                </c:pt>
                <c:pt idx="94">
                  <c:v>0.37609698042710282</c:v>
                </c:pt>
                <c:pt idx="95">
                  <c:v>5.5371366603638138E-2</c:v>
                </c:pt>
                <c:pt idx="96">
                  <c:v>0</c:v>
                </c:pt>
                <c:pt idx="97">
                  <c:v>0</c:v>
                </c:pt>
                <c:pt idx="98">
                  <c:v>0.30318749937456846</c:v>
                </c:pt>
                <c:pt idx="99">
                  <c:v>0</c:v>
                </c:pt>
                <c:pt idx="100">
                  <c:v>1.3428681460912937E-3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A6B-9975-040FB1F25E7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[4]octubre!$U$1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[4]octubre!$B$2:$B$102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AUXILIO DE CONECTIVIDAD DIGITAL </c:v>
                </c:pt>
                <c:pt idx="16">
                  <c:v>CONTRIBUCIONES INHERENTES A LA NÓMINA</c:v>
                </c:pt>
                <c:pt idx="17">
                  <c:v>APORTES A LA SEGURIDAD SOCIAL EN PENSIONES</c:v>
                </c:pt>
                <c:pt idx="18">
                  <c:v>APORTES A LA SEGURIDAD SOCIAL EN SALUD</c:v>
                </c:pt>
                <c:pt idx="19">
                  <c:v>AUXILIO DE CESANTÍAS </c:v>
                </c:pt>
                <c:pt idx="20">
                  <c:v>APORTES A CAJAS DE COMPENSACIÓN FAMILIAR</c:v>
                </c:pt>
                <c:pt idx="21">
                  <c:v>APORTES GENERALES AL SISTEMA DE RIESGOS LABORALES</c:v>
                </c:pt>
                <c:pt idx="22">
                  <c:v>APORTES AL ICBF</c:v>
                </c:pt>
                <c:pt idx="23">
                  <c:v>APORTES AL SENA</c:v>
                </c:pt>
                <c:pt idx="24">
                  <c:v>REMUNERACIONES NO CONSTITUTIVAS DE FACTOR SALARIAL</c:v>
                </c:pt>
                <c:pt idx="25">
                  <c:v>PRESTACIONES SOCIALES SEGÚN DEFINICIÓN LEGAL</c:v>
                </c:pt>
                <c:pt idx="26">
                  <c:v>VACACIONES</c:v>
                </c:pt>
                <c:pt idx="27">
                  <c:v>INDEMNIZACIÓN POR VACACIONES</c:v>
                </c:pt>
                <c:pt idx="28">
                  <c:v>BONIFICACIÓN ESPECIAL DE RECREACIÓN</c:v>
                </c:pt>
                <c:pt idx="29">
                  <c:v>PRIMA TÉCNICA NO SALARIAL</c:v>
                </c:pt>
                <c:pt idx="30">
                  <c:v>ESTÍMULOS A LOS EMPLEADOS DEL ESTADO</c:v>
                </c:pt>
                <c:pt idx="31">
                  <c:v>PRIMA DE COORDINACIÓN</c:v>
                </c:pt>
                <c:pt idx="32">
                  <c:v>BONIFICACIÓN DE DIRECCIÓN</c:v>
                </c:pt>
                <c:pt idx="33">
                  <c:v>ADQUISICIÓN DE BIENES  Y SERVICIOS</c:v>
                </c:pt>
                <c:pt idx="34">
                  <c:v>ADQUISICIÓN DE ACTIVOS NO FINANCIEROS</c:v>
                </c:pt>
                <c:pt idx="35">
                  <c:v>ACTIVOS FIJOS</c:v>
                </c:pt>
                <c:pt idx="36">
                  <c:v>ACTIVOS FIJOS NO CLASIFICADOS COMO MAQUINARIA Y EQUIPO</c:v>
                </c:pt>
                <c:pt idx="37">
                  <c:v>MUEBLES, INSTRUMENTOS MUSICALES, ARTÍCULOS DE DEPORTE Y ANTIGÜEDADES</c:v>
                </c:pt>
                <c:pt idx="38">
                  <c:v>MAQUINARIA Y EQUIPO</c:v>
                </c:pt>
                <c:pt idx="39">
                  <c:v>MAQUINARIA PARA USO GENERAL</c:v>
                </c:pt>
                <c:pt idx="40">
                  <c:v>MAQUINARIA PARA USOS ESPECIALES</c:v>
                </c:pt>
                <c:pt idx="41">
                  <c:v>MAQUINARIA DE OFICINA, CONTABILIDAD E INFORMÁTICA</c:v>
                </c:pt>
                <c:pt idx="42">
                  <c:v>MAQUINARIA Y APARATOS ELÉCTRICOS</c:v>
                </c:pt>
                <c:pt idx="43">
                  <c:v>EQUIPO Y APARATOS DE RADIO, TELEVISIÓN Y COMUNICACIONES</c:v>
                </c:pt>
                <c:pt idx="44">
                  <c:v>APARATOS MÉDICOS, INSTRUMENTOS ÓPTICOS Y DE PRECISIÓN, RELOJES</c:v>
                </c:pt>
                <c:pt idx="45">
                  <c:v>OTROS ACTIVOS FIJOS</c:v>
                </c:pt>
                <c:pt idx="46">
                  <c:v>PRODUCTOS DE LA PROPIEDAD INTELECTUAL</c:v>
                </c:pt>
                <c:pt idx="47">
                  <c:v>ADQUISICIONES DIFERENTES DE ACTIVOS</c:v>
                </c:pt>
                <c:pt idx="48">
                  <c:v>MATERIALES Y SUMINISTROS</c:v>
                </c:pt>
                <c:pt idx="49">
                  <c:v>PRODUCTOS ALIMENTICIOS, BEBIDAS Y TABACO; TEXTILES, PRENDAS DE VESTIR Y PRODUCTOS DE CUERO</c:v>
                </c:pt>
                <c:pt idx="50">
                  <c:v>PRODUCTOS DE MOLINERÍA, ALMIDONES Y PRODUCTOS DERIVADOS DEL ALMIDÓN; OTROS PRODUCTOS ALIMENTICIOS</c:v>
                </c:pt>
                <c:pt idx="51">
                  <c:v>PRODUCTOS DE TABACO</c:v>
                </c:pt>
                <c:pt idx="52">
                  <c:v>HILADOS E HILOS; TEJIDOS DE FIBRAS TEXTILES INCLUSO AFELPADOS</c:v>
                </c:pt>
                <c:pt idx="53">
                  <c:v>ARTÍCULOS TEXTILES (EXCEPTO PRENDAS DE VESTIR)</c:v>
                </c:pt>
                <c:pt idx="54">
                  <c:v>DOTACIÓN (PRENDAS DE VESTIR Y CALZADO)</c:v>
                </c:pt>
                <c:pt idx="55">
                  <c:v>OTROS BIENES TRANSPORTABLES (EXCEPTO PRODUCTOS METÁLICOS, MAQUINARIA Y EQUIPO)</c:v>
                </c:pt>
                <c:pt idx="56">
                  <c:v>PRODUCTOS DE MADERA, CORCHO, CESTERÍA Y ESPARTERÍA</c:v>
                </c:pt>
                <c:pt idx="57">
                  <c:v>PASTA O PULPA, PAPEL Y PRODUCTOS DE PAPEL; IMPRESOS Y ARTÍCULOS RELACIONADOS</c:v>
                </c:pt>
                <c:pt idx="58">
                  <c:v>PRODUCTOS DE HORNOS DE COQUE; PRODUCTOS DE REFINACIÓN DE PETRÓLEO Y COMBUSTIBLE NUCLEAR</c:v>
                </c:pt>
                <c:pt idx="59">
                  <c:v>QUÍMICOS BÁSICOS</c:v>
                </c:pt>
                <c:pt idx="60">
                  <c:v>OTROS PRODUCTOS QUÍMICOS; FIBRAS ARTIFICIALES (O FIBRAS INDUSTRIALES HECHAS POR EL HOMBRE)</c:v>
                </c:pt>
                <c:pt idx="61">
                  <c:v>PRODUCTOS DE CAUCHO Y PLÁSTICO</c:v>
                </c:pt>
                <c:pt idx="62">
                  <c:v>VIDRIO Y PRODUCTOS DE VIDRIO Y OTROS PRODUCTOS NO METÁLICOS N.C.P.</c:v>
                </c:pt>
                <c:pt idx="63">
                  <c:v>OTROS BIENES TRANSPORTABLES N.C.P.</c:v>
                </c:pt>
                <c:pt idx="64">
                  <c:v>PRODUCTOS METÁLICOS Y PAQUETES DE SOFTWARE</c:v>
                </c:pt>
                <c:pt idx="65">
                  <c:v>METALES BÁSICOS</c:v>
                </c:pt>
                <c:pt idx="66">
                  <c:v>PRODUCTOS METÁLICOS ELABORADOS (EXCEPTO MAQUINARIA Y EQUIPO)</c:v>
                </c:pt>
                <c:pt idx="67">
                  <c:v>MAQUINARIA PARA USO GENERAL</c:v>
                </c:pt>
                <c:pt idx="68">
                  <c:v>MAQUINARIA PARA USOS ESPECIALES</c:v>
                </c:pt>
                <c:pt idx="69">
                  <c:v>MAQUINARIA DE OFICINA, CONTABILIDAD E INFORMÁTICA</c:v>
                </c:pt>
                <c:pt idx="70">
                  <c:v>MAQUINARIA Y APARATOS ELÉCTRICOS</c:v>
                </c:pt>
                <c:pt idx="71">
                  <c:v>EQUIPO Y APARATOS DE RADIO, TELEVISIÓN Y COMUNICACIONES</c:v>
                </c:pt>
                <c:pt idx="72">
                  <c:v>APARATOS MÉDICOS, INSTRUMENTOS ÓPTICOS Y DE PRECISIÓN, RELOJES</c:v>
                </c:pt>
                <c:pt idx="73">
                  <c:v>ADQUISICIÓN DE SERVICIOS</c:v>
                </c:pt>
                <c:pt idx="74">
                  <c:v>SERVICIOS DE LA CONSTRUCCIÓN</c:v>
                </c:pt>
                <c:pt idx="75">
                  <c:v>SERVICIOS DE CONSTRUCCIÓN</c:v>
                </c:pt>
                <c:pt idx="76">
                  <c:v>SERVICIOS DE ALOJAMIENTO; SERVICIOS DE SUMINISTRO DE COMIDAS Y BEBIDAS; SERVICIOS DE TRANSPORTE; Y SERVICIOS DE DISTRIBUCIÓN DE ELECTRICIDAD, GAS Y AGUA</c:v>
                </c:pt>
                <c:pt idx="77">
                  <c:v>ALOJAMIENTO; SERVICIOS DE SUMINISTROS DE COMIDAS Y BEBIDAS</c:v>
                </c:pt>
                <c:pt idx="78">
                  <c:v>SERVICIOS DE TRANSPORTE DE PASAJEROS</c:v>
                </c:pt>
                <c:pt idx="79">
                  <c:v>SERVICIOS DE TRANSPORTE DE CARGA</c:v>
                </c:pt>
                <c:pt idx="80">
                  <c:v>SERVICIOS DE APOYO AL TRANSPORTE</c:v>
                </c:pt>
                <c:pt idx="81">
                  <c:v>SERVICIOS POSTALES Y DE MENSAJERÍA</c:v>
                </c:pt>
                <c:pt idx="82">
                  <c:v>SERVICIOS DE DISTRIBUCIÓN DE ELECTRICIDAD, GAS Y AGUA (POR CUENTA PROPIA)</c:v>
                </c:pt>
                <c:pt idx="83">
                  <c:v>SERVICIOS FINANCIEROS Y SERVICIOS CONEXOS, SERVICIOS INMOBILIARIOS Y SERVICIOS DE LEASING</c:v>
                </c:pt>
                <c:pt idx="84">
                  <c:v>SERVICIOS FINANCIEROS Y SERVICIOS CONEXOS</c:v>
                </c:pt>
                <c:pt idx="85">
                  <c:v>SERVICIOS INMOBILIARIOS</c:v>
                </c:pt>
                <c:pt idx="86">
                  <c:v>SERVICIOS DE ARRENDAMIENTO O ALQUILER SIN OPERARIO</c:v>
                </c:pt>
                <c:pt idx="87">
                  <c:v>SERVICIOS PRESTADOS A LAS EMPRESAS Y SERVICIOS DE PRODUCCIÓN</c:v>
                </c:pt>
                <c:pt idx="88">
                  <c:v>SERVICIOS DE INVESTIGACIÓN Y DESARROLLO</c:v>
                </c:pt>
                <c:pt idx="89">
                  <c:v>SERVICIOS JURÍDICOS Y CONTABLES</c:v>
                </c:pt>
                <c:pt idx="90">
                  <c:v>OTROS SERVICIOS PROFESIONALES, CIENTÍFICOS Y TÉCNICOS</c:v>
                </c:pt>
                <c:pt idx="91">
                  <c:v>SERVICIOS DE TELECOMUNICACIONES, TRANSMISIÓN Y SUMINISTRO DE INFORMACIÓN</c:v>
                </c:pt>
                <c:pt idx="92">
                  <c:v>SERVICIOS DE SOPORTE</c:v>
                </c:pt>
                <c:pt idx="93">
                  <c:v>SERVICIOS DE MANTENIMIENTO, REPARACIÓN E INSTALACIÓN (EXCEPTO SERVICIOS DE CONSTRUCCIÓN)</c:v>
                </c:pt>
                <c:pt idx="94">
                  <c:v>OTROS SERVICIOS DE FABRICACIÓN; SERVICIOS DE EDICIÓN, IMPRESIÓN Y REPRODUCCIÓN; SERVICIOS DE RECUPERACIÓN DE MATERIALES</c:v>
                </c:pt>
                <c:pt idx="95">
                  <c:v>SERVICIOS PARA LA COMUNIDAD, SOCIALES Y PERSONALES</c:v>
                </c:pt>
                <c:pt idx="96">
                  <c:v>SERVICIOS DE EDUCACIÓN</c:v>
                </c:pt>
                <c:pt idx="97">
                  <c:v>SERVICIOS PARA EL CUIDADO DE LA SALUD HUMANA Y SERVICIOS SOCIALES</c:v>
                </c:pt>
                <c:pt idx="98">
                  <c:v>SERVICIOS DE ALCANTARILLADO, RECOLECCIÓN, TRATAMIENTO Y DISPOSICIÓN DE DESECHOS Y OTROS SERVICIOS DE SANEAMIENTO AMBIENTAL</c:v>
                </c:pt>
                <c:pt idx="99">
                  <c:v>SERVICIOS DE ESPARCIMIENTO, CULTURALES Y DEPORTIVOS</c:v>
                </c:pt>
                <c:pt idx="100">
                  <c:v>VIÁTICOS DE LOS FUNCIONARIOS EN COMISIÓN</c:v>
                </c:pt>
              </c:strCache>
            </c:strRef>
          </c:cat>
          <c:val>
            <c:numRef>
              <c:f>[4]octubre!$U$2:$U$102</c:f>
              <c:numCache>
                <c:formatCode>General</c:formatCode>
                <c:ptCount val="101"/>
                <c:pt idx="1">
                  <c:v>261823521.78999999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249360304.78999999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249360304.78999999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249360304.78999999</c:v>
                </c:pt>
                <c:pt idx="74">
                  <c:v>0</c:v>
                </c:pt>
                <c:pt idx="75">
                  <c:v>0</c:v>
                </c:pt>
                <c:pt idx="76">
                  <c:v>60571893.450000003</c:v>
                </c:pt>
                <c:pt idx="77">
                  <c:v>4457162</c:v>
                </c:pt>
                <c:pt idx="78">
                  <c:v>24992370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31122361.449999999</c:v>
                </c:pt>
                <c:pt idx="83">
                  <c:v>146318</c:v>
                </c:pt>
                <c:pt idx="84">
                  <c:v>146318</c:v>
                </c:pt>
                <c:pt idx="85">
                  <c:v>0</c:v>
                </c:pt>
                <c:pt idx="86">
                  <c:v>0</c:v>
                </c:pt>
                <c:pt idx="87">
                  <c:v>12177077.34</c:v>
                </c:pt>
                <c:pt idx="88">
                  <c:v>0</c:v>
                </c:pt>
                <c:pt idx="89">
                  <c:v>205255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11971822.34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176465016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F-4424-B426-4641A2A358C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[5]noviembre!$U$1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[5]noviembre!$B$2:$B$102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AUXILIO DE CONECTIVIDAD DIGITAL </c:v>
                </c:pt>
                <c:pt idx="16">
                  <c:v>CONTRIBUCIONES INHERENTES A LA NÓMINA</c:v>
                </c:pt>
                <c:pt idx="17">
                  <c:v>APORTES A LA SEGURIDAD SOCIAL EN PENSIONES</c:v>
                </c:pt>
                <c:pt idx="18">
                  <c:v>APORTES A LA SEGURIDAD SOCIAL EN SALUD</c:v>
                </c:pt>
                <c:pt idx="19">
                  <c:v>AUXILIO DE CESANTÍAS </c:v>
                </c:pt>
                <c:pt idx="20">
                  <c:v>APORTES A CAJAS DE COMPENSACIÓN FAMILIAR</c:v>
                </c:pt>
                <c:pt idx="21">
                  <c:v>APORTES GENERALES AL SISTEMA DE RIESGOS LABORALES</c:v>
                </c:pt>
                <c:pt idx="22">
                  <c:v>APORTES AL ICBF</c:v>
                </c:pt>
                <c:pt idx="23">
                  <c:v>APORTES AL SENA</c:v>
                </c:pt>
                <c:pt idx="24">
                  <c:v>REMUNERACIONES NO CONSTITUTIVAS DE FACTOR SALARIAL</c:v>
                </c:pt>
                <c:pt idx="25">
                  <c:v>PRESTACIONES SOCIALES SEGÚN DEFINICIÓN LEGAL</c:v>
                </c:pt>
                <c:pt idx="26">
                  <c:v>VACACIONES</c:v>
                </c:pt>
                <c:pt idx="27">
                  <c:v>INDEMNIZACIÓN POR VACACIONES</c:v>
                </c:pt>
                <c:pt idx="28">
                  <c:v>BONIFICACIÓN ESPECIAL DE RECREACIÓN</c:v>
                </c:pt>
                <c:pt idx="29">
                  <c:v>PRIMA TÉCNICA NO SALARIAL</c:v>
                </c:pt>
                <c:pt idx="30">
                  <c:v>ESTÍMULOS A LOS EMPLEADOS DEL ESTADO</c:v>
                </c:pt>
                <c:pt idx="31">
                  <c:v>PRIMA DE COORDINACIÓN</c:v>
                </c:pt>
                <c:pt idx="32">
                  <c:v>BONIFICACIÓN DE DIRECCIÓN</c:v>
                </c:pt>
                <c:pt idx="33">
                  <c:v>ADQUISICIÓN DE BIENES  Y SERVICIOS</c:v>
                </c:pt>
                <c:pt idx="34">
                  <c:v>ADQUISICIÓN DE ACTIVOS NO FINANCIEROS</c:v>
                </c:pt>
                <c:pt idx="35">
                  <c:v>ACTIVOS FIJOS</c:v>
                </c:pt>
                <c:pt idx="36">
                  <c:v>ACTIVOS FIJOS NO CLASIFICADOS COMO MAQUINARIA Y EQUIPO</c:v>
                </c:pt>
                <c:pt idx="37">
                  <c:v>MUEBLES, INSTRUMENTOS MUSICALES, ARTÍCULOS DE DEPORTE Y ANTIGÜEDADES</c:v>
                </c:pt>
                <c:pt idx="38">
                  <c:v>MAQUINARIA Y EQUIPO</c:v>
                </c:pt>
                <c:pt idx="39">
                  <c:v>MAQUINARIA PARA USO GENERAL</c:v>
                </c:pt>
                <c:pt idx="40">
                  <c:v>MAQUINARIA PARA USOS ESPECIALES</c:v>
                </c:pt>
                <c:pt idx="41">
                  <c:v>MAQUINARIA DE OFICINA, CONTABILIDAD E INFORMÁTICA</c:v>
                </c:pt>
                <c:pt idx="42">
                  <c:v>MAQUINARIA Y APARATOS ELÉCTRICOS</c:v>
                </c:pt>
                <c:pt idx="43">
                  <c:v>EQUIPO Y APARATOS DE RADIO, TELEVISIÓN Y COMUNICACIONES</c:v>
                </c:pt>
                <c:pt idx="44">
                  <c:v>APARATOS MÉDICOS, INSTRUMENTOS ÓPTICOS Y DE PRECISIÓN, RELOJES</c:v>
                </c:pt>
                <c:pt idx="45">
                  <c:v>OTROS ACTIVOS FIJOS</c:v>
                </c:pt>
                <c:pt idx="46">
                  <c:v>PRODUCTOS DE LA PROPIEDAD INTELECTUAL</c:v>
                </c:pt>
                <c:pt idx="47">
                  <c:v>ADQUISICIONES DIFERENTES DE ACTIVOS</c:v>
                </c:pt>
                <c:pt idx="48">
                  <c:v>MATERIALES Y SUMINISTROS</c:v>
                </c:pt>
                <c:pt idx="49">
                  <c:v>PRODUCTOS ALIMENTICIOS, BEBIDAS Y TABACO; TEXTILES, PRENDAS DE VESTIR Y PRODUCTOS DE CUERO</c:v>
                </c:pt>
                <c:pt idx="50">
                  <c:v>PRODUCTOS DE MOLINERÍA, ALMIDONES Y PRODUCTOS DERIVADOS DEL ALMIDÓN; OTROS PRODUCTOS ALIMENTICIOS</c:v>
                </c:pt>
                <c:pt idx="51">
                  <c:v>PRODUCTOS DE TABACO</c:v>
                </c:pt>
                <c:pt idx="52">
                  <c:v>HILADOS E HILOS; TEJIDOS DE FIBRAS TEXTILES INCLUSO AFELPADOS</c:v>
                </c:pt>
                <c:pt idx="53">
                  <c:v>ARTÍCULOS TEXTILES (EXCEPTO PRENDAS DE VESTIR)</c:v>
                </c:pt>
                <c:pt idx="54">
                  <c:v>DOTACIÓN (PRENDAS DE VESTIR Y CALZADO)</c:v>
                </c:pt>
                <c:pt idx="55">
                  <c:v>OTROS BIENES TRANSPORTABLES (EXCEPTO PRODUCTOS METÁLICOS, MAQUINARIA Y EQUIPO)</c:v>
                </c:pt>
                <c:pt idx="56">
                  <c:v>PRODUCTOS DE MADERA, CORCHO, CESTERÍA Y ESPARTERÍA</c:v>
                </c:pt>
                <c:pt idx="57">
                  <c:v>PASTA O PULPA, PAPEL Y PRODUCTOS DE PAPEL; IMPRESOS Y ARTÍCULOS RELACIONADOS</c:v>
                </c:pt>
                <c:pt idx="58">
                  <c:v>PRODUCTOS DE HORNOS DE COQUE; PRODUCTOS DE REFINACIÓN DE PETRÓLEO Y COMBUSTIBLE NUCLEAR</c:v>
                </c:pt>
                <c:pt idx="59">
                  <c:v>QUÍMICOS BÁSICOS</c:v>
                </c:pt>
                <c:pt idx="60">
                  <c:v>OTROS PRODUCTOS QUÍMICOS; FIBRAS ARTIFICIALES (O FIBRAS INDUSTRIALES HECHAS POR EL HOMBRE)</c:v>
                </c:pt>
                <c:pt idx="61">
                  <c:v>PRODUCTOS DE CAUCHO Y PLÁSTICO</c:v>
                </c:pt>
                <c:pt idx="62">
                  <c:v>VIDRIO Y PRODUCTOS DE VIDRIO Y OTROS PRODUCTOS NO METÁLICOS N.C.P.</c:v>
                </c:pt>
                <c:pt idx="63">
                  <c:v>OTROS BIENES TRANSPORTABLES N.C.P.</c:v>
                </c:pt>
                <c:pt idx="64">
                  <c:v>PRODUCTOS METÁLICOS Y PAQUETES DE SOFTWARE</c:v>
                </c:pt>
                <c:pt idx="65">
                  <c:v>METALES BÁSICOS</c:v>
                </c:pt>
                <c:pt idx="66">
                  <c:v>PRODUCTOS METÁLICOS ELABORADOS (EXCEPTO MAQUINARIA Y EQUIPO)</c:v>
                </c:pt>
                <c:pt idx="67">
                  <c:v>MAQUINARIA PARA USO GENERAL</c:v>
                </c:pt>
                <c:pt idx="68">
                  <c:v>MAQUINARIA PARA USOS ESPECIALES</c:v>
                </c:pt>
                <c:pt idx="69">
                  <c:v>MAQUINARIA DE OFICINA, CONTABILIDAD E INFORMÁTICA</c:v>
                </c:pt>
                <c:pt idx="70">
                  <c:v>MAQUINARIA Y APARATOS ELÉCTRICOS</c:v>
                </c:pt>
                <c:pt idx="71">
                  <c:v>EQUIPO Y APARATOS DE RADIO, TELEVISIÓN Y COMUNICACIONES</c:v>
                </c:pt>
                <c:pt idx="72">
                  <c:v>APARATOS MÉDICOS, INSTRUMENTOS ÓPTICOS Y DE PRECISIÓN, RELOJES</c:v>
                </c:pt>
                <c:pt idx="73">
                  <c:v>ADQUISICIÓN DE SERVICIOS</c:v>
                </c:pt>
                <c:pt idx="74">
                  <c:v>SERVICIOS DE LA CONSTRUCCIÓN</c:v>
                </c:pt>
                <c:pt idx="75">
                  <c:v>SERVICIOS DE CONSTRUCCIÓN</c:v>
                </c:pt>
                <c:pt idx="76">
                  <c:v>SERVICIOS DE ALOJAMIENTO; SERVICIOS DE SUMINISTRO DE COMIDAS Y BEBIDAS; SERVICIOS DE TRANSPORTE; Y SERVICIOS DE DISTRIBUCIÓN DE ELECTRICIDAD, GAS Y AGUA</c:v>
                </c:pt>
                <c:pt idx="77">
                  <c:v>ALOJAMIENTO; SERVICIOS DE SUMINISTROS DE COMIDAS Y BEBIDAS</c:v>
                </c:pt>
                <c:pt idx="78">
                  <c:v>SERVICIOS DE TRANSPORTE DE PASAJEROS</c:v>
                </c:pt>
                <c:pt idx="79">
                  <c:v>SERVICIOS DE TRANSPORTE DE CARGA</c:v>
                </c:pt>
                <c:pt idx="80">
                  <c:v>SERVICIOS DE APOYO AL TRANSPORTE</c:v>
                </c:pt>
                <c:pt idx="81">
                  <c:v>SERVICIOS POSTALES Y DE MENSAJERÍA</c:v>
                </c:pt>
                <c:pt idx="82">
                  <c:v>SERVICIOS DE DISTRIBUCIÓN DE ELECTRICIDAD, GAS Y AGUA (POR CUENTA PROPIA)</c:v>
                </c:pt>
                <c:pt idx="83">
                  <c:v>SERVICIOS FINANCIEROS Y SERVICIOS CONEXOS, SERVICIOS INMOBILIARIOS Y SERVICIOS DE LEASING</c:v>
                </c:pt>
                <c:pt idx="84">
                  <c:v>SERVICIOS FINANCIEROS Y SERVICIOS CONEXOS</c:v>
                </c:pt>
                <c:pt idx="85">
                  <c:v>SERVICIOS INMOBILIARIOS</c:v>
                </c:pt>
                <c:pt idx="86">
                  <c:v>SERVICIOS DE ARRENDAMIENTO O ALQUILER SIN OPERARIO</c:v>
                </c:pt>
                <c:pt idx="87">
                  <c:v>SERVICIOS PRESTADOS A LAS EMPRESAS Y SERVICIOS DE PRODUCCIÓN</c:v>
                </c:pt>
                <c:pt idx="88">
                  <c:v>SERVICIOS DE INVESTIGACIÓN Y DESARROLLO</c:v>
                </c:pt>
                <c:pt idx="89">
                  <c:v>SERVICIOS JURÍDICOS Y CONTABLES</c:v>
                </c:pt>
                <c:pt idx="90">
                  <c:v>OTROS SERVICIOS PROFESIONALES, CIENTÍFICOS Y TÉCNICOS</c:v>
                </c:pt>
                <c:pt idx="91">
                  <c:v>SERVICIOS DE TELECOMUNICACIONES, TRANSMISIÓN Y SUMINISTRO DE INFORMACIÓN</c:v>
                </c:pt>
                <c:pt idx="92">
                  <c:v>SERVICIOS DE SOPORTE</c:v>
                </c:pt>
                <c:pt idx="93">
                  <c:v>SERVICIOS DE MANTENIMIENTO, REPARACIÓN E INSTALACIÓN (EXCEPTO SERVICIOS DE CONSTRUCCIÓN)</c:v>
                </c:pt>
                <c:pt idx="94">
                  <c:v>OTROS SERVICIOS DE FABRICACIÓN; SERVICIOS DE EDICIÓN, IMPRESIÓN Y REPRODUCCIÓN; SERVICIOS DE RECUPERACIÓN DE MATERIALES</c:v>
                </c:pt>
                <c:pt idx="95">
                  <c:v>SERVICIOS PARA LA COMUNIDAD, SOCIALES Y PERSONALES</c:v>
                </c:pt>
                <c:pt idx="96">
                  <c:v>SERVICIOS DE EDUCACIÓN</c:v>
                </c:pt>
                <c:pt idx="97">
                  <c:v>SERVICIOS PARA EL CUIDADO DE LA SALUD HUMANA Y SERVICIOS SOCIALES</c:v>
                </c:pt>
                <c:pt idx="98">
                  <c:v>SERVICIOS DE ALCANTARILLADO, RECOLECCIÓN, TRATAMIENTO Y DISPOSICIÓN DE DESECHOS Y OTROS SERVICIOS DE SANEAMIENTO AMBIENTAL</c:v>
                </c:pt>
                <c:pt idx="99">
                  <c:v>SERVICIOS DE ESPARCIMIENTO, CULTURALES Y DEPORTIVOS</c:v>
                </c:pt>
                <c:pt idx="100">
                  <c:v>VIÁTICOS DE LOS FUNCIONARIOS EN COMISIÓN</c:v>
                </c:pt>
              </c:strCache>
            </c:strRef>
          </c:cat>
          <c:val>
            <c:numRef>
              <c:f>[5]noviembre!$U$2:$U$102</c:f>
              <c:numCache>
                <c:formatCode>General</c:formatCode>
                <c:ptCount val="101"/>
              </c:numCache>
            </c:numRef>
          </c:val>
          <c:extLst>
            <c:ext xmlns:c16="http://schemas.microsoft.com/office/drawing/2014/chart" uri="{C3380CC4-5D6E-409C-BE32-E72D297353CC}">
              <c16:uniqueId val="{00000000-C6CE-4F47-A964-241C41E0EFD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[6]diciembre!$U$1</c:f>
              <c:strCache>
                <c:ptCount val="1"/>
                <c:pt idx="0">
                  <c:v>% Disponibilidad Pptal Abril -Diciembre 2022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[6]diciembre!$B$2:$B$102</c:f>
              <c:strCache>
                <c:ptCount val="101"/>
                <c:pt idx="0">
                  <c:v>FUNCIONAMIENTO+DEUDA+INVERSION </c:v>
                </c:pt>
                <c:pt idx="1">
                  <c:v>FUNCIONAMIENTO </c:v>
                </c:pt>
                <c:pt idx="2">
                  <c:v>GASTOS DE PERSONAL</c:v>
                </c:pt>
                <c:pt idx="3">
                  <c:v>PLANTA DE PERSONAL PERMANENTE</c:v>
                </c:pt>
                <c:pt idx="4">
                  <c:v>SALARIO</c:v>
                </c:pt>
                <c:pt idx="5">
                  <c:v>FACTORES SALARIALES COMUNES</c:v>
                </c:pt>
                <c:pt idx="6">
                  <c:v>SUELDO BÁSICO</c:v>
                </c:pt>
                <c:pt idx="7">
                  <c:v>PRIMA TÉCNICA SALARIAL</c:v>
                </c:pt>
                <c:pt idx="8">
                  <c:v>SUBSIDIO DE ALIMENTACIÓN</c:v>
                </c:pt>
                <c:pt idx="9">
                  <c:v>AUXILIO DE TRANSPORTE</c:v>
                </c:pt>
                <c:pt idx="10">
                  <c:v>PRIMA DE SERVICIO</c:v>
                </c:pt>
                <c:pt idx="11">
                  <c:v>BONIFICACIÓN POR SERVICIOS PRESTADOS</c:v>
                </c:pt>
                <c:pt idx="12">
                  <c:v>HORAS EXTRAS, DOMINICALES, FESTIVOS Y RECARGOS</c:v>
                </c:pt>
                <c:pt idx="13">
                  <c:v>PRIMA DE NAVIDAD</c:v>
                </c:pt>
                <c:pt idx="14">
                  <c:v>PRIMA DE VACACIONES</c:v>
                </c:pt>
                <c:pt idx="15">
                  <c:v>AUXILIO DE CONECTIVIDAD DIGITAL </c:v>
                </c:pt>
                <c:pt idx="16">
                  <c:v>CONTRIBUCIONES INHERENTES A LA NÓMINA</c:v>
                </c:pt>
                <c:pt idx="17">
                  <c:v>APORTES A LA SEGURIDAD SOCIAL EN PENSIONES</c:v>
                </c:pt>
                <c:pt idx="18">
                  <c:v>APORTES A LA SEGURIDAD SOCIAL EN SALUD</c:v>
                </c:pt>
                <c:pt idx="19">
                  <c:v>AUXILIO DE CESANTÍAS </c:v>
                </c:pt>
                <c:pt idx="20">
                  <c:v>APORTES A CAJAS DE COMPENSACIÓN FAMILIAR</c:v>
                </c:pt>
                <c:pt idx="21">
                  <c:v>APORTES GENERALES AL SISTEMA DE RIESGOS LABORALES</c:v>
                </c:pt>
                <c:pt idx="22">
                  <c:v>APORTES AL ICBF</c:v>
                </c:pt>
                <c:pt idx="23">
                  <c:v>APORTES AL SENA</c:v>
                </c:pt>
                <c:pt idx="24">
                  <c:v>REMUNERACIONES NO CONSTITUTIVAS DE FACTOR SALARIAL</c:v>
                </c:pt>
                <c:pt idx="25">
                  <c:v>PRESTACIONES SOCIALES SEGÚN DEFINICIÓN LEGAL</c:v>
                </c:pt>
                <c:pt idx="26">
                  <c:v>VACACIONES</c:v>
                </c:pt>
                <c:pt idx="27">
                  <c:v>INDEMNIZACIÓN POR VACACIONES</c:v>
                </c:pt>
                <c:pt idx="28">
                  <c:v>BONIFICACIÓN ESPECIAL DE RECREACIÓN</c:v>
                </c:pt>
                <c:pt idx="29">
                  <c:v>PRIMA TÉCNICA NO SALARIAL</c:v>
                </c:pt>
                <c:pt idx="30">
                  <c:v>ESTÍMULOS A LOS EMPLEADOS DEL ESTADO</c:v>
                </c:pt>
                <c:pt idx="31">
                  <c:v>PRIMA DE COORDINACIÓN</c:v>
                </c:pt>
                <c:pt idx="32">
                  <c:v>BONIFICACIÓN DE DIRECCIÓN</c:v>
                </c:pt>
                <c:pt idx="33">
                  <c:v>ADQUISICIÓN DE BIENES  Y SERVICIOS</c:v>
                </c:pt>
                <c:pt idx="34">
                  <c:v>ADQUISICIÓN DE ACTIVOS NO FINANCIEROS</c:v>
                </c:pt>
                <c:pt idx="35">
                  <c:v>ACTIVOS FIJOS</c:v>
                </c:pt>
                <c:pt idx="36">
                  <c:v>ACTIVOS FIJOS NO CLASIFICADOS COMO MAQUINARIA Y EQUIPO</c:v>
                </c:pt>
                <c:pt idx="37">
                  <c:v>MUEBLES, INSTRUMENTOS MUSICALES, ARTÍCULOS DE DEPORTE Y ANTIGÜEDADES</c:v>
                </c:pt>
                <c:pt idx="38">
                  <c:v>MAQUINARIA Y EQUIPO</c:v>
                </c:pt>
                <c:pt idx="39">
                  <c:v>MAQUINARIA PARA USO GENERAL</c:v>
                </c:pt>
                <c:pt idx="40">
                  <c:v>MAQUINARIA PARA USOS ESPECIALES</c:v>
                </c:pt>
                <c:pt idx="41">
                  <c:v>MAQUINARIA DE OFICINA, CONTABILIDAD E INFORMÁTICA</c:v>
                </c:pt>
                <c:pt idx="42">
                  <c:v>MAQUINARIA Y APARATOS ELÉCTRICOS</c:v>
                </c:pt>
                <c:pt idx="43">
                  <c:v>EQUIPO Y APARATOS DE RADIO, TELEVISIÓN Y COMUNICACIONES</c:v>
                </c:pt>
                <c:pt idx="44">
                  <c:v>APARATOS MÉDICOS, INSTRUMENTOS ÓPTICOS Y DE PRECISIÓN, RELOJES</c:v>
                </c:pt>
                <c:pt idx="45">
                  <c:v>OTROS ACTIVOS FIJOS</c:v>
                </c:pt>
                <c:pt idx="46">
                  <c:v>PRODUCTOS DE LA PROPIEDAD INTELECTUAL</c:v>
                </c:pt>
                <c:pt idx="47">
                  <c:v>ADQUISICIONES DIFERENTES DE ACTIVOS</c:v>
                </c:pt>
                <c:pt idx="48">
                  <c:v>MATERIALES Y SUMINISTROS</c:v>
                </c:pt>
                <c:pt idx="49">
                  <c:v>PRODUCTOS ALIMENTICIOS, BEBIDAS Y TABACO; TEXTILES, PRENDAS DE VESTIR Y PRODUCTOS DE CUERO</c:v>
                </c:pt>
                <c:pt idx="50">
                  <c:v>PRODUCTOS DE MOLINERÍA, ALMIDONES Y PRODUCTOS DERIVADOS DEL ALMIDÓN; OTROS PRODUCTOS ALIMENTICIOS</c:v>
                </c:pt>
                <c:pt idx="51">
                  <c:v>PRODUCTOS DE TABACO</c:v>
                </c:pt>
                <c:pt idx="52">
                  <c:v>HILADOS E HILOS; TEJIDOS DE FIBRAS TEXTILES INCLUSO AFELPADOS</c:v>
                </c:pt>
                <c:pt idx="53">
                  <c:v>ARTÍCULOS TEXTILES (EXCEPTO PRENDAS DE VESTIR)</c:v>
                </c:pt>
                <c:pt idx="54">
                  <c:v>DOTACIÓN (PRENDAS DE VESTIR Y CALZADO)</c:v>
                </c:pt>
                <c:pt idx="55">
                  <c:v>OTROS BIENES TRANSPORTABLES (EXCEPTO PRODUCTOS METÁLICOS, MAQUINARIA Y EQUIPO)</c:v>
                </c:pt>
                <c:pt idx="56">
                  <c:v>PRODUCTOS DE MADERA, CORCHO, CESTERÍA Y ESPARTERÍA</c:v>
                </c:pt>
                <c:pt idx="57">
                  <c:v>PASTA O PULPA, PAPEL Y PRODUCTOS DE PAPEL; IMPRESOS Y ARTÍCULOS RELACIONADOS</c:v>
                </c:pt>
                <c:pt idx="58">
                  <c:v>PRODUCTOS DE HORNOS DE COQUE; PRODUCTOS DE REFINACIÓN DE PETRÓLEO Y COMBUSTIBLE NUCLEAR</c:v>
                </c:pt>
                <c:pt idx="59">
                  <c:v>QUÍMICOS BÁSICOS</c:v>
                </c:pt>
                <c:pt idx="60">
                  <c:v>OTROS PRODUCTOS QUÍMICOS; FIBRAS ARTIFICIALES (O FIBRAS INDUSTRIALES HECHAS POR EL HOMBRE)</c:v>
                </c:pt>
                <c:pt idx="61">
                  <c:v>PRODUCTOS DE CAUCHO Y PLÁSTICO</c:v>
                </c:pt>
                <c:pt idx="62">
                  <c:v>VIDRIO Y PRODUCTOS DE VIDRIO Y OTROS PRODUCTOS NO METÁLICOS N.C.P.</c:v>
                </c:pt>
                <c:pt idx="63">
                  <c:v>OTROS BIENES TRANSPORTABLES N.C.P.</c:v>
                </c:pt>
                <c:pt idx="64">
                  <c:v>PRODUCTOS METÁLICOS Y PAQUETES DE SOFTWARE</c:v>
                </c:pt>
                <c:pt idx="65">
                  <c:v>METALES BÁSICOS</c:v>
                </c:pt>
                <c:pt idx="66">
                  <c:v>PRODUCTOS METÁLICOS ELABORADOS (EXCEPTO MAQUINARIA Y EQUIPO)</c:v>
                </c:pt>
                <c:pt idx="67">
                  <c:v>MAQUINARIA PARA USO GENERAL</c:v>
                </c:pt>
                <c:pt idx="68">
                  <c:v>MAQUINARIA PARA USOS ESPECIALES</c:v>
                </c:pt>
                <c:pt idx="69">
                  <c:v>MAQUINARIA DE OFICINA, CONTABILIDAD E INFORMÁTICA</c:v>
                </c:pt>
                <c:pt idx="70">
                  <c:v>MAQUINARIA Y APARATOS ELÉCTRICOS</c:v>
                </c:pt>
                <c:pt idx="71">
                  <c:v>EQUIPO Y APARATOS DE RADIO, TELEVISIÓN Y COMUNICACIONES</c:v>
                </c:pt>
                <c:pt idx="72">
                  <c:v>APARATOS MÉDICOS, INSTRUMENTOS ÓPTICOS Y DE PRECISIÓN, RELOJES</c:v>
                </c:pt>
                <c:pt idx="73">
                  <c:v>ADQUISICIÓN DE SERVICIOS</c:v>
                </c:pt>
                <c:pt idx="74">
                  <c:v>SERVICIOS DE LA CONSTRUCCIÓN</c:v>
                </c:pt>
                <c:pt idx="75">
                  <c:v>SERVICIOS DE CONSTRUCCIÓN</c:v>
                </c:pt>
                <c:pt idx="76">
                  <c:v>SERVICIOS DE ALOJAMIENTO; SERVICIOS DE SUMINISTRO DE COMIDAS Y BEBIDAS; SERVICIOS DE TRANSPORTE; Y SERVICIOS DE DISTRIBUCIÓN DE ELECTRICIDAD, GAS Y AGUA</c:v>
                </c:pt>
                <c:pt idx="77">
                  <c:v>ALOJAMIENTO; SERVICIOS DE SUMINISTROS DE COMIDAS Y BEBIDAS</c:v>
                </c:pt>
                <c:pt idx="78">
                  <c:v>SERVICIOS DE TRANSPORTE DE PASAJEROS</c:v>
                </c:pt>
                <c:pt idx="79">
                  <c:v>SERVICIOS DE TRANSPORTE DE CARGA</c:v>
                </c:pt>
                <c:pt idx="80">
                  <c:v>SERVICIOS DE APOYO AL TRANSPORTE</c:v>
                </c:pt>
                <c:pt idx="81">
                  <c:v>SERVICIOS POSTALES Y DE MENSAJERÍA</c:v>
                </c:pt>
                <c:pt idx="82">
                  <c:v>SERVICIOS DE DISTRIBUCIÓN DE ELECTRICIDAD, GAS Y AGUA (POR CUENTA PROPIA)</c:v>
                </c:pt>
                <c:pt idx="83">
                  <c:v>SERVICIOS FINANCIEROS Y SERVICIOS CONEXOS, SERVICIOS INMOBILIARIOS Y SERVICIOS DE LEASING</c:v>
                </c:pt>
                <c:pt idx="84">
                  <c:v>SERVICIOS FINANCIEROS Y SERVICIOS CONEXOS</c:v>
                </c:pt>
                <c:pt idx="85">
                  <c:v>SERVICIOS INMOBILIARIOS</c:v>
                </c:pt>
                <c:pt idx="86">
                  <c:v>SERVICIOS DE ARRENDAMIENTO O ALQUILER SIN OPERARIO</c:v>
                </c:pt>
                <c:pt idx="87">
                  <c:v>SERVICIOS PRESTADOS A LAS EMPRESAS Y SERVICIOS DE PRODUCCIÓN</c:v>
                </c:pt>
                <c:pt idx="88">
                  <c:v>SERVICIOS DE INVESTIGACIÓN Y DESARROLLO</c:v>
                </c:pt>
                <c:pt idx="89">
                  <c:v>SERVICIOS JURÍDICOS Y CONTABLES</c:v>
                </c:pt>
                <c:pt idx="90">
                  <c:v>OTROS SERVICIOS PROFESIONALES, CIENTÍFICOS Y TÉCNICOS</c:v>
                </c:pt>
                <c:pt idx="91">
                  <c:v>SERVICIOS DE TELECOMUNICACIONES, TRANSMISIÓN Y SUMINISTRO DE INFORMACIÓN</c:v>
                </c:pt>
                <c:pt idx="92">
                  <c:v>SERVICIOS DE SOPORTE</c:v>
                </c:pt>
                <c:pt idx="93">
                  <c:v>SERVICIOS DE MANTENIMIENTO, REPARACIÓN E INSTALACIÓN (EXCEPTO SERVICIOS DE CONSTRUCCIÓN)</c:v>
                </c:pt>
                <c:pt idx="94">
                  <c:v>OTROS SERVICIOS DE FABRICACIÓN; SERVICIOS DE EDICIÓN, IMPRESIÓN Y REPRODUCCIÓN; SERVICIOS DE RECUPERACIÓN DE MATERIALES</c:v>
                </c:pt>
                <c:pt idx="95">
                  <c:v>SERVICIOS PARA LA COMUNIDAD, SOCIALES Y PERSONALES</c:v>
                </c:pt>
                <c:pt idx="96">
                  <c:v>SERVICIOS DE EDUCACIÓN</c:v>
                </c:pt>
                <c:pt idx="97">
                  <c:v>SERVICIOS PARA EL CUIDADO DE LA SALUD HUMANA Y SERVICIOS SOCIALES</c:v>
                </c:pt>
                <c:pt idx="98">
                  <c:v>SERVICIOS DE ALCANTARILLADO, RECOLECCIÓN, TRATAMIENTO Y DISPOSICIÓN DE DESECHOS Y OTROS SERVICIOS DE SANEAMIENTO AMBIENTAL</c:v>
                </c:pt>
                <c:pt idx="99">
                  <c:v>SERVICIOS DE ESPARCIMIENTO, CULTURALES Y DEPORTIVOS</c:v>
                </c:pt>
                <c:pt idx="100">
                  <c:v>VIÁTICOS DE LOS FUNCIONARIOS EN COMISIÓN</c:v>
                </c:pt>
              </c:strCache>
            </c:strRef>
          </c:cat>
          <c:val>
            <c:numRef>
              <c:f>[6]diciembre!$U$2:$U$102</c:f>
              <c:numCache>
                <c:formatCode>General</c:formatCode>
                <c:ptCount val="101"/>
              </c:numCache>
            </c:numRef>
          </c:val>
          <c:extLst>
            <c:ext xmlns:c16="http://schemas.microsoft.com/office/drawing/2014/chart" uri="{C3380CC4-5D6E-409C-BE32-E72D297353CC}">
              <c16:uniqueId val="{00000000-1C0F-4154-9C08-33DBB0DC208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49793088"/>
        <c:axId val="1549788512"/>
      </c:barChart>
      <c:catAx>
        <c:axId val="15497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88512"/>
        <c:crosses val="autoZero"/>
        <c:auto val="1"/>
        <c:lblAlgn val="ctr"/>
        <c:lblOffset val="100"/>
        <c:noMultiLvlLbl val="0"/>
      </c:catAx>
      <c:valAx>
        <c:axId val="15497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97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DF39E8-570C-41BE-8BC7-F5A7EC7D95F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8575DA-A7F3-4EF1-B5A5-1104BD7573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157162</xdr:colOff>
      <xdr:row>0</xdr:row>
      <xdr:rowOff>466725</xdr:rowOff>
    </xdr:from>
    <xdr:to>
      <xdr:col>30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9EC53A-E94B-44A2-8BC7-195F28065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C61963-4536-45E0-BB70-F12AFBF01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68792C-6154-4F7E-B0F6-6D4119099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157162</xdr:colOff>
      <xdr:row>0</xdr:row>
      <xdr:rowOff>466725</xdr:rowOff>
    </xdr:from>
    <xdr:to>
      <xdr:col>31</xdr:col>
      <xdr:colOff>114300</xdr:colOff>
      <xdr:row>177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8D6E5B-DE67-47E1-9B56-93C04D528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dvasquezf/OneDrive%20-%20Instituto%20Nacional%20de%20Vigilancia%20de%20Medicamentos%20y%20Alimentos/Informes%20presupuesto%20y%20financiera/INFORME%20DE%20GESTI&#211;N%202022/Informe%20ejecuci&#243;n%20mensual%202022/junio/Datos%20informe%20junio%202022%20DV.xlsx?5CB00672" TargetMode="External"/><Relationship Id="rId1" Type="http://schemas.openxmlformats.org/officeDocument/2006/relationships/externalLinkPath" Target="file:///\\5CB00672\Datos%20informe%20junio%202022%20DV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dvasquezf/OneDrive%20-%20Instituto%20Nacional%20de%20Vigilancia%20de%20Medicamentos%20y%20Alimentos/Informes%20presupuesto%20y%20financiera/INFORME%20DE%20GESTI&#211;N%202022/Informe%20ejecuci&#243;n%20mensual%202022/julio/Datos%20informe%20julio%202022%20DV.xlsx?E3211A59" TargetMode="External"/><Relationship Id="rId1" Type="http://schemas.openxmlformats.org/officeDocument/2006/relationships/externalLinkPath" Target="file:///\\E3211A59\Datos%20informe%20julio%202022%20D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informe%20agosto%202022%20DV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magovco-my.sharepoint.com/personal/dvasquezf_invima_gov_co/Documents/Informes%20presupuesto%20y%20financiera/INFORME%20DE%20GESTI&#211;N%202022/Informe%20ejecuci&#243;n%20mensual%202022/Octubre/Datos%20informe%20octubre%202022%20DV%20(1).xlsx" TargetMode="External"/><Relationship Id="rId1" Type="http://schemas.openxmlformats.org/officeDocument/2006/relationships/externalLinkPath" Target="Octubre/Datos%20informe%20octubre%202022%20DV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magovco-my.sharepoint.com/personal/dvasquezf_invima_gov_co/Documents/Informes%20presupuesto%20y%20financiera/INFORME%20DE%20GESTI&#211;N%202022/Informe%20ejecuci&#243;n%20mensual%202022/Noviembre/Datos%20informe%20Noviembre%202022%20.xlsx" TargetMode="External"/><Relationship Id="rId1" Type="http://schemas.openxmlformats.org/officeDocument/2006/relationships/externalLinkPath" Target="Noviembre/Datos%20informe%20Noviembre%202022%20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magovco-my.sharepoint.com/personal/dvasquezf_invima_gov_co/Documents/Informes%20presupuesto%20y%20financiera/INFORME%20DE%20GESTI&#211;N%202022/Informe%20ejecuci&#243;n%20mensual%202022/Diciembre/Datos%20informe%20Dciembre%20%202022.xlsx" TargetMode="External"/><Relationship Id="rId1" Type="http://schemas.openxmlformats.org/officeDocument/2006/relationships/externalLinkPath" Target="Diciembre/Datos%20informe%20Dciembre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forme de gastos "/>
      <sheetName val="Ingr vs Gasto"/>
    </sheetNames>
    <sheetDataSet>
      <sheetData sheetId="0">
        <row r="1">
          <cell r="U1" t="str">
            <v xml:space="preserve">% Disponibilidad Pptal Abril -Diciembre 2022
</v>
          </cell>
        </row>
        <row r="2">
          <cell r="B2" t="str">
            <v xml:space="preserve">FUNCIONAMIENTO+DEUDA+INVERSION </v>
          </cell>
        </row>
        <row r="3">
          <cell r="B3" t="str">
            <v xml:space="preserve">FUNCIONAMIENTO </v>
          </cell>
          <cell r="U3">
            <v>103463564.34</v>
          </cell>
        </row>
        <row r="4">
          <cell r="B4" t="str">
            <v>GASTOS DE PERSONAL</v>
          </cell>
          <cell r="U4">
            <v>0</v>
          </cell>
        </row>
        <row r="5">
          <cell r="B5" t="str">
            <v>PLANTA DE PERSONAL PERMANENTE</v>
          </cell>
          <cell r="U5">
            <v>0</v>
          </cell>
        </row>
        <row r="6">
          <cell r="B6" t="str">
            <v>SALARIO</v>
          </cell>
          <cell r="U6">
            <v>0</v>
          </cell>
        </row>
        <row r="7">
          <cell r="B7" t="str">
            <v>FACTORES SALARIALES COMUNES</v>
          </cell>
          <cell r="U7">
            <v>0</v>
          </cell>
        </row>
        <row r="8">
          <cell r="B8" t="str">
            <v>SUELDO BÁSICO</v>
          </cell>
          <cell r="U8">
            <v>0</v>
          </cell>
        </row>
        <row r="9">
          <cell r="B9" t="str">
            <v>PRIMA TÉCNICA SALARIAL</v>
          </cell>
          <cell r="U9">
            <v>0</v>
          </cell>
        </row>
        <row r="10">
          <cell r="B10" t="str">
            <v>SUBSIDIO DE ALIMENTACIÓN</v>
          </cell>
          <cell r="U10">
            <v>0</v>
          </cell>
        </row>
        <row r="11">
          <cell r="B11" t="str">
            <v>AUXILIO DE TRANSPORTE</v>
          </cell>
          <cell r="U11">
            <v>0</v>
          </cell>
        </row>
        <row r="12">
          <cell r="B12" t="str">
            <v>PRIMA DE SERVICIO</v>
          </cell>
          <cell r="U12">
            <v>0</v>
          </cell>
        </row>
        <row r="13">
          <cell r="B13" t="str">
            <v>BONIFICACIÓN POR SERVICIOS PRESTADOS</v>
          </cell>
          <cell r="U13">
            <v>0</v>
          </cell>
        </row>
        <row r="14">
          <cell r="B14" t="str">
            <v>HORAS EXTRAS, DOMINICALES, FESTIVOS Y RECARGOS</v>
          </cell>
          <cell r="U14">
            <v>0</v>
          </cell>
        </row>
        <row r="15">
          <cell r="B15" t="str">
            <v>PRIMA DE NAVIDAD</v>
          </cell>
          <cell r="U15">
            <v>0</v>
          </cell>
        </row>
        <row r="16">
          <cell r="B16" t="str">
            <v>PRIMA DE VACACIONES</v>
          </cell>
          <cell r="U16">
            <v>0</v>
          </cell>
        </row>
        <row r="17">
          <cell r="B17" t="str">
            <v xml:space="preserve">AUXILIO DE CONECTIVIDAD DIGITAL </v>
          </cell>
          <cell r="U17">
            <v>0</v>
          </cell>
        </row>
        <row r="18">
          <cell r="B18" t="str">
            <v>CONTRIBUCIONES INHERENTES A LA NÓMINA</v>
          </cell>
          <cell r="U18">
            <v>0</v>
          </cell>
        </row>
        <row r="19">
          <cell r="B19" t="str">
            <v>APORTES A LA SEGURIDAD SOCIAL EN PENSIONES</v>
          </cell>
          <cell r="U19">
            <v>0</v>
          </cell>
        </row>
        <row r="20">
          <cell r="B20" t="str">
            <v>APORTES A LA SEGURIDAD SOCIAL EN SALUD</v>
          </cell>
          <cell r="U20">
            <v>0</v>
          </cell>
        </row>
        <row r="21">
          <cell r="B21" t="str">
            <v xml:space="preserve">AUXILIO DE CESANTÍAS </v>
          </cell>
          <cell r="U21">
            <v>0</v>
          </cell>
        </row>
        <row r="22">
          <cell r="B22" t="str">
            <v>APORTES A CAJAS DE COMPENSACIÓN FAMILIAR</v>
          </cell>
          <cell r="U22">
            <v>0</v>
          </cell>
        </row>
        <row r="23">
          <cell r="B23" t="str">
            <v>APORTES GENERALES AL SISTEMA DE RIESGOS LABORALES</v>
          </cell>
          <cell r="U23">
            <v>0</v>
          </cell>
        </row>
        <row r="24">
          <cell r="B24" t="str">
            <v>APORTES AL ICBF</v>
          </cell>
          <cell r="U24">
            <v>0</v>
          </cell>
        </row>
        <row r="25">
          <cell r="B25" t="str">
            <v>APORTES AL SENA</v>
          </cell>
          <cell r="U25">
            <v>0</v>
          </cell>
        </row>
        <row r="26">
          <cell r="B26" t="str">
            <v>REMUNERACIONES NO CONSTITUTIVAS DE FACTOR SALARIAL</v>
          </cell>
          <cell r="U26">
            <v>0</v>
          </cell>
        </row>
        <row r="27">
          <cell r="B27" t="str">
            <v>PRESTACIONES SOCIALES SEGÚN DEFINICIÓN LEGAL</v>
          </cell>
          <cell r="U27">
            <v>0</v>
          </cell>
        </row>
        <row r="28">
          <cell r="B28" t="str">
            <v>VACACIONES</v>
          </cell>
          <cell r="U28">
            <v>0</v>
          </cell>
        </row>
        <row r="29">
          <cell r="B29" t="str">
            <v>INDEMNIZACIÓN POR VACACIONES</v>
          </cell>
          <cell r="U29">
            <v>0</v>
          </cell>
        </row>
        <row r="30">
          <cell r="B30" t="str">
            <v>BONIFICACIÓN ESPECIAL DE RECREACIÓN</v>
          </cell>
          <cell r="U30">
            <v>0</v>
          </cell>
        </row>
        <row r="31">
          <cell r="B31" t="str">
            <v>PRIMA TÉCNICA NO SALARIAL</v>
          </cell>
          <cell r="U31">
            <v>0</v>
          </cell>
        </row>
        <row r="32">
          <cell r="B32" t="str">
            <v>ESTÍMULOS A LOS EMPLEADOS DEL ESTADO</v>
          </cell>
          <cell r="U32">
            <v>0</v>
          </cell>
        </row>
        <row r="33">
          <cell r="B33" t="str">
            <v>PRIMA DE COORDINACIÓN</v>
          </cell>
          <cell r="U33">
            <v>0</v>
          </cell>
        </row>
        <row r="34">
          <cell r="B34" t="str">
            <v>BONIFICACIÓN DE DIRECCIÓN</v>
          </cell>
          <cell r="U34">
            <v>0</v>
          </cell>
        </row>
        <row r="35">
          <cell r="B35" t="str">
            <v>ADQUISICIÓN DE BIENES  Y SERVICIOS</v>
          </cell>
          <cell r="U35">
            <v>103463564.34</v>
          </cell>
        </row>
        <row r="36">
          <cell r="B36" t="str">
            <v>ADQUISICIÓN DE ACTIVOS NO FINANCIEROS</v>
          </cell>
          <cell r="U36">
            <v>0</v>
          </cell>
        </row>
        <row r="37">
          <cell r="B37" t="str">
            <v>ACTIVOS FIJOS</v>
          </cell>
          <cell r="U37">
            <v>0</v>
          </cell>
        </row>
        <row r="38">
          <cell r="B38" t="str">
            <v>ACTIVOS FIJOS NO CLASIFICADOS COMO MAQUINARIA Y EQUIPO</v>
          </cell>
          <cell r="U38">
            <v>0</v>
          </cell>
        </row>
        <row r="39">
          <cell r="B39" t="str">
            <v>MUEBLES, INSTRUMENTOS MUSICALES, ARTÍCULOS DE DEPORTE Y ANTIGÜEDADES</v>
          </cell>
          <cell r="U39">
            <v>0</v>
          </cell>
        </row>
        <row r="40">
          <cell r="B40" t="str">
            <v>MAQUINARIA Y EQUIPO</v>
          </cell>
          <cell r="U40">
            <v>0</v>
          </cell>
        </row>
        <row r="41">
          <cell r="B41" t="str">
            <v>MAQUINARIA PARA USO GENERAL</v>
          </cell>
          <cell r="U41">
            <v>0</v>
          </cell>
        </row>
        <row r="42">
          <cell r="B42" t="str">
            <v>MAQUINARIA PARA USOS ESPECIALES</v>
          </cell>
          <cell r="U42">
            <v>0</v>
          </cell>
        </row>
        <row r="43">
          <cell r="B43" t="str">
            <v>MAQUINARIA DE OFICINA, CONTABILIDAD E INFORMÁTICA</v>
          </cell>
          <cell r="U43">
            <v>0</v>
          </cell>
        </row>
        <row r="44">
          <cell r="B44" t="str">
            <v>MAQUINARIA Y APARATOS ELÉCTRICOS</v>
          </cell>
          <cell r="U44">
            <v>0</v>
          </cell>
        </row>
        <row r="45">
          <cell r="B45" t="str">
            <v>EQUIPO Y APARATOS DE RADIO, TELEVISIÓN Y COMUNICACIONES</v>
          </cell>
          <cell r="U45">
            <v>0</v>
          </cell>
        </row>
        <row r="46">
          <cell r="B46" t="str">
            <v>APARATOS MÉDICOS, INSTRUMENTOS ÓPTICOS Y DE PRECISIÓN, RELOJES</v>
          </cell>
          <cell r="U46">
            <v>0</v>
          </cell>
        </row>
        <row r="47">
          <cell r="B47" t="str">
            <v>OTROS ACTIVOS FIJOS</v>
          </cell>
          <cell r="U47">
            <v>0</v>
          </cell>
        </row>
        <row r="48">
          <cell r="B48" t="str">
            <v>PRODUCTOS DE LA PROPIEDAD INTELECTUAL</v>
          </cell>
          <cell r="U48">
            <v>0</v>
          </cell>
        </row>
        <row r="49">
          <cell r="B49" t="str">
            <v>ADQUISICIONES DIFERENTES DE ACTIVOS</v>
          </cell>
          <cell r="U49">
            <v>103463564.34</v>
          </cell>
        </row>
        <row r="50">
          <cell r="B50" t="str">
            <v>MATERIALES Y SUMINISTROS</v>
          </cell>
          <cell r="U50">
            <v>0</v>
          </cell>
        </row>
        <row r="51">
          <cell r="B51" t="str">
            <v>PRODUCTOS ALIMENTICIOS, BEBIDAS Y TABACO; TEXTILES, PRENDAS DE VESTIR Y PRODUCTOS DE CUERO</v>
          </cell>
          <cell r="U51">
            <v>0</v>
          </cell>
        </row>
        <row r="52">
          <cell r="B52" t="str">
            <v>PRODUCTOS DE MOLINERÍA, ALMIDONES Y PRODUCTOS DERIVADOS DEL ALMIDÓN; OTROS PRODUCTOS ALIMENTICIOS</v>
          </cell>
          <cell r="U52">
            <v>0</v>
          </cell>
        </row>
        <row r="53">
          <cell r="B53" t="str">
            <v>PRODUCTOS DE TABACO</v>
          </cell>
          <cell r="U53">
            <v>0</v>
          </cell>
        </row>
        <row r="54">
          <cell r="B54" t="str">
            <v>HILADOS E HILOS; TEJIDOS DE FIBRAS TEXTILES INCLUSO AFELPADOS</v>
          </cell>
          <cell r="U54">
            <v>0</v>
          </cell>
        </row>
        <row r="55">
          <cell r="B55" t="str">
            <v>ARTÍCULOS TEXTILES (EXCEPTO PRENDAS DE VESTIR)</v>
          </cell>
          <cell r="U55">
            <v>0</v>
          </cell>
        </row>
        <row r="56">
          <cell r="B56" t="str">
            <v>DOTACIÓN (PRENDAS DE VESTIR Y CALZADO)</v>
          </cell>
          <cell r="U56">
            <v>0</v>
          </cell>
        </row>
        <row r="57">
          <cell r="B57" t="str">
            <v>OTROS BIENES TRANSPORTABLES (EXCEPTO PRODUCTOS METÁLICOS, MAQUINARIA Y EQUIPO)</v>
          </cell>
          <cell r="U57">
            <v>0</v>
          </cell>
        </row>
        <row r="58">
          <cell r="B58" t="str">
            <v>PRODUCTOS DE MADERA, CORCHO, CESTERÍA Y ESPARTERÍA</v>
          </cell>
          <cell r="U58">
            <v>0</v>
          </cell>
        </row>
        <row r="59">
          <cell r="B59" t="str">
            <v>PASTA O PULPA, PAPEL Y PRODUCTOS DE PAPEL; IMPRESOS Y ARTÍCULOS RELACIONADOS</v>
          </cell>
          <cell r="U59">
            <v>0</v>
          </cell>
        </row>
        <row r="60">
          <cell r="B60" t="str">
            <v>PRODUCTOS DE HORNOS DE COQUE; PRODUCTOS DE REFINACIÓN DE PETRÓLEO Y COMBUSTIBLE NUCLEAR</v>
          </cell>
          <cell r="U60">
            <v>0</v>
          </cell>
        </row>
        <row r="61">
          <cell r="B61" t="str">
            <v>QUÍMICOS BÁSICOS</v>
          </cell>
          <cell r="U61">
            <v>0</v>
          </cell>
        </row>
        <row r="62">
          <cell r="B62" t="str">
            <v>OTROS PRODUCTOS QUÍMICOS; FIBRAS ARTIFICIALES (O FIBRAS INDUSTRIALES HECHAS POR EL HOMBRE)</v>
          </cell>
          <cell r="U62">
            <v>0</v>
          </cell>
        </row>
        <row r="63">
          <cell r="B63" t="str">
            <v>PRODUCTOS DE CAUCHO Y PLÁSTICO</v>
          </cell>
          <cell r="U63">
            <v>0</v>
          </cell>
        </row>
        <row r="64">
          <cell r="B64" t="str">
            <v>VIDRIO Y PRODUCTOS DE VIDRIO Y OTROS PRODUCTOS NO METÁLICOS N.C.P.</v>
          </cell>
          <cell r="U64">
            <v>0</v>
          </cell>
        </row>
        <row r="65">
          <cell r="B65" t="str">
            <v>OTROS BIENES TRANSPORTABLES N.C.P.</v>
          </cell>
          <cell r="U65">
            <v>0</v>
          </cell>
        </row>
        <row r="66">
          <cell r="B66" t="str">
            <v>PRODUCTOS METÁLICOS Y PAQUETES DE SOFTWARE</v>
          </cell>
          <cell r="U66">
            <v>0</v>
          </cell>
        </row>
        <row r="67">
          <cell r="B67" t="str">
            <v>METALES BÁSICOS</v>
          </cell>
          <cell r="U67">
            <v>0</v>
          </cell>
        </row>
        <row r="68">
          <cell r="B68" t="str">
            <v>PRODUCTOS METÁLICOS ELABORADOS (EXCEPTO MAQUINARIA Y EQUIPO)</v>
          </cell>
          <cell r="U68">
            <v>0</v>
          </cell>
        </row>
        <row r="69">
          <cell r="B69" t="str">
            <v>MAQUINARIA PARA USO GENERAL</v>
          </cell>
          <cell r="U69">
            <v>0</v>
          </cell>
        </row>
        <row r="70">
          <cell r="B70" t="str">
            <v>MAQUINARIA PARA USOS ESPECIALES</v>
          </cell>
          <cell r="U70">
            <v>0</v>
          </cell>
        </row>
        <row r="71">
          <cell r="B71" t="str">
            <v>MAQUINARIA DE OFICINA, CONTABILIDAD E INFORMÁTICA</v>
          </cell>
          <cell r="U71">
            <v>0</v>
          </cell>
        </row>
        <row r="72">
          <cell r="B72" t="str">
            <v>MAQUINARIA Y APARATOS ELÉCTRICOS</v>
          </cell>
          <cell r="U72">
            <v>0</v>
          </cell>
        </row>
        <row r="73">
          <cell r="B73" t="str">
            <v>EQUIPO Y APARATOS DE RADIO, TELEVISIÓN Y COMUNICACIONES</v>
          </cell>
          <cell r="U73">
            <v>0</v>
          </cell>
        </row>
        <row r="74">
          <cell r="B74" t="str">
            <v>APARATOS MÉDICOS, INSTRUMENTOS ÓPTICOS Y DE PRECISIÓN, RELOJES</v>
          </cell>
          <cell r="U74">
            <v>0</v>
          </cell>
        </row>
        <row r="75">
          <cell r="B75" t="str">
            <v>ADQUISICIÓN DE SERVICIOS</v>
          </cell>
          <cell r="U75">
            <v>103463564.34</v>
          </cell>
        </row>
        <row r="76">
          <cell r="B76" t="str">
            <v>SERVICIOS DE LA CONSTRUCCIÓN</v>
          </cell>
          <cell r="U76">
            <v>0</v>
          </cell>
        </row>
        <row r="77">
          <cell r="B77" t="str">
            <v>SERVICIOS DE CONSTRUCCIÓN</v>
          </cell>
          <cell r="U77">
            <v>0</v>
          </cell>
        </row>
        <row r="78">
          <cell r="B78" t="str">
            <v>SERVICIOS DE ALOJAMIENTO; SERVICIOS DE SUMINISTRO DE COMIDAS Y BEBIDAS; SERVICIOS DE TRANSPORTE; Y SERVICIOS DE DISTRIBUCIÓN DE ELECTRICIDAD, GAS Y AGUA</v>
          </cell>
          <cell r="U78">
            <v>5443099</v>
          </cell>
        </row>
        <row r="79">
          <cell r="B79" t="str">
            <v>ALOJAMIENTO; SERVICIOS DE SUMINISTROS DE COMIDAS Y BEBIDAS</v>
          </cell>
          <cell r="U79">
            <v>442729</v>
          </cell>
        </row>
        <row r="80">
          <cell r="B80" t="str">
            <v>SERVICIOS DE TRANSPORTE DE PASAJEROS</v>
          </cell>
          <cell r="U80">
            <v>4992370</v>
          </cell>
        </row>
        <row r="81">
          <cell r="B81" t="str">
            <v>SERVICIOS DE TRANSPORTE DE CARGA</v>
          </cell>
          <cell r="U81">
            <v>0</v>
          </cell>
        </row>
        <row r="82">
          <cell r="B82" t="str">
            <v>SERVICIOS DE APOYO AL TRANSPORTE</v>
          </cell>
          <cell r="U82">
            <v>0</v>
          </cell>
        </row>
        <row r="83">
          <cell r="B83" t="str">
            <v>SERVICIOS POSTALES Y DE MENSAJERÍA</v>
          </cell>
          <cell r="U83">
            <v>0</v>
          </cell>
        </row>
        <row r="84">
          <cell r="B84" t="str">
            <v>SERVICIOS DE DISTRIBUCIÓN DE ELECTRICIDAD, GAS Y AGUA (POR CUENTA PROPIA)</v>
          </cell>
          <cell r="U84">
            <v>8000</v>
          </cell>
        </row>
        <row r="85">
          <cell r="B85" t="str">
            <v>SERVICIOS FINANCIEROS Y SERVICIOS CONEXOS, SERVICIOS INMOBILIARIOS Y SERVICIOS DE LEASING</v>
          </cell>
          <cell r="U85">
            <v>0</v>
          </cell>
        </row>
        <row r="86">
          <cell r="B86" t="str">
            <v>SERVICIOS FINANCIEROS Y SERVICIOS CONEXOS</v>
          </cell>
          <cell r="U86">
            <v>0</v>
          </cell>
        </row>
        <row r="87">
          <cell r="B87" t="str">
            <v>SERVICIOS INMOBILIARIOS</v>
          </cell>
          <cell r="U87">
            <v>0</v>
          </cell>
        </row>
        <row r="88">
          <cell r="B88" t="str">
            <v>SERVICIOS DE ARRENDAMIENTO O ALQUILER SIN OPERARIO</v>
          </cell>
          <cell r="U88">
            <v>0</v>
          </cell>
        </row>
        <row r="89">
          <cell r="B89" t="str">
            <v>SERVICIOS PRESTADOS A LAS EMPRESAS Y SERVICIOS DE PRODUCCIÓN</v>
          </cell>
          <cell r="U89">
            <v>12177077.34</v>
          </cell>
        </row>
        <row r="90">
          <cell r="B90" t="str">
            <v>SERVICIOS DE INVESTIGACIÓN Y DESARROLLO</v>
          </cell>
          <cell r="U90">
            <v>0</v>
          </cell>
        </row>
        <row r="91">
          <cell r="B91" t="str">
            <v>SERVICIOS JURÍDICOS Y CONTABLES</v>
          </cell>
          <cell r="U91">
            <v>205255</v>
          </cell>
        </row>
        <row r="92">
          <cell r="B92" t="str">
            <v>OTROS SERVICIOS PROFESIONALES, CIENTÍFICOS Y TÉCNICOS</v>
          </cell>
          <cell r="U92">
            <v>0</v>
          </cell>
        </row>
        <row r="93">
          <cell r="B93" t="str">
            <v>SERVICIOS DE TELECOMUNICACIONES, TRANSMISIÓN Y SUMINISTRO DE INFORMACIÓN</v>
          </cell>
          <cell r="U93">
            <v>0</v>
          </cell>
        </row>
        <row r="94">
          <cell r="B94" t="str">
            <v>SERVICIOS DE SOPORTE</v>
          </cell>
          <cell r="U94">
            <v>0</v>
          </cell>
        </row>
        <row r="95">
          <cell r="B95" t="str">
            <v>SERVICIOS DE MANTENIMIENTO, REPARACIÓN E INSTALACIÓN (EXCEPTO SERVICIOS DE CONSTRUCCIÓN)</v>
          </cell>
          <cell r="U95">
            <v>11971822.34</v>
          </cell>
        </row>
        <row r="96">
          <cell r="B96" t="str">
            <v>OTROS SERVICIOS DE FABRICACIÓN; SERVICIOS DE EDICIÓN, IMPRESIÓN Y REPRODUCCIÓN; SERVICIOS DE RECUPERACIÓN DE MATERIALES</v>
          </cell>
          <cell r="U96">
            <v>0</v>
          </cell>
        </row>
        <row r="97">
          <cell r="B97" t="str">
            <v>SERVICIOS PARA LA COMUNIDAD, SOCIALES Y PERSONALES</v>
          </cell>
          <cell r="U97">
            <v>0</v>
          </cell>
        </row>
        <row r="98">
          <cell r="B98" t="str">
            <v>SERVICIOS DE EDUCACIÓN</v>
          </cell>
          <cell r="U98">
            <v>0</v>
          </cell>
        </row>
        <row r="99">
          <cell r="B99" t="str">
            <v>SERVICIOS PARA EL CUIDADO DE LA SALUD HUMANA Y SERVICIOS SOCIALES</v>
          </cell>
          <cell r="U99">
            <v>0</v>
          </cell>
        </row>
        <row r="100">
          <cell r="B100" t="str">
            <v>SERVICIOS DE ALCANTARILLADO, RECOLECCIÓN, TRATAMIENTO Y DISPOSICIÓN DE DESECHOS Y OTROS SERVICIOS DE SANEAMIENTO AMBIENTAL</v>
          </cell>
          <cell r="U100">
            <v>0</v>
          </cell>
        </row>
        <row r="101">
          <cell r="B101" t="str">
            <v>SERVICIOS DE ESPARCIMIENTO, CULTURALES Y DEPORTIVOS</v>
          </cell>
          <cell r="U101">
            <v>0</v>
          </cell>
        </row>
        <row r="102">
          <cell r="B102" t="str">
            <v>VIÁTICOS DE LOS FUNCIONARIOS EN COMISIÓN</v>
          </cell>
          <cell r="U102">
            <v>85843388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forme de gastos "/>
      <sheetName val="Ingr vs Gasto"/>
    </sheetNames>
    <sheetDataSet>
      <sheetData sheetId="0">
        <row r="1">
          <cell r="U1" t="str">
            <v xml:space="preserve">% Disponibilidad Pptal Abril -Diciembre 2022
</v>
          </cell>
        </row>
        <row r="2">
          <cell r="B2" t="str">
            <v xml:space="preserve">FUNCIONAMIENTO+DEUDA+INVERSION </v>
          </cell>
        </row>
        <row r="3">
          <cell r="B3" t="str">
            <v xml:space="preserve">FUNCIONAMIENTO </v>
          </cell>
          <cell r="U3">
            <v>103463564.34</v>
          </cell>
        </row>
        <row r="4">
          <cell r="B4" t="str">
            <v>GASTOS DE PERSONAL</v>
          </cell>
          <cell r="U4">
            <v>0</v>
          </cell>
        </row>
        <row r="5">
          <cell r="B5" t="str">
            <v>PLANTA DE PERSONAL PERMANENTE</v>
          </cell>
          <cell r="U5">
            <v>0</v>
          </cell>
        </row>
        <row r="6">
          <cell r="B6" t="str">
            <v>SALARIO</v>
          </cell>
          <cell r="U6">
            <v>0</v>
          </cell>
        </row>
        <row r="7">
          <cell r="B7" t="str">
            <v>FACTORES SALARIALES COMUNES</v>
          </cell>
          <cell r="U7">
            <v>0</v>
          </cell>
        </row>
        <row r="8">
          <cell r="B8" t="str">
            <v>SUELDO BÁSICO</v>
          </cell>
          <cell r="U8">
            <v>0</v>
          </cell>
        </row>
        <row r="9">
          <cell r="B9" t="str">
            <v>PRIMA TÉCNICA SALARIAL</v>
          </cell>
          <cell r="U9">
            <v>0</v>
          </cell>
        </row>
        <row r="10">
          <cell r="B10" t="str">
            <v>SUBSIDIO DE ALIMENTACIÓN</v>
          </cell>
          <cell r="U10">
            <v>0</v>
          </cell>
        </row>
        <row r="11">
          <cell r="B11" t="str">
            <v>AUXILIO DE TRANSPORTE</v>
          </cell>
          <cell r="U11">
            <v>0</v>
          </cell>
        </row>
        <row r="12">
          <cell r="B12" t="str">
            <v>PRIMA DE SERVICIO</v>
          </cell>
          <cell r="U12">
            <v>0</v>
          </cell>
        </row>
        <row r="13">
          <cell r="B13" t="str">
            <v>BONIFICACIÓN POR SERVICIOS PRESTADOS</v>
          </cell>
          <cell r="U13">
            <v>0</v>
          </cell>
        </row>
        <row r="14">
          <cell r="B14" t="str">
            <v>HORAS EXTRAS, DOMINICALES, FESTIVOS Y RECARGOS</v>
          </cell>
          <cell r="U14">
            <v>0</v>
          </cell>
        </row>
        <row r="15">
          <cell r="B15" t="str">
            <v>PRIMA DE NAVIDAD</v>
          </cell>
          <cell r="U15">
            <v>0</v>
          </cell>
        </row>
        <row r="16">
          <cell r="B16" t="str">
            <v>PRIMA DE VACACIONES</v>
          </cell>
          <cell r="U16">
            <v>0</v>
          </cell>
        </row>
        <row r="17">
          <cell r="B17" t="str">
            <v xml:space="preserve">AUXILIO DE CONECTIVIDAD DIGITAL </v>
          </cell>
          <cell r="U17">
            <v>0</v>
          </cell>
        </row>
        <row r="18">
          <cell r="B18" t="str">
            <v>CONTRIBUCIONES INHERENTES A LA NÓMINA</v>
          </cell>
          <cell r="U18">
            <v>0</v>
          </cell>
        </row>
        <row r="19">
          <cell r="B19" t="str">
            <v>APORTES A LA SEGURIDAD SOCIAL EN PENSIONES</v>
          </cell>
          <cell r="U19">
            <v>0</v>
          </cell>
        </row>
        <row r="20">
          <cell r="B20" t="str">
            <v>APORTES A LA SEGURIDAD SOCIAL EN SALUD</v>
          </cell>
          <cell r="U20">
            <v>0</v>
          </cell>
        </row>
        <row r="21">
          <cell r="B21" t="str">
            <v xml:space="preserve">AUXILIO DE CESANTÍAS </v>
          </cell>
          <cell r="U21">
            <v>0</v>
          </cell>
        </row>
        <row r="22">
          <cell r="B22" t="str">
            <v>APORTES A CAJAS DE COMPENSACIÓN FAMILIAR</v>
          </cell>
          <cell r="U22">
            <v>0</v>
          </cell>
        </row>
        <row r="23">
          <cell r="B23" t="str">
            <v>APORTES GENERALES AL SISTEMA DE RIESGOS LABORALES</v>
          </cell>
          <cell r="U23">
            <v>0</v>
          </cell>
        </row>
        <row r="24">
          <cell r="B24" t="str">
            <v>APORTES AL ICBF</v>
          </cell>
          <cell r="U24">
            <v>0</v>
          </cell>
        </row>
        <row r="25">
          <cell r="B25" t="str">
            <v>APORTES AL SENA</v>
          </cell>
          <cell r="U25">
            <v>0</v>
          </cell>
        </row>
        <row r="26">
          <cell r="B26" t="str">
            <v>REMUNERACIONES NO CONSTITUTIVAS DE FACTOR SALARIAL</v>
          </cell>
          <cell r="U26">
            <v>0</v>
          </cell>
        </row>
        <row r="27">
          <cell r="B27" t="str">
            <v>PRESTACIONES SOCIALES SEGÚN DEFINICIÓN LEGAL</v>
          </cell>
          <cell r="U27">
            <v>0</v>
          </cell>
        </row>
        <row r="28">
          <cell r="B28" t="str">
            <v>VACACIONES</v>
          </cell>
          <cell r="U28">
            <v>0</v>
          </cell>
        </row>
        <row r="29">
          <cell r="B29" t="str">
            <v>INDEMNIZACIÓN POR VACACIONES</v>
          </cell>
          <cell r="U29">
            <v>0</v>
          </cell>
        </row>
        <row r="30">
          <cell r="B30" t="str">
            <v>BONIFICACIÓN ESPECIAL DE RECREACIÓN</v>
          </cell>
          <cell r="U30">
            <v>0</v>
          </cell>
        </row>
        <row r="31">
          <cell r="B31" t="str">
            <v>PRIMA TÉCNICA NO SALARIAL</v>
          </cell>
          <cell r="U31">
            <v>0</v>
          </cell>
        </row>
        <row r="32">
          <cell r="B32" t="str">
            <v>ESTÍMULOS A LOS EMPLEADOS DEL ESTADO</v>
          </cell>
          <cell r="U32">
            <v>0</v>
          </cell>
        </row>
        <row r="33">
          <cell r="B33" t="str">
            <v>PRIMA DE COORDINACIÓN</v>
          </cell>
          <cell r="U33">
            <v>0</v>
          </cell>
        </row>
        <row r="34">
          <cell r="B34" t="str">
            <v>BONIFICACIÓN DE DIRECCIÓN</v>
          </cell>
          <cell r="U34">
            <v>0</v>
          </cell>
        </row>
        <row r="35">
          <cell r="B35" t="str">
            <v>ADQUISICIÓN DE BIENES  Y SERVICIOS</v>
          </cell>
          <cell r="U35">
            <v>103463564.34</v>
          </cell>
        </row>
        <row r="36">
          <cell r="B36" t="str">
            <v>ADQUISICIÓN DE ACTIVOS NO FINANCIEROS</v>
          </cell>
          <cell r="U36">
            <v>0</v>
          </cell>
        </row>
        <row r="37">
          <cell r="B37" t="str">
            <v>ACTIVOS FIJOS</v>
          </cell>
          <cell r="U37">
            <v>0</v>
          </cell>
        </row>
        <row r="38">
          <cell r="B38" t="str">
            <v>ACTIVOS FIJOS NO CLASIFICADOS COMO MAQUINARIA Y EQUIPO</v>
          </cell>
          <cell r="U38">
            <v>0</v>
          </cell>
        </row>
        <row r="39">
          <cell r="B39" t="str">
            <v>MUEBLES, INSTRUMENTOS MUSICALES, ARTÍCULOS DE DEPORTE Y ANTIGÜEDADES</v>
          </cell>
          <cell r="U39">
            <v>0</v>
          </cell>
        </row>
        <row r="40">
          <cell r="B40" t="str">
            <v>MAQUINARIA Y EQUIPO</v>
          </cell>
          <cell r="U40">
            <v>0</v>
          </cell>
        </row>
        <row r="41">
          <cell r="B41" t="str">
            <v>MAQUINARIA PARA USO GENERAL</v>
          </cell>
          <cell r="U41">
            <v>0</v>
          </cell>
        </row>
        <row r="42">
          <cell r="B42" t="str">
            <v>MAQUINARIA PARA USOS ESPECIALES</v>
          </cell>
          <cell r="U42">
            <v>0</v>
          </cell>
        </row>
        <row r="43">
          <cell r="B43" t="str">
            <v>MAQUINARIA DE OFICINA, CONTABILIDAD E INFORMÁTICA</v>
          </cell>
          <cell r="U43">
            <v>0</v>
          </cell>
        </row>
        <row r="44">
          <cell r="B44" t="str">
            <v>MAQUINARIA Y APARATOS ELÉCTRICOS</v>
          </cell>
          <cell r="U44">
            <v>0</v>
          </cell>
        </row>
        <row r="45">
          <cell r="B45" t="str">
            <v>EQUIPO Y APARATOS DE RADIO, TELEVISIÓN Y COMUNICACIONES</v>
          </cell>
          <cell r="U45">
            <v>0</v>
          </cell>
        </row>
        <row r="46">
          <cell r="B46" t="str">
            <v>APARATOS MÉDICOS, INSTRUMENTOS ÓPTICOS Y DE PRECISIÓN, RELOJES</v>
          </cell>
          <cell r="U46">
            <v>0</v>
          </cell>
        </row>
        <row r="47">
          <cell r="B47" t="str">
            <v>OTROS ACTIVOS FIJOS</v>
          </cell>
          <cell r="U47">
            <v>0</v>
          </cell>
        </row>
        <row r="48">
          <cell r="B48" t="str">
            <v>PRODUCTOS DE LA PROPIEDAD INTELECTUAL</v>
          </cell>
          <cell r="U48">
            <v>0</v>
          </cell>
        </row>
        <row r="49">
          <cell r="B49" t="str">
            <v>ADQUISICIONES DIFERENTES DE ACTIVOS</v>
          </cell>
          <cell r="U49">
            <v>103463564.34</v>
          </cell>
        </row>
        <row r="50">
          <cell r="B50" t="str">
            <v>MATERIALES Y SUMINISTROS</v>
          </cell>
          <cell r="U50">
            <v>0</v>
          </cell>
        </row>
        <row r="51">
          <cell r="B51" t="str">
            <v>PRODUCTOS ALIMENTICIOS, BEBIDAS Y TABACO; TEXTILES, PRENDAS DE VESTIR Y PRODUCTOS DE CUERO</v>
          </cell>
          <cell r="U51">
            <v>0</v>
          </cell>
        </row>
        <row r="52">
          <cell r="B52" t="str">
            <v>PRODUCTOS DE MOLINERÍA, ALMIDONES Y PRODUCTOS DERIVADOS DEL ALMIDÓN; OTROS PRODUCTOS ALIMENTICIOS</v>
          </cell>
          <cell r="U52">
            <v>0</v>
          </cell>
        </row>
        <row r="53">
          <cell r="B53" t="str">
            <v>PRODUCTOS DE TABACO</v>
          </cell>
          <cell r="U53">
            <v>0</v>
          </cell>
        </row>
        <row r="54">
          <cell r="B54" t="str">
            <v>HILADOS E HILOS; TEJIDOS DE FIBRAS TEXTILES INCLUSO AFELPADOS</v>
          </cell>
          <cell r="U54">
            <v>0</v>
          </cell>
        </row>
        <row r="55">
          <cell r="B55" t="str">
            <v>ARTÍCULOS TEXTILES (EXCEPTO PRENDAS DE VESTIR)</v>
          </cell>
          <cell r="U55">
            <v>0</v>
          </cell>
        </row>
        <row r="56">
          <cell r="B56" t="str">
            <v>DOTACIÓN (PRENDAS DE VESTIR Y CALZADO)</v>
          </cell>
          <cell r="U56">
            <v>0</v>
          </cell>
        </row>
        <row r="57">
          <cell r="B57" t="str">
            <v>OTROS BIENES TRANSPORTABLES (EXCEPTO PRODUCTOS METÁLICOS, MAQUINARIA Y EQUIPO)</v>
          </cell>
          <cell r="U57">
            <v>0</v>
          </cell>
        </row>
        <row r="58">
          <cell r="B58" t="str">
            <v>PRODUCTOS DE MADERA, CORCHO, CESTERÍA Y ESPARTERÍA</v>
          </cell>
          <cell r="U58">
            <v>0</v>
          </cell>
        </row>
        <row r="59">
          <cell r="B59" t="str">
            <v>PASTA O PULPA, PAPEL Y PRODUCTOS DE PAPEL; IMPRESOS Y ARTÍCULOS RELACIONADOS</v>
          </cell>
          <cell r="U59">
            <v>0</v>
          </cell>
        </row>
        <row r="60">
          <cell r="B60" t="str">
            <v>PRODUCTOS DE HORNOS DE COQUE; PRODUCTOS DE REFINACIÓN DE PETRÓLEO Y COMBUSTIBLE NUCLEAR</v>
          </cell>
          <cell r="U60">
            <v>0</v>
          </cell>
        </row>
        <row r="61">
          <cell r="B61" t="str">
            <v>QUÍMICOS BÁSICOS</v>
          </cell>
          <cell r="U61">
            <v>0</v>
          </cell>
        </row>
        <row r="62">
          <cell r="B62" t="str">
            <v>OTROS PRODUCTOS QUÍMICOS; FIBRAS ARTIFICIALES (O FIBRAS INDUSTRIALES HECHAS POR EL HOMBRE)</v>
          </cell>
          <cell r="U62">
            <v>0</v>
          </cell>
        </row>
        <row r="63">
          <cell r="B63" t="str">
            <v>PRODUCTOS DE CAUCHO Y PLÁSTICO</v>
          </cell>
          <cell r="U63">
            <v>0</v>
          </cell>
        </row>
        <row r="64">
          <cell r="B64" t="str">
            <v>VIDRIO Y PRODUCTOS DE VIDRIO Y OTROS PRODUCTOS NO METÁLICOS N.C.P.</v>
          </cell>
          <cell r="U64">
            <v>0</v>
          </cell>
        </row>
        <row r="65">
          <cell r="B65" t="str">
            <v>OTROS BIENES TRANSPORTABLES N.C.P.</v>
          </cell>
          <cell r="U65">
            <v>0</v>
          </cell>
        </row>
        <row r="66">
          <cell r="B66" t="str">
            <v>PRODUCTOS METÁLICOS Y PAQUETES DE SOFTWARE</v>
          </cell>
          <cell r="U66">
            <v>0</v>
          </cell>
        </row>
        <row r="67">
          <cell r="B67" t="str">
            <v>METALES BÁSICOS</v>
          </cell>
          <cell r="U67">
            <v>0</v>
          </cell>
        </row>
        <row r="68">
          <cell r="B68" t="str">
            <v>PRODUCTOS METÁLICOS ELABORADOS (EXCEPTO MAQUINARIA Y EQUIPO)</v>
          </cell>
          <cell r="U68">
            <v>0</v>
          </cell>
        </row>
        <row r="69">
          <cell r="B69" t="str">
            <v>MAQUINARIA PARA USO GENERAL</v>
          </cell>
          <cell r="U69">
            <v>0</v>
          </cell>
        </row>
        <row r="70">
          <cell r="B70" t="str">
            <v>MAQUINARIA PARA USOS ESPECIALES</v>
          </cell>
          <cell r="U70">
            <v>0</v>
          </cell>
        </row>
        <row r="71">
          <cell r="B71" t="str">
            <v>MAQUINARIA DE OFICINA, CONTABILIDAD E INFORMÁTICA</v>
          </cell>
          <cell r="U71">
            <v>0</v>
          </cell>
        </row>
        <row r="72">
          <cell r="B72" t="str">
            <v>MAQUINARIA Y APARATOS ELÉCTRICOS</v>
          </cell>
          <cell r="U72">
            <v>0</v>
          </cell>
        </row>
        <row r="73">
          <cell r="B73" t="str">
            <v>EQUIPO Y APARATOS DE RADIO, TELEVISIÓN Y COMUNICACIONES</v>
          </cell>
          <cell r="U73">
            <v>0</v>
          </cell>
        </row>
        <row r="74">
          <cell r="B74" t="str">
            <v>APARATOS MÉDICOS, INSTRUMENTOS ÓPTICOS Y DE PRECISIÓN, RELOJES</v>
          </cell>
          <cell r="U74">
            <v>0</v>
          </cell>
        </row>
        <row r="75">
          <cell r="B75" t="str">
            <v>ADQUISICIÓN DE SERVICIOS</v>
          </cell>
          <cell r="U75">
            <v>103463564.34</v>
          </cell>
        </row>
        <row r="76">
          <cell r="B76" t="str">
            <v>SERVICIOS DE LA CONSTRUCCIÓN</v>
          </cell>
          <cell r="U76">
            <v>0</v>
          </cell>
        </row>
        <row r="77">
          <cell r="B77" t="str">
            <v>SERVICIOS DE CONSTRUCCIÓN</v>
          </cell>
          <cell r="U77">
            <v>0</v>
          </cell>
        </row>
        <row r="78">
          <cell r="B78" t="str">
            <v>SERVICIOS DE ALOJAMIENTO; SERVICIOS DE SUMINISTRO DE COMIDAS Y BEBIDAS; SERVICIOS DE TRANSPORTE; Y SERVICIOS DE DISTRIBUCIÓN DE ELECTRICIDAD, GAS Y AGUA</v>
          </cell>
          <cell r="U78">
            <v>5443099</v>
          </cell>
        </row>
        <row r="79">
          <cell r="B79" t="str">
            <v>ALOJAMIENTO; SERVICIOS DE SUMINISTROS DE COMIDAS Y BEBIDAS</v>
          </cell>
          <cell r="U79">
            <v>442729</v>
          </cell>
        </row>
        <row r="80">
          <cell r="B80" t="str">
            <v>SERVICIOS DE TRANSPORTE DE PASAJEROS</v>
          </cell>
          <cell r="U80">
            <v>4992370</v>
          </cell>
        </row>
        <row r="81">
          <cell r="B81" t="str">
            <v>SERVICIOS DE TRANSPORTE DE CARGA</v>
          </cell>
          <cell r="U81">
            <v>0</v>
          </cell>
        </row>
        <row r="82">
          <cell r="B82" t="str">
            <v>SERVICIOS DE APOYO AL TRANSPORTE</v>
          </cell>
          <cell r="U82">
            <v>0</v>
          </cell>
        </row>
        <row r="83">
          <cell r="B83" t="str">
            <v>SERVICIOS POSTALES Y DE MENSAJERÍA</v>
          </cell>
          <cell r="U83">
            <v>0</v>
          </cell>
        </row>
        <row r="84">
          <cell r="B84" t="str">
            <v>SERVICIOS DE DISTRIBUCIÓN DE ELECTRICIDAD, GAS Y AGUA (POR CUENTA PROPIA)</v>
          </cell>
          <cell r="U84">
            <v>8000</v>
          </cell>
        </row>
        <row r="85">
          <cell r="B85" t="str">
            <v>SERVICIOS FINANCIEROS Y SERVICIOS CONEXOS, SERVICIOS INMOBILIARIOS Y SERVICIOS DE LEASING</v>
          </cell>
          <cell r="U85">
            <v>0</v>
          </cell>
        </row>
        <row r="86">
          <cell r="B86" t="str">
            <v>SERVICIOS FINANCIEROS Y SERVICIOS CONEXOS</v>
          </cell>
          <cell r="U86">
            <v>0</v>
          </cell>
        </row>
        <row r="87">
          <cell r="B87" t="str">
            <v>SERVICIOS INMOBILIARIOS</v>
          </cell>
          <cell r="U87">
            <v>0</v>
          </cell>
        </row>
        <row r="88">
          <cell r="B88" t="str">
            <v>SERVICIOS DE ARRENDAMIENTO O ALQUILER SIN OPERARIO</v>
          </cell>
          <cell r="U88">
            <v>0</v>
          </cell>
        </row>
        <row r="89">
          <cell r="B89" t="str">
            <v>SERVICIOS PRESTADOS A LAS EMPRESAS Y SERVICIOS DE PRODUCCIÓN</v>
          </cell>
          <cell r="U89">
            <v>12177077.34</v>
          </cell>
        </row>
        <row r="90">
          <cell r="B90" t="str">
            <v>SERVICIOS DE INVESTIGACIÓN Y DESARROLLO</v>
          </cell>
          <cell r="U90">
            <v>0</v>
          </cell>
        </row>
        <row r="91">
          <cell r="B91" t="str">
            <v>SERVICIOS JURÍDICOS Y CONTABLES</v>
          </cell>
          <cell r="U91">
            <v>205255</v>
          </cell>
        </row>
        <row r="92">
          <cell r="B92" t="str">
            <v>OTROS SERVICIOS PROFESIONALES, CIENTÍFICOS Y TÉCNICOS</v>
          </cell>
          <cell r="U92">
            <v>0</v>
          </cell>
        </row>
        <row r="93">
          <cell r="B93" t="str">
            <v>SERVICIOS DE TELECOMUNICACIONES, TRANSMISIÓN Y SUMINISTRO DE INFORMACIÓN</v>
          </cell>
          <cell r="U93">
            <v>0</v>
          </cell>
        </row>
        <row r="94">
          <cell r="B94" t="str">
            <v>SERVICIOS DE SOPORTE</v>
          </cell>
          <cell r="U94">
            <v>0</v>
          </cell>
        </row>
        <row r="95">
          <cell r="B95" t="str">
            <v>SERVICIOS DE MANTENIMIENTO, REPARACIÓN E INSTALACIÓN (EXCEPTO SERVICIOS DE CONSTRUCCIÓN)</v>
          </cell>
          <cell r="U95">
            <v>11971822.34</v>
          </cell>
        </row>
        <row r="96">
          <cell r="B96" t="str">
            <v>OTROS SERVICIOS DE FABRICACIÓN; SERVICIOS DE EDICIÓN, IMPRESIÓN Y REPRODUCCIÓN; SERVICIOS DE RECUPERACIÓN DE MATERIALES</v>
          </cell>
          <cell r="U96">
            <v>0</v>
          </cell>
        </row>
        <row r="97">
          <cell r="B97" t="str">
            <v>SERVICIOS PARA LA COMUNIDAD, SOCIALES Y PERSONALES</v>
          </cell>
          <cell r="U97">
            <v>0</v>
          </cell>
        </row>
        <row r="98">
          <cell r="B98" t="str">
            <v>SERVICIOS DE EDUCACIÓN</v>
          </cell>
          <cell r="U98">
            <v>0</v>
          </cell>
        </row>
        <row r="99">
          <cell r="B99" t="str">
            <v>SERVICIOS PARA EL CUIDADO DE LA SALUD HUMANA Y SERVICIOS SOCIALES</v>
          </cell>
          <cell r="U99">
            <v>0</v>
          </cell>
        </row>
        <row r="100">
          <cell r="B100" t="str">
            <v>SERVICIOS DE ALCANTARILLADO, RECOLECCIÓN, TRATAMIENTO Y DISPOSICIÓN DE DESECHOS Y OTROS SERVICIOS DE SANEAMIENTO AMBIENTAL</v>
          </cell>
          <cell r="U100">
            <v>0</v>
          </cell>
        </row>
        <row r="101">
          <cell r="B101" t="str">
            <v>SERVICIOS DE ESPARCIMIENTO, CULTURALES Y DEPORTIVOS</v>
          </cell>
          <cell r="U101">
            <v>0</v>
          </cell>
        </row>
        <row r="102">
          <cell r="B102" t="str">
            <v>VIÁTICOS DE LOS FUNCIONARIOS EN COMISIÓN</v>
          </cell>
          <cell r="U102">
            <v>85843388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nforme de gastos "/>
      <sheetName val="Ingr vs Gasto"/>
    </sheetNames>
    <sheetDataSet>
      <sheetData sheetId="0">
        <row r="1">
          <cell r="U1" t="str">
            <v xml:space="preserve">% Disponibilidad Pptal Abril -Diciembre 2022
</v>
          </cell>
        </row>
        <row r="2">
          <cell r="B2" t="str">
            <v xml:space="preserve">FUNCIONAMIENTO+DEUDA+INVERSION </v>
          </cell>
        </row>
        <row r="3">
          <cell r="B3" t="str">
            <v xml:space="preserve">FUNCIONAMIENTO </v>
          </cell>
          <cell r="U3">
            <v>151909827.34</v>
          </cell>
        </row>
        <row r="4">
          <cell r="B4" t="str">
            <v>GASTOS DE PERSONAL</v>
          </cell>
          <cell r="U4">
            <v>0</v>
          </cell>
        </row>
        <row r="5">
          <cell r="B5" t="str">
            <v>PLANTA DE PERSONAL PERMANENTE</v>
          </cell>
          <cell r="U5">
            <v>0</v>
          </cell>
        </row>
        <row r="6">
          <cell r="B6" t="str">
            <v>SALARIO</v>
          </cell>
          <cell r="U6">
            <v>0</v>
          </cell>
        </row>
        <row r="7">
          <cell r="B7" t="str">
            <v>FACTORES SALARIALES COMUNES</v>
          </cell>
          <cell r="U7">
            <v>0</v>
          </cell>
        </row>
        <row r="8">
          <cell r="B8" t="str">
            <v>SUELDO BÁSICO</v>
          </cell>
          <cell r="U8">
            <v>0</v>
          </cell>
        </row>
        <row r="9">
          <cell r="B9" t="str">
            <v>PRIMA TÉCNICA SALARIAL</v>
          </cell>
          <cell r="U9">
            <v>0</v>
          </cell>
        </row>
        <row r="10">
          <cell r="B10" t="str">
            <v>SUBSIDIO DE ALIMENTACIÓN</v>
          </cell>
          <cell r="U10">
            <v>0</v>
          </cell>
        </row>
        <row r="11">
          <cell r="B11" t="str">
            <v>AUXILIO DE TRANSPORTE</v>
          </cell>
          <cell r="U11">
            <v>0</v>
          </cell>
        </row>
        <row r="12">
          <cell r="B12" t="str">
            <v>PRIMA DE SERVICIO</v>
          </cell>
          <cell r="U12">
            <v>0</v>
          </cell>
        </row>
        <row r="13">
          <cell r="B13" t="str">
            <v>BONIFICACIÓN POR SERVICIOS PRESTADOS</v>
          </cell>
          <cell r="U13">
            <v>0</v>
          </cell>
        </row>
        <row r="14">
          <cell r="B14" t="str">
            <v>HORAS EXTRAS, DOMINICALES, FESTIVOS Y RECARGOS</v>
          </cell>
          <cell r="U14">
            <v>0</v>
          </cell>
        </row>
        <row r="15">
          <cell r="B15" t="str">
            <v>PRIMA DE NAVIDAD</v>
          </cell>
          <cell r="U15">
            <v>0</v>
          </cell>
        </row>
        <row r="16">
          <cell r="B16" t="str">
            <v>PRIMA DE VACACIONES</v>
          </cell>
          <cell r="U16">
            <v>0</v>
          </cell>
        </row>
        <row r="17">
          <cell r="B17" t="str">
            <v xml:space="preserve">AUXILIO DE CONECTIVIDAD DIGITAL </v>
          </cell>
          <cell r="U17">
            <v>0</v>
          </cell>
        </row>
        <row r="18">
          <cell r="B18" t="str">
            <v>CONTRIBUCIONES INHERENTES A LA NÓMINA</v>
          </cell>
          <cell r="U18">
            <v>0</v>
          </cell>
        </row>
        <row r="19">
          <cell r="B19" t="str">
            <v>APORTES A LA SEGURIDAD SOCIAL EN PENSIONES</v>
          </cell>
          <cell r="U19">
            <v>0</v>
          </cell>
        </row>
        <row r="20">
          <cell r="B20" t="str">
            <v>APORTES A LA SEGURIDAD SOCIAL EN SALUD</v>
          </cell>
          <cell r="U20">
            <v>0</v>
          </cell>
        </row>
        <row r="21">
          <cell r="B21" t="str">
            <v xml:space="preserve">AUXILIO DE CESANTÍAS </v>
          </cell>
          <cell r="U21">
            <v>0</v>
          </cell>
        </row>
        <row r="22">
          <cell r="B22" t="str">
            <v>APORTES A CAJAS DE COMPENSACIÓN FAMILIAR</v>
          </cell>
          <cell r="U22">
            <v>0</v>
          </cell>
        </row>
        <row r="23">
          <cell r="B23" t="str">
            <v>APORTES GENERALES AL SISTEMA DE RIESGOS LABORALES</v>
          </cell>
          <cell r="U23">
            <v>0</v>
          </cell>
        </row>
        <row r="24">
          <cell r="B24" t="str">
            <v>APORTES AL ICBF</v>
          </cell>
          <cell r="U24">
            <v>0</v>
          </cell>
        </row>
        <row r="25">
          <cell r="B25" t="str">
            <v>APORTES AL SENA</v>
          </cell>
          <cell r="U25">
            <v>0</v>
          </cell>
        </row>
        <row r="26">
          <cell r="B26" t="str">
            <v>REMUNERACIONES NO CONSTITUTIVAS DE FACTOR SALARIAL</v>
          </cell>
          <cell r="U26">
            <v>0</v>
          </cell>
        </row>
        <row r="27">
          <cell r="B27" t="str">
            <v>PRESTACIONES SOCIALES SEGÚN DEFINICIÓN LEGAL</v>
          </cell>
          <cell r="U27">
            <v>0</v>
          </cell>
        </row>
        <row r="28">
          <cell r="B28" t="str">
            <v>VACACIONES</v>
          </cell>
          <cell r="U28">
            <v>0</v>
          </cell>
        </row>
        <row r="29">
          <cell r="B29" t="str">
            <v>INDEMNIZACIÓN POR VACACIONES</v>
          </cell>
          <cell r="U29">
            <v>0</v>
          </cell>
        </row>
        <row r="30">
          <cell r="B30" t="str">
            <v>BONIFICACIÓN ESPECIAL DE RECREACIÓN</v>
          </cell>
          <cell r="U30">
            <v>0</v>
          </cell>
        </row>
        <row r="31">
          <cell r="B31" t="str">
            <v>PRIMA TÉCNICA NO SALARIAL</v>
          </cell>
          <cell r="U31">
            <v>0</v>
          </cell>
        </row>
        <row r="32">
          <cell r="B32" t="str">
            <v>ESTÍMULOS A LOS EMPLEADOS DEL ESTADO</v>
          </cell>
          <cell r="U32">
            <v>0</v>
          </cell>
        </row>
        <row r="33">
          <cell r="B33" t="str">
            <v>PRIMA DE COORDINACIÓN</v>
          </cell>
          <cell r="U33">
            <v>0</v>
          </cell>
        </row>
        <row r="34">
          <cell r="B34" t="str">
            <v>BONIFICACIÓN DE DIRECCIÓN</v>
          </cell>
          <cell r="U34">
            <v>0</v>
          </cell>
        </row>
        <row r="35">
          <cell r="B35" t="str">
            <v>ADQUISICIÓN DE BIENES  Y SERVICIOS</v>
          </cell>
          <cell r="U35">
            <v>151909827.34</v>
          </cell>
        </row>
        <row r="36">
          <cell r="B36" t="str">
            <v>ADQUISICIÓN DE ACTIVOS NO FINANCIEROS</v>
          </cell>
          <cell r="U36">
            <v>0</v>
          </cell>
        </row>
        <row r="37">
          <cell r="B37" t="str">
            <v>ACTIVOS FIJOS</v>
          </cell>
          <cell r="U37">
            <v>0</v>
          </cell>
        </row>
        <row r="38">
          <cell r="B38" t="str">
            <v>ACTIVOS FIJOS NO CLASIFICADOS COMO MAQUINARIA Y EQUIPO</v>
          </cell>
          <cell r="U38">
            <v>0</v>
          </cell>
        </row>
        <row r="39">
          <cell r="B39" t="str">
            <v>MUEBLES, INSTRUMENTOS MUSICALES, ARTÍCULOS DE DEPORTE Y ANTIGÜEDADES</v>
          </cell>
          <cell r="U39">
            <v>0</v>
          </cell>
        </row>
        <row r="40">
          <cell r="B40" t="str">
            <v>MAQUINARIA Y EQUIPO</v>
          </cell>
          <cell r="U40">
            <v>0</v>
          </cell>
        </row>
        <row r="41">
          <cell r="B41" t="str">
            <v>MAQUINARIA PARA USO GENERAL</v>
          </cell>
          <cell r="U41">
            <v>0</v>
          </cell>
        </row>
        <row r="42">
          <cell r="B42" t="str">
            <v>MAQUINARIA PARA USOS ESPECIALES</v>
          </cell>
          <cell r="U42">
            <v>0</v>
          </cell>
        </row>
        <row r="43">
          <cell r="B43" t="str">
            <v>MAQUINARIA DE OFICINA, CONTABILIDAD E INFORMÁTICA</v>
          </cell>
          <cell r="U43">
            <v>0</v>
          </cell>
        </row>
        <row r="44">
          <cell r="B44" t="str">
            <v>MAQUINARIA Y APARATOS ELÉCTRICOS</v>
          </cell>
          <cell r="U44">
            <v>0</v>
          </cell>
        </row>
        <row r="45">
          <cell r="B45" t="str">
            <v>EQUIPO Y APARATOS DE RADIO, TELEVISIÓN Y COMUNICACIONES</v>
          </cell>
          <cell r="U45">
            <v>0</v>
          </cell>
        </row>
        <row r="46">
          <cell r="B46" t="str">
            <v>APARATOS MÉDICOS, INSTRUMENTOS ÓPTICOS Y DE PRECISIÓN, RELOJES</v>
          </cell>
          <cell r="U46">
            <v>0</v>
          </cell>
        </row>
        <row r="47">
          <cell r="B47" t="str">
            <v>OTROS ACTIVOS FIJOS</v>
          </cell>
          <cell r="U47">
            <v>0</v>
          </cell>
        </row>
        <row r="48">
          <cell r="B48" t="str">
            <v>PRODUCTOS DE LA PROPIEDAD INTELECTUAL</v>
          </cell>
          <cell r="U48">
            <v>0</v>
          </cell>
        </row>
        <row r="49">
          <cell r="B49" t="str">
            <v>ADQUISICIONES DIFERENTES DE ACTIVOS</v>
          </cell>
          <cell r="U49">
            <v>151909827.34</v>
          </cell>
        </row>
        <row r="50">
          <cell r="B50" t="str">
            <v>MATERIALES Y SUMINISTROS</v>
          </cell>
          <cell r="U50">
            <v>0</v>
          </cell>
        </row>
        <row r="51">
          <cell r="B51" t="str">
            <v>PRODUCTOS ALIMENTICIOS, BEBIDAS Y TABACO; TEXTILES, PRENDAS DE VESTIR Y PRODUCTOS DE CUERO</v>
          </cell>
          <cell r="U51">
            <v>0</v>
          </cell>
        </row>
        <row r="52">
          <cell r="B52" t="str">
            <v>PRODUCTOS DE MOLINERÍA, ALMIDONES Y PRODUCTOS DERIVADOS DEL ALMIDÓN; OTROS PRODUCTOS ALIMENTICIOS</v>
          </cell>
          <cell r="U52">
            <v>0</v>
          </cell>
        </row>
        <row r="53">
          <cell r="B53" t="str">
            <v>PRODUCTOS DE TABACO</v>
          </cell>
          <cell r="U53">
            <v>0</v>
          </cell>
        </row>
        <row r="54">
          <cell r="B54" t="str">
            <v>HILADOS E HILOS; TEJIDOS DE FIBRAS TEXTILES INCLUSO AFELPADOS</v>
          </cell>
          <cell r="U54">
            <v>0</v>
          </cell>
        </row>
        <row r="55">
          <cell r="B55" t="str">
            <v>ARTÍCULOS TEXTILES (EXCEPTO PRENDAS DE VESTIR)</v>
          </cell>
          <cell r="U55">
            <v>0</v>
          </cell>
        </row>
        <row r="56">
          <cell r="B56" t="str">
            <v>DOTACIÓN (PRENDAS DE VESTIR Y CALZADO)</v>
          </cell>
          <cell r="U56">
            <v>0</v>
          </cell>
        </row>
        <row r="57">
          <cell r="B57" t="str">
            <v>OTROS BIENES TRANSPORTABLES (EXCEPTO PRODUCTOS METÁLICOS, MAQUINARIA Y EQUIPO)</v>
          </cell>
          <cell r="U57">
            <v>0</v>
          </cell>
        </row>
        <row r="58">
          <cell r="B58" t="str">
            <v>PRODUCTOS DE MADERA, CORCHO, CESTERÍA Y ESPARTERÍA</v>
          </cell>
          <cell r="U58">
            <v>0</v>
          </cell>
        </row>
        <row r="59">
          <cell r="B59" t="str">
            <v>PASTA O PULPA, PAPEL Y PRODUCTOS DE PAPEL; IMPRESOS Y ARTÍCULOS RELACIONADOS</v>
          </cell>
          <cell r="U59">
            <v>0</v>
          </cell>
        </row>
        <row r="60">
          <cell r="B60" t="str">
            <v>PRODUCTOS DE HORNOS DE COQUE; PRODUCTOS DE REFINACIÓN DE PETRÓLEO Y COMBUSTIBLE NUCLEAR</v>
          </cell>
          <cell r="U60">
            <v>0</v>
          </cell>
        </row>
        <row r="61">
          <cell r="B61" t="str">
            <v>QUÍMICOS BÁSICOS</v>
          </cell>
          <cell r="U61">
            <v>0</v>
          </cell>
        </row>
        <row r="62">
          <cell r="B62" t="str">
            <v>OTROS PRODUCTOS QUÍMICOS; FIBRAS ARTIFICIALES (O FIBRAS INDUSTRIALES HECHAS POR EL HOMBRE)</v>
          </cell>
          <cell r="U62">
            <v>0</v>
          </cell>
        </row>
        <row r="63">
          <cell r="B63" t="str">
            <v>PRODUCTOS DE CAUCHO Y PLÁSTICO</v>
          </cell>
          <cell r="U63">
            <v>0</v>
          </cell>
        </row>
        <row r="64">
          <cell r="B64" t="str">
            <v>VIDRIO Y PRODUCTOS DE VIDRIO Y OTROS PRODUCTOS NO METÁLICOS N.C.P.</v>
          </cell>
          <cell r="U64">
            <v>0</v>
          </cell>
        </row>
        <row r="65">
          <cell r="B65" t="str">
            <v>OTROS BIENES TRANSPORTABLES N.C.P.</v>
          </cell>
          <cell r="U65">
            <v>0</v>
          </cell>
        </row>
        <row r="66">
          <cell r="B66" t="str">
            <v>PRODUCTOS METÁLICOS Y PAQUETES DE SOFTWARE</v>
          </cell>
          <cell r="U66">
            <v>0</v>
          </cell>
        </row>
        <row r="67">
          <cell r="B67" t="str">
            <v>METALES BÁSICOS</v>
          </cell>
          <cell r="U67">
            <v>0</v>
          </cell>
        </row>
        <row r="68">
          <cell r="B68" t="str">
            <v>PRODUCTOS METÁLICOS ELABORADOS (EXCEPTO MAQUINARIA Y EQUIPO)</v>
          </cell>
          <cell r="U68">
            <v>0</v>
          </cell>
        </row>
        <row r="69">
          <cell r="B69" t="str">
            <v>MAQUINARIA PARA USO GENERAL</v>
          </cell>
          <cell r="U69">
            <v>0</v>
          </cell>
        </row>
        <row r="70">
          <cell r="B70" t="str">
            <v>MAQUINARIA PARA USOS ESPECIALES</v>
          </cell>
          <cell r="U70">
            <v>0</v>
          </cell>
        </row>
        <row r="71">
          <cell r="B71" t="str">
            <v>MAQUINARIA DE OFICINA, CONTABILIDAD E INFORMÁTICA</v>
          </cell>
          <cell r="U71">
            <v>0</v>
          </cell>
        </row>
        <row r="72">
          <cell r="B72" t="str">
            <v>MAQUINARIA Y APARATOS ELÉCTRICOS</v>
          </cell>
          <cell r="U72">
            <v>0</v>
          </cell>
        </row>
        <row r="73">
          <cell r="B73" t="str">
            <v>EQUIPO Y APARATOS DE RADIO, TELEVISIÓN Y COMUNICACIONES</v>
          </cell>
          <cell r="U73">
            <v>0</v>
          </cell>
        </row>
        <row r="74">
          <cell r="B74" t="str">
            <v>APARATOS MÉDICOS, INSTRUMENTOS ÓPTICOS Y DE PRECISIÓN, RELOJES</v>
          </cell>
          <cell r="U74">
            <v>0</v>
          </cell>
        </row>
        <row r="75">
          <cell r="B75" t="str">
            <v>ADQUISICIÓN DE SERVICIOS</v>
          </cell>
          <cell r="U75">
            <v>151909827.34</v>
          </cell>
        </row>
        <row r="76">
          <cell r="B76" t="str">
            <v>SERVICIOS DE LA CONSTRUCCIÓN</v>
          </cell>
          <cell r="U76">
            <v>0</v>
          </cell>
        </row>
        <row r="77">
          <cell r="B77" t="str">
            <v>SERVICIOS DE CONSTRUCCIÓN</v>
          </cell>
          <cell r="U77">
            <v>0</v>
          </cell>
        </row>
        <row r="78">
          <cell r="B78" t="str">
            <v>SERVICIOS DE ALOJAMIENTO; SERVICIOS DE SUMINISTRO DE COMIDAS Y BEBIDAS; SERVICIOS DE TRANSPORTE; Y SERVICIOS DE DISTRIBUCIÓN DE ELECTRICIDAD, GAS Y AGUA</v>
          </cell>
          <cell r="U78">
            <v>6776406</v>
          </cell>
        </row>
        <row r="79">
          <cell r="B79" t="str">
            <v>ALOJAMIENTO; SERVICIOS DE SUMINISTROS DE COMIDAS Y BEBIDAS</v>
          </cell>
          <cell r="U79">
            <v>1776036</v>
          </cell>
        </row>
        <row r="80">
          <cell r="B80" t="str">
            <v>SERVICIOS DE TRANSPORTE DE PASAJEROS</v>
          </cell>
          <cell r="U80">
            <v>4992370</v>
          </cell>
        </row>
        <row r="81">
          <cell r="B81" t="str">
            <v>SERVICIOS DE TRANSPORTE DE CARGA</v>
          </cell>
          <cell r="U81">
            <v>0</v>
          </cell>
        </row>
        <row r="82">
          <cell r="B82" t="str">
            <v>SERVICIOS DE APOYO AL TRANSPORTE</v>
          </cell>
          <cell r="U82">
            <v>0</v>
          </cell>
        </row>
        <row r="83">
          <cell r="B83" t="str">
            <v>SERVICIOS POSTALES Y DE MENSAJERÍA</v>
          </cell>
          <cell r="U83">
            <v>0</v>
          </cell>
        </row>
        <row r="84">
          <cell r="B84" t="str">
            <v>SERVICIOS DE DISTRIBUCIÓN DE ELECTRICIDAD, GAS Y AGUA (POR CUENTA PROPIA)</v>
          </cell>
          <cell r="U84">
            <v>8000</v>
          </cell>
        </row>
        <row r="85">
          <cell r="B85" t="str">
            <v>SERVICIOS FINANCIEROS Y SERVICIOS CONEXOS, SERVICIOS INMOBILIARIOS Y SERVICIOS DE LEASING</v>
          </cell>
          <cell r="U85">
            <v>30518</v>
          </cell>
        </row>
        <row r="86">
          <cell r="B86" t="str">
            <v>SERVICIOS FINANCIEROS Y SERVICIOS CONEXOS</v>
          </cell>
          <cell r="U86">
            <v>30518</v>
          </cell>
        </row>
        <row r="87">
          <cell r="B87" t="str">
            <v>SERVICIOS INMOBILIARIOS</v>
          </cell>
          <cell r="U87">
            <v>0</v>
          </cell>
        </row>
        <row r="88">
          <cell r="B88" t="str">
            <v>SERVICIOS DE ARRENDAMIENTO O ALQUILER SIN OPERARIO</v>
          </cell>
          <cell r="U88">
            <v>0</v>
          </cell>
        </row>
        <row r="89">
          <cell r="B89" t="str">
            <v>SERVICIOS PRESTADOS A LAS EMPRESAS Y SERVICIOS DE PRODUCCIÓN</v>
          </cell>
          <cell r="U89">
            <v>12177077.34</v>
          </cell>
        </row>
        <row r="90">
          <cell r="B90" t="str">
            <v>SERVICIOS DE INVESTIGACIÓN Y DESARROLLO</v>
          </cell>
          <cell r="U90">
            <v>0</v>
          </cell>
        </row>
        <row r="91">
          <cell r="B91" t="str">
            <v>SERVICIOS JURÍDICOS Y CONTABLES</v>
          </cell>
          <cell r="U91">
            <v>205255</v>
          </cell>
        </row>
        <row r="92">
          <cell r="B92" t="str">
            <v>OTROS SERVICIOS PROFESIONALES, CIENTÍFICOS Y TÉCNICOS</v>
          </cell>
          <cell r="U92">
            <v>0</v>
          </cell>
        </row>
        <row r="93">
          <cell r="B93" t="str">
            <v>SERVICIOS DE TELECOMUNICACIONES, TRANSMISIÓN Y SUMINISTRO DE INFORMACIÓN</v>
          </cell>
          <cell r="U93">
            <v>0</v>
          </cell>
        </row>
        <row r="94">
          <cell r="B94" t="str">
            <v>SERVICIOS DE SOPORTE</v>
          </cell>
          <cell r="U94">
            <v>0</v>
          </cell>
        </row>
        <row r="95">
          <cell r="B95" t="str">
            <v>SERVICIOS DE MANTENIMIENTO, REPARACIÓN E INSTALACIÓN (EXCEPTO SERVICIOS DE CONSTRUCCIÓN)</v>
          </cell>
          <cell r="U95">
            <v>11971822.34</v>
          </cell>
        </row>
        <row r="96">
          <cell r="B96" t="str">
            <v>OTROS SERVICIOS DE FABRICACIÓN; SERVICIOS DE EDICIÓN, IMPRESIÓN Y REPRODUCCIÓN; SERVICIOS DE RECUPERACIÓN DE MATERIALES</v>
          </cell>
          <cell r="U96">
            <v>0</v>
          </cell>
        </row>
        <row r="97">
          <cell r="B97" t="str">
            <v>SERVICIOS PARA LA COMUNIDAD, SOCIALES Y PERSONALES</v>
          </cell>
          <cell r="U97">
            <v>0</v>
          </cell>
        </row>
        <row r="98">
          <cell r="B98" t="str">
            <v>SERVICIOS DE EDUCACIÓN</v>
          </cell>
          <cell r="U98">
            <v>0</v>
          </cell>
        </row>
        <row r="99">
          <cell r="B99" t="str">
            <v>SERVICIOS PARA EL CUIDADO DE LA SALUD HUMANA Y SERVICIOS SOCIALES</v>
          </cell>
          <cell r="U99">
            <v>0</v>
          </cell>
        </row>
        <row r="100">
          <cell r="B100" t="str">
            <v>SERVICIOS DE ALCANTARILLADO, RECOLECCIÓN, TRATAMIENTO Y DISPOSICIÓN DE DESECHOS Y OTROS SERVICIOS DE SANEAMIENTO AMBIENTAL</v>
          </cell>
          <cell r="U100">
            <v>0</v>
          </cell>
        </row>
        <row r="101">
          <cell r="B101" t="str">
            <v>SERVICIOS DE ESPARCIMIENTO, CULTURALES Y DEPORTIVOS</v>
          </cell>
          <cell r="U101">
            <v>0</v>
          </cell>
        </row>
        <row r="102">
          <cell r="B102" t="str">
            <v>VIÁTICOS DE LOS FUNCIONARIOS EN COMISIÓN</v>
          </cell>
          <cell r="U102">
            <v>132925826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tubre"/>
      <sheetName val="informe de gastos "/>
      <sheetName val="Ingr vs Gasto"/>
    </sheetNames>
    <sheetDataSet>
      <sheetData sheetId="0">
        <row r="1">
          <cell r="U1" t="str">
            <v xml:space="preserve">% Disponibilidad Pptal Abril -Diciembre 2022
</v>
          </cell>
        </row>
        <row r="2">
          <cell r="B2" t="str">
            <v xml:space="preserve">FUNCIONAMIENTO+DEUDA+INVERSION </v>
          </cell>
        </row>
        <row r="3">
          <cell r="B3" t="str">
            <v xml:space="preserve">FUNCIONAMIENTO </v>
          </cell>
          <cell r="U3">
            <v>261823521.78999999</v>
          </cell>
        </row>
        <row r="4">
          <cell r="B4" t="str">
            <v>GASTOS DE PERSONAL</v>
          </cell>
          <cell r="U4">
            <v>0</v>
          </cell>
        </row>
        <row r="5">
          <cell r="B5" t="str">
            <v>PLANTA DE PERSONAL PERMANENTE</v>
          </cell>
          <cell r="U5">
            <v>0</v>
          </cell>
        </row>
        <row r="6">
          <cell r="B6" t="str">
            <v>SALARIO</v>
          </cell>
          <cell r="U6">
            <v>0</v>
          </cell>
        </row>
        <row r="7">
          <cell r="B7" t="str">
            <v>FACTORES SALARIALES COMUNES</v>
          </cell>
          <cell r="U7">
            <v>0</v>
          </cell>
        </row>
        <row r="8">
          <cell r="B8" t="str">
            <v>SUELDO BÁSICO</v>
          </cell>
          <cell r="U8">
            <v>0</v>
          </cell>
        </row>
        <row r="9">
          <cell r="B9" t="str">
            <v>PRIMA TÉCNICA SALARIAL</v>
          </cell>
          <cell r="U9">
            <v>0</v>
          </cell>
        </row>
        <row r="10">
          <cell r="B10" t="str">
            <v>SUBSIDIO DE ALIMENTACIÓN</v>
          </cell>
          <cell r="U10">
            <v>0</v>
          </cell>
        </row>
        <row r="11">
          <cell r="B11" t="str">
            <v>AUXILIO DE TRANSPORTE</v>
          </cell>
          <cell r="U11">
            <v>0</v>
          </cell>
        </row>
        <row r="12">
          <cell r="B12" t="str">
            <v>PRIMA DE SERVICIO</v>
          </cell>
          <cell r="U12">
            <v>0</v>
          </cell>
        </row>
        <row r="13">
          <cell r="B13" t="str">
            <v>BONIFICACIÓN POR SERVICIOS PRESTADOS</v>
          </cell>
          <cell r="U13">
            <v>0</v>
          </cell>
        </row>
        <row r="14">
          <cell r="B14" t="str">
            <v>HORAS EXTRAS, DOMINICALES, FESTIVOS Y RECARGOS</v>
          </cell>
          <cell r="U14">
            <v>0</v>
          </cell>
        </row>
        <row r="15">
          <cell r="B15" t="str">
            <v>PRIMA DE NAVIDAD</v>
          </cell>
          <cell r="U15">
            <v>0</v>
          </cell>
        </row>
        <row r="16">
          <cell r="B16" t="str">
            <v>PRIMA DE VACACIONES</v>
          </cell>
          <cell r="U16">
            <v>0</v>
          </cell>
        </row>
        <row r="17">
          <cell r="B17" t="str">
            <v xml:space="preserve">AUXILIO DE CONECTIVIDAD DIGITAL </v>
          </cell>
          <cell r="U17">
            <v>0</v>
          </cell>
        </row>
        <row r="18">
          <cell r="B18" t="str">
            <v>CONTRIBUCIONES INHERENTES A LA NÓMINA</v>
          </cell>
          <cell r="U18">
            <v>0</v>
          </cell>
        </row>
        <row r="19">
          <cell r="B19" t="str">
            <v>APORTES A LA SEGURIDAD SOCIAL EN PENSIONES</v>
          </cell>
          <cell r="U19">
            <v>0</v>
          </cell>
        </row>
        <row r="20">
          <cell r="B20" t="str">
            <v>APORTES A LA SEGURIDAD SOCIAL EN SALUD</v>
          </cell>
          <cell r="U20">
            <v>0</v>
          </cell>
        </row>
        <row r="21">
          <cell r="B21" t="str">
            <v xml:space="preserve">AUXILIO DE CESANTÍAS </v>
          </cell>
          <cell r="U21">
            <v>0</v>
          </cell>
        </row>
        <row r="22">
          <cell r="B22" t="str">
            <v>APORTES A CAJAS DE COMPENSACIÓN FAMILIAR</v>
          </cell>
          <cell r="U22">
            <v>0</v>
          </cell>
        </row>
        <row r="23">
          <cell r="B23" t="str">
            <v>APORTES GENERALES AL SISTEMA DE RIESGOS LABORALES</v>
          </cell>
          <cell r="U23">
            <v>0</v>
          </cell>
        </row>
        <row r="24">
          <cell r="B24" t="str">
            <v>APORTES AL ICBF</v>
          </cell>
          <cell r="U24">
            <v>0</v>
          </cell>
        </row>
        <row r="25">
          <cell r="B25" t="str">
            <v>APORTES AL SENA</v>
          </cell>
          <cell r="U25">
            <v>0</v>
          </cell>
        </row>
        <row r="26">
          <cell r="B26" t="str">
            <v>REMUNERACIONES NO CONSTITUTIVAS DE FACTOR SALARIAL</v>
          </cell>
          <cell r="U26">
            <v>0</v>
          </cell>
        </row>
        <row r="27">
          <cell r="B27" t="str">
            <v>PRESTACIONES SOCIALES SEGÚN DEFINICIÓN LEGAL</v>
          </cell>
          <cell r="U27">
            <v>0</v>
          </cell>
        </row>
        <row r="28">
          <cell r="B28" t="str">
            <v>VACACIONES</v>
          </cell>
          <cell r="U28">
            <v>0</v>
          </cell>
        </row>
        <row r="29">
          <cell r="B29" t="str">
            <v>INDEMNIZACIÓN POR VACACIONES</v>
          </cell>
          <cell r="U29">
            <v>0</v>
          </cell>
        </row>
        <row r="30">
          <cell r="B30" t="str">
            <v>BONIFICACIÓN ESPECIAL DE RECREACIÓN</v>
          </cell>
          <cell r="U30">
            <v>0</v>
          </cell>
        </row>
        <row r="31">
          <cell r="B31" t="str">
            <v>PRIMA TÉCNICA NO SALARIAL</v>
          </cell>
          <cell r="U31">
            <v>0</v>
          </cell>
        </row>
        <row r="32">
          <cell r="B32" t="str">
            <v>ESTÍMULOS A LOS EMPLEADOS DEL ESTADO</v>
          </cell>
          <cell r="U32">
            <v>0</v>
          </cell>
        </row>
        <row r="33">
          <cell r="B33" t="str">
            <v>PRIMA DE COORDINACIÓN</v>
          </cell>
          <cell r="U33">
            <v>0</v>
          </cell>
        </row>
        <row r="34">
          <cell r="B34" t="str">
            <v>BONIFICACIÓN DE DIRECCIÓN</v>
          </cell>
          <cell r="U34">
            <v>0</v>
          </cell>
        </row>
        <row r="35">
          <cell r="B35" t="str">
            <v>ADQUISICIÓN DE BIENES  Y SERVICIOS</v>
          </cell>
          <cell r="U35">
            <v>249360304.78999999</v>
          </cell>
        </row>
        <row r="36">
          <cell r="B36" t="str">
            <v>ADQUISICIÓN DE ACTIVOS NO FINANCIEROS</v>
          </cell>
          <cell r="U36">
            <v>0</v>
          </cell>
        </row>
        <row r="37">
          <cell r="B37" t="str">
            <v>ACTIVOS FIJOS</v>
          </cell>
          <cell r="U37">
            <v>0</v>
          </cell>
        </row>
        <row r="38">
          <cell r="B38" t="str">
            <v>ACTIVOS FIJOS NO CLASIFICADOS COMO MAQUINARIA Y EQUIPO</v>
          </cell>
          <cell r="U38">
            <v>0</v>
          </cell>
        </row>
        <row r="39">
          <cell r="B39" t="str">
            <v>MUEBLES, INSTRUMENTOS MUSICALES, ARTÍCULOS DE DEPORTE Y ANTIGÜEDADES</v>
          </cell>
          <cell r="U39">
            <v>0</v>
          </cell>
        </row>
        <row r="40">
          <cell r="B40" t="str">
            <v>MAQUINARIA Y EQUIPO</v>
          </cell>
          <cell r="U40">
            <v>0</v>
          </cell>
        </row>
        <row r="41">
          <cell r="B41" t="str">
            <v>MAQUINARIA PARA USO GENERAL</v>
          </cell>
          <cell r="U41">
            <v>0</v>
          </cell>
        </row>
        <row r="42">
          <cell r="B42" t="str">
            <v>MAQUINARIA PARA USOS ESPECIALES</v>
          </cell>
          <cell r="U42">
            <v>0</v>
          </cell>
        </row>
        <row r="43">
          <cell r="B43" t="str">
            <v>MAQUINARIA DE OFICINA, CONTABILIDAD E INFORMÁTICA</v>
          </cell>
          <cell r="U43">
            <v>0</v>
          </cell>
        </row>
        <row r="44">
          <cell r="B44" t="str">
            <v>MAQUINARIA Y APARATOS ELÉCTRICOS</v>
          </cell>
          <cell r="U44">
            <v>0</v>
          </cell>
        </row>
        <row r="45">
          <cell r="B45" t="str">
            <v>EQUIPO Y APARATOS DE RADIO, TELEVISIÓN Y COMUNICACIONES</v>
          </cell>
          <cell r="U45">
            <v>0</v>
          </cell>
        </row>
        <row r="46">
          <cell r="B46" t="str">
            <v>APARATOS MÉDICOS, INSTRUMENTOS ÓPTICOS Y DE PRECISIÓN, RELOJES</v>
          </cell>
          <cell r="U46">
            <v>0</v>
          </cell>
        </row>
        <row r="47">
          <cell r="B47" t="str">
            <v>OTROS ACTIVOS FIJOS</v>
          </cell>
          <cell r="U47">
            <v>0</v>
          </cell>
        </row>
        <row r="48">
          <cell r="B48" t="str">
            <v>PRODUCTOS DE LA PROPIEDAD INTELECTUAL</v>
          </cell>
          <cell r="U48">
            <v>0</v>
          </cell>
        </row>
        <row r="49">
          <cell r="B49" t="str">
            <v>ADQUISICIONES DIFERENTES DE ACTIVOS</v>
          </cell>
          <cell r="U49">
            <v>249360304.78999999</v>
          </cell>
        </row>
        <row r="50">
          <cell r="B50" t="str">
            <v>MATERIALES Y SUMINISTROS</v>
          </cell>
          <cell r="U50">
            <v>0</v>
          </cell>
        </row>
        <row r="51">
          <cell r="B51" t="str">
            <v>PRODUCTOS ALIMENTICIOS, BEBIDAS Y TABACO; TEXTILES, PRENDAS DE VESTIR Y PRODUCTOS DE CUERO</v>
          </cell>
          <cell r="U51">
            <v>0</v>
          </cell>
        </row>
        <row r="52">
          <cell r="B52" t="str">
            <v>PRODUCTOS DE MOLINERÍA, ALMIDONES Y PRODUCTOS DERIVADOS DEL ALMIDÓN; OTROS PRODUCTOS ALIMENTICIOS</v>
          </cell>
          <cell r="U52">
            <v>0</v>
          </cell>
        </row>
        <row r="53">
          <cell r="B53" t="str">
            <v>PRODUCTOS DE TABACO</v>
          </cell>
          <cell r="U53">
            <v>0</v>
          </cell>
        </row>
        <row r="54">
          <cell r="B54" t="str">
            <v>HILADOS E HILOS; TEJIDOS DE FIBRAS TEXTILES INCLUSO AFELPADOS</v>
          </cell>
          <cell r="U54">
            <v>0</v>
          </cell>
        </row>
        <row r="55">
          <cell r="B55" t="str">
            <v>ARTÍCULOS TEXTILES (EXCEPTO PRENDAS DE VESTIR)</v>
          </cell>
          <cell r="U55">
            <v>0</v>
          </cell>
        </row>
        <row r="56">
          <cell r="B56" t="str">
            <v>DOTACIÓN (PRENDAS DE VESTIR Y CALZADO)</v>
          </cell>
          <cell r="U56">
            <v>0</v>
          </cell>
        </row>
        <row r="57">
          <cell r="B57" t="str">
            <v>OTROS BIENES TRANSPORTABLES (EXCEPTO PRODUCTOS METÁLICOS, MAQUINARIA Y EQUIPO)</v>
          </cell>
          <cell r="U57">
            <v>0</v>
          </cell>
        </row>
        <row r="58">
          <cell r="B58" t="str">
            <v>PRODUCTOS DE MADERA, CORCHO, CESTERÍA Y ESPARTERÍA</v>
          </cell>
          <cell r="U58">
            <v>0</v>
          </cell>
        </row>
        <row r="59">
          <cell r="B59" t="str">
            <v>PASTA O PULPA, PAPEL Y PRODUCTOS DE PAPEL; IMPRESOS Y ARTÍCULOS RELACIONADOS</v>
          </cell>
          <cell r="U59">
            <v>0</v>
          </cell>
        </row>
        <row r="60">
          <cell r="B60" t="str">
            <v>PRODUCTOS DE HORNOS DE COQUE; PRODUCTOS DE REFINACIÓN DE PETRÓLEO Y COMBUSTIBLE NUCLEAR</v>
          </cell>
          <cell r="U60">
            <v>0</v>
          </cell>
        </row>
        <row r="61">
          <cell r="B61" t="str">
            <v>QUÍMICOS BÁSICOS</v>
          </cell>
          <cell r="U61">
            <v>0</v>
          </cell>
        </row>
        <row r="62">
          <cell r="B62" t="str">
            <v>OTROS PRODUCTOS QUÍMICOS; FIBRAS ARTIFICIALES (O FIBRAS INDUSTRIALES HECHAS POR EL HOMBRE)</v>
          </cell>
          <cell r="U62">
            <v>0</v>
          </cell>
        </row>
        <row r="63">
          <cell r="B63" t="str">
            <v>PRODUCTOS DE CAUCHO Y PLÁSTICO</v>
          </cell>
          <cell r="U63">
            <v>0</v>
          </cell>
        </row>
        <row r="64">
          <cell r="B64" t="str">
            <v>VIDRIO Y PRODUCTOS DE VIDRIO Y OTROS PRODUCTOS NO METÁLICOS N.C.P.</v>
          </cell>
          <cell r="U64">
            <v>0</v>
          </cell>
        </row>
        <row r="65">
          <cell r="B65" t="str">
            <v>OTROS BIENES TRANSPORTABLES N.C.P.</v>
          </cell>
          <cell r="U65">
            <v>0</v>
          </cell>
        </row>
        <row r="66">
          <cell r="B66" t="str">
            <v>PRODUCTOS METÁLICOS Y PAQUETES DE SOFTWARE</v>
          </cell>
          <cell r="U66">
            <v>0</v>
          </cell>
        </row>
        <row r="67">
          <cell r="B67" t="str">
            <v>METALES BÁSICOS</v>
          </cell>
          <cell r="U67">
            <v>0</v>
          </cell>
        </row>
        <row r="68">
          <cell r="B68" t="str">
            <v>PRODUCTOS METÁLICOS ELABORADOS (EXCEPTO MAQUINARIA Y EQUIPO)</v>
          </cell>
          <cell r="U68">
            <v>0</v>
          </cell>
        </row>
        <row r="69">
          <cell r="B69" t="str">
            <v>MAQUINARIA PARA USO GENERAL</v>
          </cell>
          <cell r="U69">
            <v>0</v>
          </cell>
        </row>
        <row r="70">
          <cell r="B70" t="str">
            <v>MAQUINARIA PARA USOS ESPECIALES</v>
          </cell>
          <cell r="U70">
            <v>0</v>
          </cell>
        </row>
        <row r="71">
          <cell r="B71" t="str">
            <v>MAQUINARIA DE OFICINA, CONTABILIDAD E INFORMÁTICA</v>
          </cell>
          <cell r="U71">
            <v>0</v>
          </cell>
        </row>
        <row r="72">
          <cell r="B72" t="str">
            <v>MAQUINARIA Y APARATOS ELÉCTRICOS</v>
          </cell>
          <cell r="U72">
            <v>0</v>
          </cell>
        </row>
        <row r="73">
          <cell r="B73" t="str">
            <v>EQUIPO Y APARATOS DE RADIO, TELEVISIÓN Y COMUNICACIONES</v>
          </cell>
          <cell r="U73">
            <v>0</v>
          </cell>
        </row>
        <row r="74">
          <cell r="B74" t="str">
            <v>APARATOS MÉDICOS, INSTRUMENTOS ÓPTICOS Y DE PRECISIÓN, RELOJES</v>
          </cell>
          <cell r="U74">
            <v>0</v>
          </cell>
        </row>
        <row r="75">
          <cell r="B75" t="str">
            <v>ADQUISICIÓN DE SERVICIOS</v>
          </cell>
          <cell r="U75">
            <v>249360304.78999999</v>
          </cell>
        </row>
        <row r="76">
          <cell r="B76" t="str">
            <v>SERVICIOS DE LA CONSTRUCCIÓN</v>
          </cell>
          <cell r="U76">
            <v>0</v>
          </cell>
        </row>
        <row r="77">
          <cell r="B77" t="str">
            <v>SERVICIOS DE CONSTRUCCIÓN</v>
          </cell>
          <cell r="U77">
            <v>0</v>
          </cell>
        </row>
        <row r="78">
          <cell r="B78" t="str">
            <v>SERVICIOS DE ALOJAMIENTO; SERVICIOS DE SUMINISTRO DE COMIDAS Y BEBIDAS; SERVICIOS DE TRANSPORTE; Y SERVICIOS DE DISTRIBUCIÓN DE ELECTRICIDAD, GAS Y AGUA</v>
          </cell>
          <cell r="U78">
            <v>60571893.450000003</v>
          </cell>
        </row>
        <row r="79">
          <cell r="B79" t="str">
            <v>ALOJAMIENTO; SERVICIOS DE SUMINISTROS DE COMIDAS Y BEBIDAS</v>
          </cell>
          <cell r="U79">
            <v>4457162</v>
          </cell>
        </row>
        <row r="80">
          <cell r="B80" t="str">
            <v>SERVICIOS DE TRANSPORTE DE PASAJEROS</v>
          </cell>
          <cell r="U80">
            <v>24992370</v>
          </cell>
        </row>
        <row r="81">
          <cell r="B81" t="str">
            <v>SERVICIOS DE TRANSPORTE DE CARGA</v>
          </cell>
          <cell r="U81">
            <v>0</v>
          </cell>
        </row>
        <row r="82">
          <cell r="B82" t="str">
            <v>SERVICIOS DE APOYO AL TRANSPORTE</v>
          </cell>
          <cell r="U82">
            <v>0</v>
          </cell>
        </row>
        <row r="83">
          <cell r="B83" t="str">
            <v>SERVICIOS POSTALES Y DE MENSAJERÍA</v>
          </cell>
          <cell r="U83">
            <v>0</v>
          </cell>
        </row>
        <row r="84">
          <cell r="B84" t="str">
            <v>SERVICIOS DE DISTRIBUCIÓN DE ELECTRICIDAD, GAS Y AGUA (POR CUENTA PROPIA)</v>
          </cell>
          <cell r="U84">
            <v>31122361.449999999</v>
          </cell>
        </row>
        <row r="85">
          <cell r="B85" t="str">
            <v>SERVICIOS FINANCIEROS Y SERVICIOS CONEXOS, SERVICIOS INMOBILIARIOS Y SERVICIOS DE LEASING</v>
          </cell>
          <cell r="U85">
            <v>146318</v>
          </cell>
        </row>
        <row r="86">
          <cell r="B86" t="str">
            <v>SERVICIOS FINANCIEROS Y SERVICIOS CONEXOS</v>
          </cell>
          <cell r="U86">
            <v>146318</v>
          </cell>
        </row>
        <row r="87">
          <cell r="B87" t="str">
            <v>SERVICIOS INMOBILIARIOS</v>
          </cell>
          <cell r="U87">
            <v>0</v>
          </cell>
        </row>
        <row r="88">
          <cell r="B88" t="str">
            <v>SERVICIOS DE ARRENDAMIENTO O ALQUILER SIN OPERARIO</v>
          </cell>
          <cell r="U88">
            <v>0</v>
          </cell>
        </row>
        <row r="89">
          <cell r="B89" t="str">
            <v>SERVICIOS PRESTADOS A LAS EMPRESAS Y SERVICIOS DE PRODUCCIÓN</v>
          </cell>
          <cell r="U89">
            <v>12177077.34</v>
          </cell>
        </row>
        <row r="90">
          <cell r="B90" t="str">
            <v>SERVICIOS DE INVESTIGACIÓN Y DESARROLLO</v>
          </cell>
          <cell r="U90">
            <v>0</v>
          </cell>
        </row>
        <row r="91">
          <cell r="B91" t="str">
            <v>SERVICIOS JURÍDICOS Y CONTABLES</v>
          </cell>
          <cell r="U91">
            <v>205255</v>
          </cell>
        </row>
        <row r="92">
          <cell r="B92" t="str">
            <v>OTROS SERVICIOS PROFESIONALES, CIENTÍFICOS Y TÉCNICOS</v>
          </cell>
          <cell r="U92">
            <v>0</v>
          </cell>
        </row>
        <row r="93">
          <cell r="B93" t="str">
            <v>SERVICIOS DE TELECOMUNICACIONES, TRANSMISIÓN Y SUMINISTRO DE INFORMACIÓN</v>
          </cell>
          <cell r="U93">
            <v>0</v>
          </cell>
        </row>
        <row r="94">
          <cell r="B94" t="str">
            <v>SERVICIOS DE SOPORTE</v>
          </cell>
          <cell r="U94">
            <v>0</v>
          </cell>
        </row>
        <row r="95">
          <cell r="B95" t="str">
            <v>SERVICIOS DE MANTENIMIENTO, REPARACIÓN E INSTALACIÓN (EXCEPTO SERVICIOS DE CONSTRUCCIÓN)</v>
          </cell>
          <cell r="U95">
            <v>11971822.34</v>
          </cell>
        </row>
        <row r="96">
          <cell r="B96" t="str">
            <v>OTROS SERVICIOS DE FABRICACIÓN; SERVICIOS DE EDICIÓN, IMPRESIÓN Y REPRODUCCIÓN; SERVICIOS DE RECUPERACIÓN DE MATERIALES</v>
          </cell>
          <cell r="U96">
            <v>0</v>
          </cell>
        </row>
        <row r="97">
          <cell r="B97" t="str">
            <v>SERVICIOS PARA LA COMUNIDAD, SOCIALES Y PERSONALES</v>
          </cell>
          <cell r="U97">
            <v>0</v>
          </cell>
        </row>
        <row r="98">
          <cell r="B98" t="str">
            <v>SERVICIOS DE EDUCACIÓN</v>
          </cell>
          <cell r="U98">
            <v>0</v>
          </cell>
        </row>
        <row r="99">
          <cell r="B99" t="str">
            <v>SERVICIOS PARA EL CUIDADO DE LA SALUD HUMANA Y SERVICIOS SOCIALES</v>
          </cell>
          <cell r="U99">
            <v>0</v>
          </cell>
        </row>
        <row r="100">
          <cell r="B100" t="str">
            <v>SERVICIOS DE ALCANTARILLADO, RECOLECCIÓN, TRATAMIENTO Y DISPOSICIÓN DE DESECHOS Y OTROS SERVICIOS DE SANEAMIENTO AMBIENTAL</v>
          </cell>
          <cell r="U100">
            <v>0</v>
          </cell>
        </row>
        <row r="101">
          <cell r="B101" t="str">
            <v>SERVICIOS DE ESPARCIMIENTO, CULTURALES Y DEPORTIVOS</v>
          </cell>
          <cell r="U101">
            <v>0</v>
          </cell>
        </row>
        <row r="102">
          <cell r="B102" t="str">
            <v>VIÁTICOS DE LOS FUNCIONARIOS EN COMISIÓN</v>
          </cell>
          <cell r="U102">
            <v>176465016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iembre"/>
      <sheetName val="informe de gastos "/>
      <sheetName val="Ingr vs Gasto"/>
    </sheetNames>
    <sheetDataSet>
      <sheetData sheetId="0">
        <row r="1">
          <cell r="U1" t="str">
            <v xml:space="preserve">% Disponibilidad Pptal Abril -Diciembre 2022
</v>
          </cell>
        </row>
        <row r="2">
          <cell r="B2" t="str">
            <v xml:space="preserve">FUNCIONAMIENTO+DEUDA+INVERSION </v>
          </cell>
        </row>
        <row r="3">
          <cell r="B3" t="str">
            <v xml:space="preserve">FUNCIONAMIENTO </v>
          </cell>
          <cell r="U3"/>
        </row>
        <row r="4">
          <cell r="B4" t="str">
            <v>GASTOS DE PERSONAL</v>
          </cell>
          <cell r="U4"/>
        </row>
        <row r="5">
          <cell r="B5" t="str">
            <v>PLANTA DE PERSONAL PERMANENTE</v>
          </cell>
          <cell r="U5"/>
        </row>
        <row r="6">
          <cell r="B6" t="str">
            <v>SALARIO</v>
          </cell>
          <cell r="U6"/>
        </row>
        <row r="7">
          <cell r="B7" t="str">
            <v>FACTORES SALARIALES COMUNES</v>
          </cell>
          <cell r="U7"/>
        </row>
        <row r="8">
          <cell r="B8" t="str">
            <v>SUELDO BÁSICO</v>
          </cell>
          <cell r="U8"/>
        </row>
        <row r="9">
          <cell r="B9" t="str">
            <v>PRIMA TÉCNICA SALARIAL</v>
          </cell>
          <cell r="U9"/>
        </row>
        <row r="10">
          <cell r="B10" t="str">
            <v>SUBSIDIO DE ALIMENTACIÓN</v>
          </cell>
          <cell r="U10"/>
        </row>
        <row r="11">
          <cell r="B11" t="str">
            <v>AUXILIO DE TRANSPORTE</v>
          </cell>
          <cell r="U11"/>
        </row>
        <row r="12">
          <cell r="B12" t="str">
            <v>PRIMA DE SERVICIO</v>
          </cell>
          <cell r="U12"/>
        </row>
        <row r="13">
          <cell r="B13" t="str">
            <v>BONIFICACIÓN POR SERVICIOS PRESTADOS</v>
          </cell>
          <cell r="U13"/>
        </row>
        <row r="14">
          <cell r="B14" t="str">
            <v>HORAS EXTRAS, DOMINICALES, FESTIVOS Y RECARGOS</v>
          </cell>
          <cell r="U14"/>
        </row>
        <row r="15">
          <cell r="B15" t="str">
            <v>PRIMA DE NAVIDAD</v>
          </cell>
          <cell r="U15"/>
        </row>
        <row r="16">
          <cell r="B16" t="str">
            <v>PRIMA DE VACACIONES</v>
          </cell>
          <cell r="U16"/>
        </row>
        <row r="17">
          <cell r="B17" t="str">
            <v xml:space="preserve">AUXILIO DE CONECTIVIDAD DIGITAL </v>
          </cell>
          <cell r="U17"/>
        </row>
        <row r="18">
          <cell r="B18" t="str">
            <v>CONTRIBUCIONES INHERENTES A LA NÓMINA</v>
          </cell>
          <cell r="U18"/>
        </row>
        <row r="19">
          <cell r="B19" t="str">
            <v>APORTES A LA SEGURIDAD SOCIAL EN PENSIONES</v>
          </cell>
          <cell r="U19"/>
        </row>
        <row r="20">
          <cell r="B20" t="str">
            <v>APORTES A LA SEGURIDAD SOCIAL EN SALUD</v>
          </cell>
          <cell r="U20"/>
        </row>
        <row r="21">
          <cell r="B21" t="str">
            <v xml:space="preserve">AUXILIO DE CESANTÍAS </v>
          </cell>
          <cell r="U21"/>
        </row>
        <row r="22">
          <cell r="B22" t="str">
            <v>APORTES A CAJAS DE COMPENSACIÓN FAMILIAR</v>
          </cell>
          <cell r="U22"/>
        </row>
        <row r="23">
          <cell r="B23" t="str">
            <v>APORTES GENERALES AL SISTEMA DE RIESGOS LABORALES</v>
          </cell>
          <cell r="U23"/>
        </row>
        <row r="24">
          <cell r="B24" t="str">
            <v>APORTES AL ICBF</v>
          </cell>
          <cell r="U24"/>
        </row>
        <row r="25">
          <cell r="B25" t="str">
            <v>APORTES AL SENA</v>
          </cell>
          <cell r="U25"/>
        </row>
        <row r="26">
          <cell r="B26" t="str">
            <v>REMUNERACIONES NO CONSTITUTIVAS DE FACTOR SALARIAL</v>
          </cell>
          <cell r="U26"/>
        </row>
        <row r="27">
          <cell r="B27" t="str">
            <v>PRESTACIONES SOCIALES SEGÚN DEFINICIÓN LEGAL</v>
          </cell>
          <cell r="U27"/>
        </row>
        <row r="28">
          <cell r="B28" t="str">
            <v>VACACIONES</v>
          </cell>
          <cell r="U28"/>
        </row>
        <row r="29">
          <cell r="B29" t="str">
            <v>INDEMNIZACIÓN POR VACACIONES</v>
          </cell>
          <cell r="U29"/>
        </row>
        <row r="30">
          <cell r="B30" t="str">
            <v>BONIFICACIÓN ESPECIAL DE RECREACIÓN</v>
          </cell>
          <cell r="U30"/>
        </row>
        <row r="31">
          <cell r="B31" t="str">
            <v>PRIMA TÉCNICA NO SALARIAL</v>
          </cell>
          <cell r="U31"/>
        </row>
        <row r="32">
          <cell r="B32" t="str">
            <v>ESTÍMULOS A LOS EMPLEADOS DEL ESTADO</v>
          </cell>
          <cell r="U32"/>
        </row>
        <row r="33">
          <cell r="B33" t="str">
            <v>PRIMA DE COORDINACIÓN</v>
          </cell>
          <cell r="U33"/>
        </row>
        <row r="34">
          <cell r="B34" t="str">
            <v>BONIFICACIÓN DE DIRECCIÓN</v>
          </cell>
          <cell r="U34"/>
        </row>
        <row r="35">
          <cell r="B35" t="str">
            <v>ADQUISICIÓN DE BIENES  Y SERVICIOS</v>
          </cell>
          <cell r="U35"/>
        </row>
        <row r="36">
          <cell r="B36" t="str">
            <v>ADQUISICIÓN DE ACTIVOS NO FINANCIEROS</v>
          </cell>
          <cell r="U36"/>
        </row>
        <row r="37">
          <cell r="B37" t="str">
            <v>ACTIVOS FIJOS</v>
          </cell>
          <cell r="U37"/>
        </row>
        <row r="38">
          <cell r="B38" t="str">
            <v>ACTIVOS FIJOS NO CLASIFICADOS COMO MAQUINARIA Y EQUIPO</v>
          </cell>
          <cell r="U38"/>
        </row>
        <row r="39">
          <cell r="B39" t="str">
            <v>MUEBLES, INSTRUMENTOS MUSICALES, ARTÍCULOS DE DEPORTE Y ANTIGÜEDADES</v>
          </cell>
          <cell r="U39"/>
        </row>
        <row r="40">
          <cell r="B40" t="str">
            <v>MAQUINARIA Y EQUIPO</v>
          </cell>
          <cell r="U40"/>
        </row>
        <row r="41">
          <cell r="B41" t="str">
            <v>MAQUINARIA PARA USO GENERAL</v>
          </cell>
          <cell r="U41"/>
        </row>
        <row r="42">
          <cell r="B42" t="str">
            <v>MAQUINARIA PARA USOS ESPECIALES</v>
          </cell>
          <cell r="U42"/>
        </row>
        <row r="43">
          <cell r="B43" t="str">
            <v>MAQUINARIA DE OFICINA, CONTABILIDAD E INFORMÁTICA</v>
          </cell>
          <cell r="U43"/>
        </row>
        <row r="44">
          <cell r="B44" t="str">
            <v>MAQUINARIA Y APARATOS ELÉCTRICOS</v>
          </cell>
          <cell r="U44"/>
        </row>
        <row r="45">
          <cell r="B45" t="str">
            <v>EQUIPO Y APARATOS DE RADIO, TELEVISIÓN Y COMUNICACIONES</v>
          </cell>
          <cell r="U45"/>
        </row>
        <row r="46">
          <cell r="B46" t="str">
            <v>APARATOS MÉDICOS, INSTRUMENTOS ÓPTICOS Y DE PRECISIÓN, RELOJES</v>
          </cell>
          <cell r="U46"/>
        </row>
        <row r="47">
          <cell r="B47" t="str">
            <v>OTROS ACTIVOS FIJOS</v>
          </cell>
          <cell r="U47"/>
        </row>
        <row r="48">
          <cell r="B48" t="str">
            <v>PRODUCTOS DE LA PROPIEDAD INTELECTUAL</v>
          </cell>
          <cell r="U48"/>
        </row>
        <row r="49">
          <cell r="B49" t="str">
            <v>ADQUISICIONES DIFERENTES DE ACTIVOS</v>
          </cell>
          <cell r="U49"/>
        </row>
        <row r="50">
          <cell r="B50" t="str">
            <v>MATERIALES Y SUMINISTROS</v>
          </cell>
          <cell r="U50"/>
        </row>
        <row r="51">
          <cell r="B51" t="str">
            <v>PRODUCTOS ALIMENTICIOS, BEBIDAS Y TABACO; TEXTILES, PRENDAS DE VESTIR Y PRODUCTOS DE CUERO</v>
          </cell>
          <cell r="U51"/>
        </row>
        <row r="52">
          <cell r="B52" t="str">
            <v>PRODUCTOS DE MOLINERÍA, ALMIDONES Y PRODUCTOS DERIVADOS DEL ALMIDÓN; OTROS PRODUCTOS ALIMENTICIOS</v>
          </cell>
          <cell r="U52"/>
        </row>
        <row r="53">
          <cell r="B53" t="str">
            <v>PRODUCTOS DE TABACO</v>
          </cell>
          <cell r="U53"/>
        </row>
        <row r="54">
          <cell r="B54" t="str">
            <v>HILADOS E HILOS; TEJIDOS DE FIBRAS TEXTILES INCLUSO AFELPADOS</v>
          </cell>
          <cell r="U54"/>
        </row>
        <row r="55">
          <cell r="B55" t="str">
            <v>ARTÍCULOS TEXTILES (EXCEPTO PRENDAS DE VESTIR)</v>
          </cell>
          <cell r="U55"/>
        </row>
        <row r="56">
          <cell r="B56" t="str">
            <v>DOTACIÓN (PRENDAS DE VESTIR Y CALZADO)</v>
          </cell>
          <cell r="U56"/>
        </row>
        <row r="57">
          <cell r="B57" t="str">
            <v>OTROS BIENES TRANSPORTABLES (EXCEPTO PRODUCTOS METÁLICOS, MAQUINARIA Y EQUIPO)</v>
          </cell>
          <cell r="U57"/>
        </row>
        <row r="58">
          <cell r="B58" t="str">
            <v>PRODUCTOS DE MADERA, CORCHO, CESTERÍA Y ESPARTERÍA</v>
          </cell>
          <cell r="U58"/>
        </row>
        <row r="59">
          <cell r="B59" t="str">
            <v>PASTA O PULPA, PAPEL Y PRODUCTOS DE PAPEL; IMPRESOS Y ARTÍCULOS RELACIONADOS</v>
          </cell>
          <cell r="U59"/>
        </row>
        <row r="60">
          <cell r="B60" t="str">
            <v>PRODUCTOS DE HORNOS DE COQUE; PRODUCTOS DE REFINACIÓN DE PETRÓLEO Y COMBUSTIBLE NUCLEAR</v>
          </cell>
          <cell r="U60"/>
        </row>
        <row r="61">
          <cell r="B61" t="str">
            <v>QUÍMICOS BÁSICOS</v>
          </cell>
          <cell r="U61"/>
        </row>
        <row r="62">
          <cell r="B62" t="str">
            <v>OTROS PRODUCTOS QUÍMICOS; FIBRAS ARTIFICIALES (O FIBRAS INDUSTRIALES HECHAS POR EL HOMBRE)</v>
          </cell>
          <cell r="U62"/>
        </row>
        <row r="63">
          <cell r="B63" t="str">
            <v>PRODUCTOS DE CAUCHO Y PLÁSTICO</v>
          </cell>
          <cell r="U63"/>
        </row>
        <row r="64">
          <cell r="B64" t="str">
            <v>VIDRIO Y PRODUCTOS DE VIDRIO Y OTROS PRODUCTOS NO METÁLICOS N.C.P.</v>
          </cell>
          <cell r="U64"/>
        </row>
        <row r="65">
          <cell r="B65" t="str">
            <v>OTROS BIENES TRANSPORTABLES N.C.P.</v>
          </cell>
          <cell r="U65"/>
        </row>
        <row r="66">
          <cell r="B66" t="str">
            <v>PRODUCTOS METÁLICOS Y PAQUETES DE SOFTWARE</v>
          </cell>
          <cell r="U66"/>
        </row>
        <row r="67">
          <cell r="B67" t="str">
            <v>METALES BÁSICOS</v>
          </cell>
          <cell r="U67"/>
        </row>
        <row r="68">
          <cell r="B68" t="str">
            <v>PRODUCTOS METÁLICOS ELABORADOS (EXCEPTO MAQUINARIA Y EQUIPO)</v>
          </cell>
          <cell r="U68"/>
        </row>
        <row r="69">
          <cell r="B69" t="str">
            <v>MAQUINARIA PARA USO GENERAL</v>
          </cell>
          <cell r="U69"/>
        </row>
        <row r="70">
          <cell r="B70" t="str">
            <v>MAQUINARIA PARA USOS ESPECIALES</v>
          </cell>
          <cell r="U70"/>
        </row>
        <row r="71">
          <cell r="B71" t="str">
            <v>MAQUINARIA DE OFICINA, CONTABILIDAD E INFORMÁTICA</v>
          </cell>
          <cell r="U71"/>
        </row>
        <row r="72">
          <cell r="B72" t="str">
            <v>MAQUINARIA Y APARATOS ELÉCTRICOS</v>
          </cell>
          <cell r="U72"/>
        </row>
        <row r="73">
          <cell r="B73" t="str">
            <v>EQUIPO Y APARATOS DE RADIO, TELEVISIÓN Y COMUNICACIONES</v>
          </cell>
          <cell r="U73"/>
        </row>
        <row r="74">
          <cell r="B74" t="str">
            <v>APARATOS MÉDICOS, INSTRUMENTOS ÓPTICOS Y DE PRECISIÓN, RELOJES</v>
          </cell>
          <cell r="U74"/>
        </row>
        <row r="75">
          <cell r="B75" t="str">
            <v>ADQUISICIÓN DE SERVICIOS</v>
          </cell>
          <cell r="U75"/>
        </row>
        <row r="76">
          <cell r="B76" t="str">
            <v>SERVICIOS DE LA CONSTRUCCIÓN</v>
          </cell>
          <cell r="U76"/>
        </row>
        <row r="77">
          <cell r="B77" t="str">
            <v>SERVICIOS DE CONSTRUCCIÓN</v>
          </cell>
          <cell r="U77"/>
        </row>
        <row r="78">
          <cell r="B78" t="str">
            <v>SERVICIOS DE ALOJAMIENTO; SERVICIOS DE SUMINISTRO DE COMIDAS Y BEBIDAS; SERVICIOS DE TRANSPORTE; Y SERVICIOS DE DISTRIBUCIÓN DE ELECTRICIDAD, GAS Y AGUA</v>
          </cell>
          <cell r="U78"/>
        </row>
        <row r="79">
          <cell r="B79" t="str">
            <v>ALOJAMIENTO; SERVICIOS DE SUMINISTROS DE COMIDAS Y BEBIDAS</v>
          </cell>
          <cell r="U79"/>
        </row>
        <row r="80">
          <cell r="B80" t="str">
            <v>SERVICIOS DE TRANSPORTE DE PASAJEROS</v>
          </cell>
          <cell r="U80"/>
        </row>
        <row r="81">
          <cell r="B81" t="str">
            <v>SERVICIOS DE TRANSPORTE DE CARGA</v>
          </cell>
          <cell r="U81"/>
        </row>
        <row r="82">
          <cell r="B82" t="str">
            <v>SERVICIOS DE APOYO AL TRANSPORTE</v>
          </cell>
          <cell r="U82"/>
        </row>
        <row r="83">
          <cell r="B83" t="str">
            <v>SERVICIOS POSTALES Y DE MENSAJERÍA</v>
          </cell>
          <cell r="U83"/>
        </row>
        <row r="84">
          <cell r="B84" t="str">
            <v>SERVICIOS DE DISTRIBUCIÓN DE ELECTRICIDAD, GAS Y AGUA (POR CUENTA PROPIA)</v>
          </cell>
          <cell r="U84"/>
        </row>
        <row r="85">
          <cell r="B85" t="str">
            <v>SERVICIOS FINANCIEROS Y SERVICIOS CONEXOS, SERVICIOS INMOBILIARIOS Y SERVICIOS DE LEASING</v>
          </cell>
          <cell r="U85"/>
        </row>
        <row r="86">
          <cell r="B86" t="str">
            <v>SERVICIOS FINANCIEROS Y SERVICIOS CONEXOS</v>
          </cell>
          <cell r="U86"/>
        </row>
        <row r="87">
          <cell r="B87" t="str">
            <v>SERVICIOS INMOBILIARIOS</v>
          </cell>
          <cell r="U87"/>
        </row>
        <row r="88">
          <cell r="B88" t="str">
            <v>SERVICIOS DE ARRENDAMIENTO O ALQUILER SIN OPERARIO</v>
          </cell>
          <cell r="U88"/>
        </row>
        <row r="89">
          <cell r="B89" t="str">
            <v>SERVICIOS PRESTADOS A LAS EMPRESAS Y SERVICIOS DE PRODUCCIÓN</v>
          </cell>
          <cell r="U89"/>
        </row>
        <row r="90">
          <cell r="B90" t="str">
            <v>SERVICIOS DE INVESTIGACIÓN Y DESARROLLO</v>
          </cell>
          <cell r="U90"/>
        </row>
        <row r="91">
          <cell r="B91" t="str">
            <v>SERVICIOS JURÍDICOS Y CONTABLES</v>
          </cell>
          <cell r="U91"/>
        </row>
        <row r="92">
          <cell r="B92" t="str">
            <v>OTROS SERVICIOS PROFESIONALES, CIENTÍFICOS Y TÉCNICOS</v>
          </cell>
          <cell r="U92"/>
        </row>
        <row r="93">
          <cell r="B93" t="str">
            <v>SERVICIOS DE TELECOMUNICACIONES, TRANSMISIÓN Y SUMINISTRO DE INFORMACIÓN</v>
          </cell>
          <cell r="U93"/>
        </row>
        <row r="94">
          <cell r="B94" t="str">
            <v>SERVICIOS DE SOPORTE</v>
          </cell>
          <cell r="U94"/>
        </row>
        <row r="95">
          <cell r="B95" t="str">
            <v>SERVICIOS DE MANTENIMIENTO, REPARACIÓN E INSTALACIÓN (EXCEPTO SERVICIOS DE CONSTRUCCIÓN)</v>
          </cell>
          <cell r="U95"/>
        </row>
        <row r="96">
          <cell r="B96" t="str">
            <v>OTROS SERVICIOS DE FABRICACIÓN; SERVICIOS DE EDICIÓN, IMPRESIÓN Y REPRODUCCIÓN; SERVICIOS DE RECUPERACIÓN DE MATERIALES</v>
          </cell>
          <cell r="U96"/>
        </row>
        <row r="97">
          <cell r="B97" t="str">
            <v>SERVICIOS PARA LA COMUNIDAD, SOCIALES Y PERSONALES</v>
          </cell>
          <cell r="U97"/>
        </row>
        <row r="98">
          <cell r="B98" t="str">
            <v>SERVICIOS DE EDUCACIÓN</v>
          </cell>
          <cell r="U98"/>
        </row>
        <row r="99">
          <cell r="B99" t="str">
            <v>SERVICIOS PARA EL CUIDADO DE LA SALUD HUMANA Y SERVICIOS SOCIALES</v>
          </cell>
          <cell r="U99"/>
        </row>
        <row r="100">
          <cell r="B100" t="str">
            <v>SERVICIOS DE ALCANTARILLADO, RECOLECCIÓN, TRATAMIENTO Y DISPOSICIÓN DE DESECHOS Y OTROS SERVICIOS DE SANEAMIENTO AMBIENTAL</v>
          </cell>
          <cell r="U100"/>
        </row>
        <row r="101">
          <cell r="B101" t="str">
            <v>SERVICIOS DE ESPARCIMIENTO, CULTURALES Y DEPORTIVOS</v>
          </cell>
          <cell r="U101"/>
        </row>
        <row r="102">
          <cell r="B102" t="str">
            <v>VIÁTICOS DE LOS FUNCIONARIOS EN COMISIÓN</v>
          </cell>
          <cell r="U102"/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ciembre"/>
      <sheetName val="informe de gastos "/>
      <sheetName val="Hoja1"/>
      <sheetName val="Ingr vs Gasto"/>
    </sheetNames>
    <sheetDataSet>
      <sheetData sheetId="0">
        <row r="1">
          <cell r="U1" t="str">
            <v xml:space="preserve">% Disponibilidad Pptal Abril -Diciembre 2022
</v>
          </cell>
        </row>
        <row r="2">
          <cell r="B2" t="str">
            <v xml:space="preserve">FUNCIONAMIENTO+DEUDA+INVERSION </v>
          </cell>
          <cell r="U2"/>
        </row>
        <row r="3">
          <cell r="B3" t="str">
            <v xml:space="preserve">FUNCIONAMIENTO </v>
          </cell>
          <cell r="U3"/>
        </row>
        <row r="4">
          <cell r="B4" t="str">
            <v>GASTOS DE PERSONAL</v>
          </cell>
          <cell r="U4"/>
        </row>
        <row r="5">
          <cell r="B5" t="str">
            <v>PLANTA DE PERSONAL PERMANENTE</v>
          </cell>
          <cell r="U5"/>
        </row>
        <row r="6">
          <cell r="B6" t="str">
            <v>SALARIO</v>
          </cell>
          <cell r="U6"/>
        </row>
        <row r="7">
          <cell r="B7" t="str">
            <v>FACTORES SALARIALES COMUNES</v>
          </cell>
          <cell r="U7"/>
        </row>
        <row r="8">
          <cell r="B8" t="str">
            <v>SUELDO BÁSICO</v>
          </cell>
          <cell r="U8"/>
        </row>
        <row r="9">
          <cell r="B9" t="str">
            <v>PRIMA TÉCNICA SALARIAL</v>
          </cell>
          <cell r="U9"/>
        </row>
        <row r="10">
          <cell r="B10" t="str">
            <v>SUBSIDIO DE ALIMENTACIÓN</v>
          </cell>
          <cell r="U10"/>
        </row>
        <row r="11">
          <cell r="B11" t="str">
            <v>AUXILIO DE TRANSPORTE</v>
          </cell>
          <cell r="U11"/>
        </row>
        <row r="12">
          <cell r="B12" t="str">
            <v>PRIMA DE SERVICIO</v>
          </cell>
          <cell r="U12"/>
        </row>
        <row r="13">
          <cell r="B13" t="str">
            <v>BONIFICACIÓN POR SERVICIOS PRESTADOS</v>
          </cell>
          <cell r="U13"/>
        </row>
        <row r="14">
          <cell r="B14" t="str">
            <v>HORAS EXTRAS, DOMINICALES, FESTIVOS Y RECARGOS</v>
          </cell>
          <cell r="U14"/>
        </row>
        <row r="15">
          <cell r="B15" t="str">
            <v>PRIMA DE NAVIDAD</v>
          </cell>
          <cell r="U15"/>
        </row>
        <row r="16">
          <cell r="B16" t="str">
            <v>PRIMA DE VACACIONES</v>
          </cell>
          <cell r="U16"/>
        </row>
        <row r="17">
          <cell r="B17" t="str">
            <v xml:space="preserve">AUXILIO DE CONECTIVIDAD DIGITAL </v>
          </cell>
          <cell r="U17"/>
        </row>
        <row r="18">
          <cell r="B18" t="str">
            <v>CONTRIBUCIONES INHERENTES A LA NÓMINA</v>
          </cell>
          <cell r="U18"/>
        </row>
        <row r="19">
          <cell r="B19" t="str">
            <v>APORTES A LA SEGURIDAD SOCIAL EN PENSIONES</v>
          </cell>
          <cell r="U19"/>
        </row>
        <row r="20">
          <cell r="B20" t="str">
            <v>APORTES A LA SEGURIDAD SOCIAL EN SALUD</v>
          </cell>
          <cell r="U20"/>
        </row>
        <row r="21">
          <cell r="B21" t="str">
            <v xml:space="preserve">AUXILIO DE CESANTÍAS </v>
          </cell>
          <cell r="U21"/>
        </row>
        <row r="22">
          <cell r="B22" t="str">
            <v>APORTES A CAJAS DE COMPENSACIÓN FAMILIAR</v>
          </cell>
          <cell r="U22"/>
        </row>
        <row r="23">
          <cell r="B23" t="str">
            <v>APORTES GENERALES AL SISTEMA DE RIESGOS LABORALES</v>
          </cell>
          <cell r="U23"/>
        </row>
        <row r="24">
          <cell r="B24" t="str">
            <v>APORTES AL ICBF</v>
          </cell>
          <cell r="U24"/>
        </row>
        <row r="25">
          <cell r="B25" t="str">
            <v>APORTES AL SENA</v>
          </cell>
          <cell r="U25"/>
        </row>
        <row r="26">
          <cell r="B26" t="str">
            <v>REMUNERACIONES NO CONSTITUTIVAS DE FACTOR SALARIAL</v>
          </cell>
          <cell r="U26"/>
        </row>
        <row r="27">
          <cell r="B27" t="str">
            <v>PRESTACIONES SOCIALES SEGÚN DEFINICIÓN LEGAL</v>
          </cell>
          <cell r="U27"/>
        </row>
        <row r="28">
          <cell r="B28" t="str">
            <v>VACACIONES</v>
          </cell>
          <cell r="U28"/>
        </row>
        <row r="29">
          <cell r="B29" t="str">
            <v>INDEMNIZACIÓN POR VACACIONES</v>
          </cell>
          <cell r="U29"/>
        </row>
        <row r="30">
          <cell r="B30" t="str">
            <v>BONIFICACIÓN ESPECIAL DE RECREACIÓN</v>
          </cell>
          <cell r="U30"/>
        </row>
        <row r="31">
          <cell r="B31" t="str">
            <v>PRIMA TÉCNICA NO SALARIAL</v>
          </cell>
          <cell r="U31"/>
        </row>
        <row r="32">
          <cell r="B32" t="str">
            <v>ESTÍMULOS A LOS EMPLEADOS DEL ESTADO</v>
          </cell>
          <cell r="U32"/>
        </row>
        <row r="33">
          <cell r="B33" t="str">
            <v>PRIMA DE COORDINACIÓN</v>
          </cell>
          <cell r="U33"/>
        </row>
        <row r="34">
          <cell r="B34" t="str">
            <v>BONIFICACIÓN DE DIRECCIÓN</v>
          </cell>
          <cell r="U34"/>
        </row>
        <row r="35">
          <cell r="B35" t="str">
            <v>ADQUISICIÓN DE BIENES  Y SERVICIOS</v>
          </cell>
          <cell r="U35"/>
        </row>
        <row r="36">
          <cell r="B36" t="str">
            <v>ADQUISICIÓN DE ACTIVOS NO FINANCIEROS</v>
          </cell>
          <cell r="U36"/>
        </row>
        <row r="37">
          <cell r="B37" t="str">
            <v>ACTIVOS FIJOS</v>
          </cell>
          <cell r="U37"/>
        </row>
        <row r="38">
          <cell r="B38" t="str">
            <v>ACTIVOS FIJOS NO CLASIFICADOS COMO MAQUINARIA Y EQUIPO</v>
          </cell>
          <cell r="U38"/>
        </row>
        <row r="39">
          <cell r="B39" t="str">
            <v>MUEBLES, INSTRUMENTOS MUSICALES, ARTÍCULOS DE DEPORTE Y ANTIGÜEDADES</v>
          </cell>
          <cell r="U39"/>
        </row>
        <row r="40">
          <cell r="B40" t="str">
            <v>MAQUINARIA Y EQUIPO</v>
          </cell>
          <cell r="U40"/>
        </row>
        <row r="41">
          <cell r="B41" t="str">
            <v>MAQUINARIA PARA USO GENERAL</v>
          </cell>
          <cell r="U41"/>
        </row>
        <row r="42">
          <cell r="B42" t="str">
            <v>MAQUINARIA PARA USOS ESPECIALES</v>
          </cell>
          <cell r="U42"/>
        </row>
        <row r="43">
          <cell r="B43" t="str">
            <v>MAQUINARIA DE OFICINA, CONTABILIDAD E INFORMÁTICA</v>
          </cell>
          <cell r="U43"/>
        </row>
        <row r="44">
          <cell r="B44" t="str">
            <v>MAQUINARIA Y APARATOS ELÉCTRICOS</v>
          </cell>
          <cell r="U44"/>
        </row>
        <row r="45">
          <cell r="B45" t="str">
            <v>EQUIPO Y APARATOS DE RADIO, TELEVISIÓN Y COMUNICACIONES</v>
          </cell>
          <cell r="U45"/>
        </row>
        <row r="46">
          <cell r="B46" t="str">
            <v>APARATOS MÉDICOS, INSTRUMENTOS ÓPTICOS Y DE PRECISIÓN, RELOJES</v>
          </cell>
          <cell r="U46"/>
        </row>
        <row r="47">
          <cell r="B47" t="str">
            <v>OTROS ACTIVOS FIJOS</v>
          </cell>
          <cell r="U47"/>
        </row>
        <row r="48">
          <cell r="B48" t="str">
            <v>PRODUCTOS DE LA PROPIEDAD INTELECTUAL</v>
          </cell>
          <cell r="U48"/>
        </row>
        <row r="49">
          <cell r="B49" t="str">
            <v>ADQUISICIONES DIFERENTES DE ACTIVOS</v>
          </cell>
          <cell r="U49"/>
        </row>
        <row r="50">
          <cell r="B50" t="str">
            <v>MATERIALES Y SUMINISTROS</v>
          </cell>
          <cell r="U50"/>
        </row>
        <row r="51">
          <cell r="B51" t="str">
            <v>PRODUCTOS ALIMENTICIOS, BEBIDAS Y TABACO; TEXTILES, PRENDAS DE VESTIR Y PRODUCTOS DE CUERO</v>
          </cell>
          <cell r="U51"/>
        </row>
        <row r="52">
          <cell r="B52" t="str">
            <v>PRODUCTOS DE MOLINERÍA, ALMIDONES Y PRODUCTOS DERIVADOS DEL ALMIDÓN; OTROS PRODUCTOS ALIMENTICIOS</v>
          </cell>
          <cell r="U52"/>
        </row>
        <row r="53">
          <cell r="B53" t="str">
            <v>PRODUCTOS DE TABACO</v>
          </cell>
          <cell r="U53"/>
        </row>
        <row r="54">
          <cell r="B54" t="str">
            <v>HILADOS E HILOS; TEJIDOS DE FIBRAS TEXTILES INCLUSO AFELPADOS</v>
          </cell>
          <cell r="U54"/>
        </row>
        <row r="55">
          <cell r="B55" t="str">
            <v>ARTÍCULOS TEXTILES (EXCEPTO PRENDAS DE VESTIR)</v>
          </cell>
          <cell r="U55"/>
        </row>
        <row r="56">
          <cell r="B56" t="str">
            <v>DOTACIÓN (PRENDAS DE VESTIR Y CALZADO)</v>
          </cell>
          <cell r="U56"/>
        </row>
        <row r="57">
          <cell r="B57" t="str">
            <v>OTROS BIENES TRANSPORTABLES (EXCEPTO PRODUCTOS METÁLICOS, MAQUINARIA Y EQUIPO)</v>
          </cell>
          <cell r="U57"/>
        </row>
        <row r="58">
          <cell r="B58" t="str">
            <v>PRODUCTOS DE MADERA, CORCHO, CESTERÍA Y ESPARTERÍA</v>
          </cell>
          <cell r="U58"/>
        </row>
        <row r="59">
          <cell r="B59" t="str">
            <v>PASTA O PULPA, PAPEL Y PRODUCTOS DE PAPEL; IMPRESOS Y ARTÍCULOS RELACIONADOS</v>
          </cell>
          <cell r="U59"/>
        </row>
        <row r="60">
          <cell r="B60" t="str">
            <v>PRODUCTOS DE HORNOS DE COQUE; PRODUCTOS DE REFINACIÓN DE PETRÓLEO Y COMBUSTIBLE NUCLEAR</v>
          </cell>
          <cell r="U60"/>
        </row>
        <row r="61">
          <cell r="B61" t="str">
            <v>QUÍMICOS BÁSICOS</v>
          </cell>
          <cell r="U61"/>
        </row>
        <row r="62">
          <cell r="B62" t="str">
            <v>OTROS PRODUCTOS QUÍMICOS; FIBRAS ARTIFICIALES (O FIBRAS INDUSTRIALES HECHAS POR EL HOMBRE)</v>
          </cell>
          <cell r="U62"/>
        </row>
        <row r="63">
          <cell r="B63" t="str">
            <v>PRODUCTOS DE CAUCHO Y PLÁSTICO</v>
          </cell>
          <cell r="U63"/>
        </row>
        <row r="64">
          <cell r="B64" t="str">
            <v>VIDRIO Y PRODUCTOS DE VIDRIO Y OTROS PRODUCTOS NO METÁLICOS N.C.P.</v>
          </cell>
          <cell r="U64"/>
        </row>
        <row r="65">
          <cell r="B65" t="str">
            <v>OTROS BIENES TRANSPORTABLES N.C.P.</v>
          </cell>
          <cell r="U65"/>
        </row>
        <row r="66">
          <cell r="B66" t="str">
            <v>PRODUCTOS METÁLICOS Y PAQUETES DE SOFTWARE</v>
          </cell>
          <cell r="U66"/>
        </row>
        <row r="67">
          <cell r="B67" t="str">
            <v>METALES BÁSICOS</v>
          </cell>
          <cell r="U67"/>
        </row>
        <row r="68">
          <cell r="B68" t="str">
            <v>PRODUCTOS METÁLICOS ELABORADOS (EXCEPTO MAQUINARIA Y EQUIPO)</v>
          </cell>
          <cell r="U68"/>
        </row>
        <row r="69">
          <cell r="B69" t="str">
            <v>MAQUINARIA PARA USO GENERAL</v>
          </cell>
          <cell r="U69"/>
        </row>
        <row r="70">
          <cell r="B70" t="str">
            <v>MAQUINARIA PARA USOS ESPECIALES</v>
          </cell>
          <cell r="U70"/>
        </row>
        <row r="71">
          <cell r="B71" t="str">
            <v>MAQUINARIA DE OFICINA, CONTABILIDAD E INFORMÁTICA</v>
          </cell>
          <cell r="U71"/>
        </row>
        <row r="72">
          <cell r="B72" t="str">
            <v>MAQUINARIA Y APARATOS ELÉCTRICOS</v>
          </cell>
          <cell r="U72"/>
        </row>
        <row r="73">
          <cell r="B73" t="str">
            <v>EQUIPO Y APARATOS DE RADIO, TELEVISIÓN Y COMUNICACIONES</v>
          </cell>
          <cell r="U73"/>
        </row>
        <row r="74">
          <cell r="B74" t="str">
            <v>APARATOS MÉDICOS, INSTRUMENTOS ÓPTICOS Y DE PRECISIÓN, RELOJES</v>
          </cell>
          <cell r="U74"/>
        </row>
        <row r="75">
          <cell r="B75" t="str">
            <v>ADQUISICIÓN DE SERVICIOS</v>
          </cell>
          <cell r="U75"/>
        </row>
        <row r="76">
          <cell r="B76" t="str">
            <v>SERVICIOS DE LA CONSTRUCCIÓN</v>
          </cell>
          <cell r="U76"/>
        </row>
        <row r="77">
          <cell r="B77" t="str">
            <v>SERVICIOS DE CONSTRUCCIÓN</v>
          </cell>
          <cell r="U77"/>
        </row>
        <row r="78">
          <cell r="B78" t="str">
            <v>SERVICIOS DE ALOJAMIENTO; SERVICIOS DE SUMINISTRO DE COMIDAS Y BEBIDAS; SERVICIOS DE TRANSPORTE; Y SERVICIOS DE DISTRIBUCIÓN DE ELECTRICIDAD, GAS Y AGUA</v>
          </cell>
          <cell r="U78"/>
        </row>
        <row r="79">
          <cell r="B79" t="str">
            <v>ALOJAMIENTO; SERVICIOS DE SUMINISTROS DE COMIDAS Y BEBIDAS</v>
          </cell>
          <cell r="U79"/>
        </row>
        <row r="80">
          <cell r="B80" t="str">
            <v>SERVICIOS DE TRANSPORTE DE PASAJEROS</v>
          </cell>
          <cell r="U80"/>
        </row>
        <row r="81">
          <cell r="B81" t="str">
            <v>SERVICIOS DE TRANSPORTE DE CARGA</v>
          </cell>
          <cell r="U81"/>
        </row>
        <row r="82">
          <cell r="B82" t="str">
            <v>SERVICIOS DE APOYO AL TRANSPORTE</v>
          </cell>
          <cell r="U82"/>
        </row>
        <row r="83">
          <cell r="B83" t="str">
            <v>SERVICIOS POSTALES Y DE MENSAJERÍA</v>
          </cell>
          <cell r="U83"/>
        </row>
        <row r="84">
          <cell r="B84" t="str">
            <v>SERVICIOS DE DISTRIBUCIÓN DE ELECTRICIDAD, GAS Y AGUA (POR CUENTA PROPIA)</v>
          </cell>
          <cell r="U84"/>
        </row>
        <row r="85">
          <cell r="B85" t="str">
            <v>SERVICIOS FINANCIEROS Y SERVICIOS CONEXOS, SERVICIOS INMOBILIARIOS Y SERVICIOS DE LEASING</v>
          </cell>
          <cell r="U85"/>
        </row>
        <row r="86">
          <cell r="B86" t="str">
            <v>SERVICIOS FINANCIEROS Y SERVICIOS CONEXOS</v>
          </cell>
          <cell r="U86"/>
        </row>
        <row r="87">
          <cell r="B87" t="str">
            <v>SERVICIOS INMOBILIARIOS</v>
          </cell>
          <cell r="U87"/>
        </row>
        <row r="88">
          <cell r="B88" t="str">
            <v>SERVICIOS DE ARRENDAMIENTO O ALQUILER SIN OPERARIO</v>
          </cell>
          <cell r="U88"/>
        </row>
        <row r="89">
          <cell r="B89" t="str">
            <v>SERVICIOS PRESTADOS A LAS EMPRESAS Y SERVICIOS DE PRODUCCIÓN</v>
          </cell>
          <cell r="U89"/>
        </row>
        <row r="90">
          <cell r="B90" t="str">
            <v>SERVICIOS DE INVESTIGACIÓN Y DESARROLLO</v>
          </cell>
          <cell r="U90"/>
        </row>
        <row r="91">
          <cell r="B91" t="str">
            <v>SERVICIOS JURÍDICOS Y CONTABLES</v>
          </cell>
          <cell r="U91"/>
        </row>
        <row r="92">
          <cell r="B92" t="str">
            <v>OTROS SERVICIOS PROFESIONALES, CIENTÍFICOS Y TÉCNICOS</v>
          </cell>
          <cell r="U92"/>
        </row>
        <row r="93">
          <cell r="B93" t="str">
            <v>SERVICIOS DE TELECOMUNICACIONES, TRANSMISIÓN Y SUMINISTRO DE INFORMACIÓN</v>
          </cell>
          <cell r="U93"/>
        </row>
        <row r="94">
          <cell r="B94" t="str">
            <v>SERVICIOS DE SOPORTE</v>
          </cell>
          <cell r="U94"/>
        </row>
        <row r="95">
          <cell r="B95" t="str">
            <v>SERVICIOS DE MANTENIMIENTO, REPARACIÓN E INSTALACIÓN (EXCEPTO SERVICIOS DE CONSTRUCCIÓN)</v>
          </cell>
          <cell r="U95"/>
        </row>
        <row r="96">
          <cell r="B96" t="str">
            <v>OTROS SERVICIOS DE FABRICACIÓN; SERVICIOS DE EDICIÓN, IMPRESIÓN Y REPRODUCCIÓN; SERVICIOS DE RECUPERACIÓN DE MATERIALES</v>
          </cell>
          <cell r="U96"/>
        </row>
        <row r="97">
          <cell r="B97" t="str">
            <v>SERVICIOS PARA LA COMUNIDAD, SOCIALES Y PERSONALES</v>
          </cell>
          <cell r="U97"/>
        </row>
        <row r="98">
          <cell r="B98" t="str">
            <v>SERVICIOS DE EDUCACIÓN</v>
          </cell>
          <cell r="U98"/>
        </row>
        <row r="99">
          <cell r="B99" t="str">
            <v>SERVICIOS PARA EL CUIDADO DE LA SALUD HUMANA Y SERVICIOS SOCIALES</v>
          </cell>
          <cell r="U99"/>
        </row>
        <row r="100">
          <cell r="B100" t="str">
            <v>SERVICIOS DE ALCANTARILLADO, RECOLECCIÓN, TRATAMIENTO Y DISPOSICIÓN DE DESECHOS Y OTROS SERVICIOS DE SANEAMIENTO AMBIENTAL</v>
          </cell>
          <cell r="U100"/>
        </row>
        <row r="101">
          <cell r="B101" t="str">
            <v>SERVICIOS DE ESPARCIMIENTO, CULTURALES Y DEPORTIVOS</v>
          </cell>
          <cell r="U101"/>
        </row>
        <row r="102">
          <cell r="B102" t="str">
            <v>VIÁTICOS DE LOS FUNCIONARIOS EN COMISIÓN</v>
          </cell>
          <cell r="U102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0"/>
  <sheetViews>
    <sheetView showGridLines="0" topLeftCell="A154" zoomScale="85" zoomScaleNormal="85" workbookViewId="0">
      <selection activeCell="L3" sqref="L3"/>
    </sheetView>
  </sheetViews>
  <sheetFormatPr baseColWidth="10" defaultColWidth="11.42578125" defaultRowHeight="14.25" x14ac:dyDescent="0.2"/>
  <cols>
    <col min="1" max="1" width="26.140625" style="104" customWidth="1"/>
    <col min="2" max="2" width="57.7109375" style="113" customWidth="1"/>
    <col min="3" max="3" width="8.7109375" style="104" customWidth="1"/>
    <col min="4" max="5" width="4.85546875" style="104" customWidth="1"/>
    <col min="6" max="6" width="21.7109375" style="104" customWidth="1"/>
    <col min="7" max="8" width="17.42578125" style="104" bestFit="1" customWidth="1"/>
    <col min="9" max="9" width="16.28515625" style="104" bestFit="1" customWidth="1"/>
    <col min="10" max="10" width="10.5703125" style="104" bestFit="1" customWidth="1"/>
    <col min="11" max="11" width="16.42578125" style="104" bestFit="1" customWidth="1"/>
    <col min="12" max="12" width="16.28515625" style="104" bestFit="1" customWidth="1"/>
    <col min="13" max="13" width="16" style="104" customWidth="1"/>
    <col min="14" max="14" width="16.42578125" style="104" bestFit="1" customWidth="1"/>
    <col min="15" max="15" width="13.42578125" style="104" customWidth="1"/>
    <col min="16" max="16" width="13.7109375" style="104" bestFit="1" customWidth="1"/>
    <col min="17" max="17" width="14.140625" style="104" customWidth="1"/>
    <col min="18" max="19" width="10.85546875" style="104" customWidth="1"/>
    <col min="20" max="20" width="0.5703125" style="104" customWidth="1"/>
    <col min="21" max="16384" width="11.42578125" style="104"/>
  </cols>
  <sheetData>
    <row r="1" spans="1:19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89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89" t="s">
        <v>12</v>
      </c>
      <c r="N1" s="89" t="s">
        <v>13</v>
      </c>
      <c r="O1" s="89" t="s">
        <v>14</v>
      </c>
      <c r="P1" s="89" t="s">
        <v>15</v>
      </c>
      <c r="Q1" s="89" t="s">
        <v>16</v>
      </c>
      <c r="R1" s="89" t="s">
        <v>17</v>
      </c>
      <c r="S1" s="89" t="s">
        <v>18</v>
      </c>
    </row>
    <row r="2" spans="1:19" s="97" customFormat="1" ht="45" customHeight="1" x14ac:dyDescent="0.25">
      <c r="A2" s="92" t="s">
        <v>19</v>
      </c>
      <c r="B2" s="93" t="s">
        <v>20</v>
      </c>
      <c r="C2" s="94" t="s">
        <v>21</v>
      </c>
      <c r="D2" s="94" t="s">
        <v>22</v>
      </c>
      <c r="E2" s="94">
        <v>20</v>
      </c>
      <c r="F2" s="95" t="s">
        <v>23</v>
      </c>
      <c r="G2" s="96">
        <f>+G3+G119+G123</f>
        <v>225535130988</v>
      </c>
      <c r="H2" s="96">
        <f t="shared" ref="H2:S2" si="0">+H3+H119+H123</f>
        <v>166344204663.63</v>
      </c>
      <c r="I2" s="96">
        <f t="shared" si="0"/>
        <v>55877960393.169998</v>
      </c>
      <c r="J2" s="96">
        <f t="shared" si="0"/>
        <v>0</v>
      </c>
      <c r="K2" s="96">
        <f t="shared" si="0"/>
        <v>53319577051.709999</v>
      </c>
      <c r="L2" s="96">
        <f t="shared" si="0"/>
        <v>113024627611.92</v>
      </c>
      <c r="M2" s="96">
        <f t="shared" si="0"/>
        <v>7084187847.1300001</v>
      </c>
      <c r="N2" s="96">
        <f t="shared" si="0"/>
        <v>46235389204.580002</v>
      </c>
      <c r="O2" s="96">
        <f t="shared" si="0"/>
        <v>6857616082.04</v>
      </c>
      <c r="P2" s="96">
        <f t="shared" si="0"/>
        <v>226571765.09</v>
      </c>
      <c r="Q2" s="96">
        <f t="shared" si="0"/>
        <v>6857616082.04</v>
      </c>
      <c r="R2" s="96">
        <f t="shared" si="0"/>
        <v>0</v>
      </c>
      <c r="S2" s="96">
        <f t="shared" si="0"/>
        <v>0</v>
      </c>
    </row>
    <row r="3" spans="1:19" ht="15" customHeight="1" x14ac:dyDescent="0.2">
      <c r="A3" s="98" t="s">
        <v>24</v>
      </c>
      <c r="B3" s="99" t="s">
        <v>25</v>
      </c>
      <c r="C3" s="100" t="s">
        <v>21</v>
      </c>
      <c r="D3" s="100" t="s">
        <v>22</v>
      </c>
      <c r="E3" s="100">
        <v>20</v>
      </c>
      <c r="F3" s="101" t="s">
        <v>23</v>
      </c>
      <c r="G3" s="102">
        <v>135483688000</v>
      </c>
      <c r="H3" s="102">
        <v>128770901228.83</v>
      </c>
      <c r="I3" s="102">
        <v>6181428435.9300003</v>
      </c>
      <c r="J3" s="103">
        <v>0</v>
      </c>
      <c r="K3" s="102">
        <v>18413704774.110001</v>
      </c>
      <c r="L3" s="102">
        <v>110357196454.72</v>
      </c>
      <c r="M3" s="102">
        <v>7035360609.1300001</v>
      </c>
      <c r="N3" s="102">
        <v>11378344164.98</v>
      </c>
      <c r="O3" s="102">
        <v>6813280944.04</v>
      </c>
      <c r="P3" s="102">
        <v>222079665.09</v>
      </c>
      <c r="Q3" s="102">
        <v>6813280944.04</v>
      </c>
      <c r="R3" s="103">
        <v>0</v>
      </c>
      <c r="S3" s="103">
        <v>0</v>
      </c>
    </row>
    <row r="4" spans="1:19" ht="15" customHeight="1" x14ac:dyDescent="0.2">
      <c r="A4" s="98" t="s">
        <v>26</v>
      </c>
      <c r="B4" s="99" t="s">
        <v>27</v>
      </c>
      <c r="C4" s="100" t="s">
        <v>21</v>
      </c>
      <c r="D4" s="100" t="s">
        <v>22</v>
      </c>
      <c r="E4" s="100">
        <v>20</v>
      </c>
      <c r="F4" s="101" t="s">
        <v>23</v>
      </c>
      <c r="G4" s="102">
        <v>110686576000</v>
      </c>
      <c r="H4" s="102">
        <v>110686576000</v>
      </c>
      <c r="I4" s="103">
        <v>0</v>
      </c>
      <c r="J4" s="103">
        <v>0</v>
      </c>
      <c r="K4" s="102">
        <v>6506412835</v>
      </c>
      <c r="L4" s="102">
        <v>104180163165</v>
      </c>
      <c r="M4" s="102">
        <v>6500412835</v>
      </c>
      <c r="N4" s="102">
        <v>6000000</v>
      </c>
      <c r="O4" s="102">
        <v>6500412835</v>
      </c>
      <c r="P4" s="103">
        <v>0</v>
      </c>
      <c r="Q4" s="102">
        <v>6500412835</v>
      </c>
      <c r="R4" s="103">
        <v>0</v>
      </c>
      <c r="S4" s="103">
        <v>0</v>
      </c>
    </row>
    <row r="5" spans="1:19" ht="15" customHeight="1" x14ac:dyDescent="0.2">
      <c r="A5" s="98" t="s">
        <v>28</v>
      </c>
      <c r="B5" s="99" t="s">
        <v>29</v>
      </c>
      <c r="C5" s="100" t="s">
        <v>21</v>
      </c>
      <c r="D5" s="100" t="s">
        <v>22</v>
      </c>
      <c r="E5" s="100">
        <v>20</v>
      </c>
      <c r="F5" s="101" t="s">
        <v>23</v>
      </c>
      <c r="G5" s="102">
        <v>110686576000</v>
      </c>
      <c r="H5" s="102">
        <v>110686576000</v>
      </c>
      <c r="I5" s="103">
        <v>0</v>
      </c>
      <c r="J5" s="103">
        <v>0</v>
      </c>
      <c r="K5" s="102">
        <v>6506412835</v>
      </c>
      <c r="L5" s="102">
        <v>104180163165</v>
      </c>
      <c r="M5" s="102">
        <v>6500412835</v>
      </c>
      <c r="N5" s="102">
        <v>6000000</v>
      </c>
      <c r="O5" s="102">
        <v>6500412835</v>
      </c>
      <c r="P5" s="103">
        <v>0</v>
      </c>
      <c r="Q5" s="102">
        <v>6500412835</v>
      </c>
      <c r="R5" s="103">
        <v>0</v>
      </c>
      <c r="S5" s="103">
        <v>0</v>
      </c>
    </row>
    <row r="6" spans="1:19" ht="15" customHeight="1" x14ac:dyDescent="0.2">
      <c r="A6" s="98" t="s">
        <v>30</v>
      </c>
      <c r="B6" s="99" t="s">
        <v>31</v>
      </c>
      <c r="C6" s="100" t="s">
        <v>21</v>
      </c>
      <c r="D6" s="100" t="s">
        <v>22</v>
      </c>
      <c r="E6" s="100">
        <v>20</v>
      </c>
      <c r="F6" s="101" t="s">
        <v>23</v>
      </c>
      <c r="G6" s="102">
        <v>73947351000</v>
      </c>
      <c r="H6" s="102">
        <v>73947351000</v>
      </c>
      <c r="I6" s="103">
        <v>0</v>
      </c>
      <c r="J6" s="103">
        <v>0</v>
      </c>
      <c r="K6" s="102">
        <v>4052053929</v>
      </c>
      <c r="L6" s="102">
        <v>69895297071</v>
      </c>
      <c r="M6" s="102">
        <v>4046053929</v>
      </c>
      <c r="N6" s="102">
        <v>6000000</v>
      </c>
      <c r="O6" s="102">
        <v>4046053929</v>
      </c>
      <c r="P6" s="103">
        <v>0</v>
      </c>
      <c r="Q6" s="102">
        <v>4046053929</v>
      </c>
      <c r="R6" s="103">
        <v>0</v>
      </c>
      <c r="S6" s="103">
        <v>0</v>
      </c>
    </row>
    <row r="7" spans="1:19" ht="15" customHeight="1" x14ac:dyDescent="0.2">
      <c r="A7" s="98" t="s">
        <v>32</v>
      </c>
      <c r="B7" s="99" t="s">
        <v>33</v>
      </c>
      <c r="C7" s="100" t="s">
        <v>21</v>
      </c>
      <c r="D7" s="100" t="s">
        <v>22</v>
      </c>
      <c r="E7" s="100">
        <v>20</v>
      </c>
      <c r="F7" s="101" t="s">
        <v>23</v>
      </c>
      <c r="G7" s="102">
        <v>73947351000</v>
      </c>
      <c r="H7" s="102">
        <v>73947351000</v>
      </c>
      <c r="I7" s="103">
        <v>0</v>
      </c>
      <c r="J7" s="103">
        <v>0</v>
      </c>
      <c r="K7" s="102">
        <v>4052053929</v>
      </c>
      <c r="L7" s="102">
        <v>69895297071</v>
      </c>
      <c r="M7" s="102">
        <v>4046053929</v>
      </c>
      <c r="N7" s="102">
        <v>6000000</v>
      </c>
      <c r="O7" s="102">
        <v>4046053929</v>
      </c>
      <c r="P7" s="103">
        <v>0</v>
      </c>
      <c r="Q7" s="102">
        <v>4046053929</v>
      </c>
      <c r="R7" s="103">
        <v>0</v>
      </c>
      <c r="S7" s="103">
        <v>0</v>
      </c>
    </row>
    <row r="8" spans="1:19" ht="15" customHeight="1" x14ac:dyDescent="0.2">
      <c r="A8" s="98" t="s">
        <v>34</v>
      </c>
      <c r="B8" s="105" t="s">
        <v>35</v>
      </c>
      <c r="C8" s="106" t="s">
        <v>21</v>
      </c>
      <c r="D8" s="106" t="s">
        <v>22</v>
      </c>
      <c r="E8" s="106">
        <v>20</v>
      </c>
      <c r="F8" s="107" t="s">
        <v>23</v>
      </c>
      <c r="G8" s="108">
        <v>58919821700</v>
      </c>
      <c r="H8" s="108">
        <v>58919821700</v>
      </c>
      <c r="I8" s="109">
        <v>0</v>
      </c>
      <c r="J8" s="109">
        <v>0</v>
      </c>
      <c r="K8" s="108">
        <v>3629860035</v>
      </c>
      <c r="L8" s="108">
        <v>55289961665</v>
      </c>
      <c r="M8" s="108">
        <v>3623860035</v>
      </c>
      <c r="N8" s="108">
        <v>6000000</v>
      </c>
      <c r="O8" s="108">
        <v>3623860035</v>
      </c>
      <c r="P8" s="109">
        <v>0</v>
      </c>
      <c r="Q8" s="108">
        <v>3623860035</v>
      </c>
      <c r="R8" s="109">
        <v>0</v>
      </c>
      <c r="S8" s="109">
        <v>0</v>
      </c>
    </row>
    <row r="9" spans="1:19" ht="15" customHeight="1" x14ac:dyDescent="0.2">
      <c r="A9" s="98" t="s">
        <v>36</v>
      </c>
      <c r="B9" s="105" t="s">
        <v>37</v>
      </c>
      <c r="C9" s="106" t="s">
        <v>21</v>
      </c>
      <c r="D9" s="106" t="s">
        <v>22</v>
      </c>
      <c r="E9" s="106">
        <v>20</v>
      </c>
      <c r="F9" s="107" t="s">
        <v>23</v>
      </c>
      <c r="G9" s="108">
        <v>908275500</v>
      </c>
      <c r="H9" s="108">
        <v>908275500</v>
      </c>
      <c r="I9" s="109">
        <v>0</v>
      </c>
      <c r="J9" s="109">
        <v>0</v>
      </c>
      <c r="K9" s="108">
        <v>60643964</v>
      </c>
      <c r="L9" s="108">
        <v>847631536</v>
      </c>
      <c r="M9" s="108">
        <v>60643964</v>
      </c>
      <c r="N9" s="109">
        <v>0</v>
      </c>
      <c r="O9" s="108">
        <v>60643964</v>
      </c>
      <c r="P9" s="109">
        <v>0</v>
      </c>
      <c r="Q9" s="108">
        <v>60643964</v>
      </c>
      <c r="R9" s="109">
        <v>0</v>
      </c>
      <c r="S9" s="109">
        <v>0</v>
      </c>
    </row>
    <row r="10" spans="1:19" ht="15" customHeight="1" x14ac:dyDescent="0.2">
      <c r="A10" s="98" t="s">
        <v>38</v>
      </c>
      <c r="B10" s="105" t="s">
        <v>39</v>
      </c>
      <c r="C10" s="106" t="s">
        <v>21</v>
      </c>
      <c r="D10" s="106" t="s">
        <v>22</v>
      </c>
      <c r="E10" s="106">
        <v>20</v>
      </c>
      <c r="F10" s="107" t="s">
        <v>23</v>
      </c>
      <c r="G10" s="108">
        <v>51418100</v>
      </c>
      <c r="H10" s="108">
        <v>51418100</v>
      </c>
      <c r="I10" s="109">
        <v>0</v>
      </c>
      <c r="J10" s="109">
        <v>0</v>
      </c>
      <c r="K10" s="108">
        <v>2446183</v>
      </c>
      <c r="L10" s="108">
        <v>48971917</v>
      </c>
      <c r="M10" s="108">
        <v>2446183</v>
      </c>
      <c r="N10" s="109">
        <v>0</v>
      </c>
      <c r="O10" s="108">
        <v>2446183</v>
      </c>
      <c r="P10" s="109">
        <v>0</v>
      </c>
      <c r="Q10" s="108">
        <v>2446183</v>
      </c>
      <c r="R10" s="109">
        <v>0</v>
      </c>
      <c r="S10" s="109">
        <v>0</v>
      </c>
    </row>
    <row r="11" spans="1:19" ht="15" customHeight="1" x14ac:dyDescent="0.2">
      <c r="A11" s="98" t="s">
        <v>40</v>
      </c>
      <c r="B11" s="105" t="s">
        <v>41</v>
      </c>
      <c r="C11" s="106" t="s">
        <v>21</v>
      </c>
      <c r="D11" s="106" t="s">
        <v>22</v>
      </c>
      <c r="E11" s="106">
        <v>20</v>
      </c>
      <c r="F11" s="107" t="s">
        <v>23</v>
      </c>
      <c r="G11" s="108">
        <v>16523600</v>
      </c>
      <c r="H11" s="108">
        <v>16523600</v>
      </c>
      <c r="I11" s="109">
        <v>0</v>
      </c>
      <c r="J11" s="109">
        <v>0</v>
      </c>
      <c r="K11" s="108">
        <v>3940885</v>
      </c>
      <c r="L11" s="108">
        <v>12582715</v>
      </c>
      <c r="M11" s="108">
        <v>3940885</v>
      </c>
      <c r="N11" s="109">
        <v>0</v>
      </c>
      <c r="O11" s="108">
        <v>3940885</v>
      </c>
      <c r="P11" s="109">
        <v>0</v>
      </c>
      <c r="Q11" s="108">
        <v>3940885</v>
      </c>
      <c r="R11" s="109">
        <v>0</v>
      </c>
      <c r="S11" s="109">
        <v>0</v>
      </c>
    </row>
    <row r="12" spans="1:19" ht="15" customHeight="1" x14ac:dyDescent="0.2">
      <c r="A12" s="98" t="s">
        <v>42</v>
      </c>
      <c r="B12" s="105" t="s">
        <v>43</v>
      </c>
      <c r="C12" s="106" t="s">
        <v>21</v>
      </c>
      <c r="D12" s="106" t="s">
        <v>22</v>
      </c>
      <c r="E12" s="106">
        <v>20</v>
      </c>
      <c r="F12" s="107" t="s">
        <v>23</v>
      </c>
      <c r="G12" s="108">
        <v>2766619600</v>
      </c>
      <c r="H12" s="108">
        <v>2766619600</v>
      </c>
      <c r="I12" s="109">
        <v>0</v>
      </c>
      <c r="J12" s="109">
        <v>0</v>
      </c>
      <c r="K12" s="108">
        <v>6639650</v>
      </c>
      <c r="L12" s="108">
        <v>2759979950</v>
      </c>
      <c r="M12" s="108">
        <v>6639650</v>
      </c>
      <c r="N12" s="109">
        <v>0</v>
      </c>
      <c r="O12" s="108">
        <v>6639650</v>
      </c>
      <c r="P12" s="109">
        <v>0</v>
      </c>
      <c r="Q12" s="108">
        <v>6639650</v>
      </c>
      <c r="R12" s="109">
        <v>0</v>
      </c>
      <c r="S12" s="109">
        <v>0</v>
      </c>
    </row>
    <row r="13" spans="1:19" ht="15" customHeight="1" x14ac:dyDescent="0.2">
      <c r="A13" s="98" t="s">
        <v>44</v>
      </c>
      <c r="B13" s="105" t="s">
        <v>45</v>
      </c>
      <c r="C13" s="106" t="s">
        <v>21</v>
      </c>
      <c r="D13" s="106" t="s">
        <v>22</v>
      </c>
      <c r="E13" s="106">
        <v>20</v>
      </c>
      <c r="F13" s="107" t="s">
        <v>23</v>
      </c>
      <c r="G13" s="108">
        <v>1917215800</v>
      </c>
      <c r="H13" s="108">
        <v>1917215800</v>
      </c>
      <c r="I13" s="109">
        <v>0</v>
      </c>
      <c r="J13" s="109">
        <v>0</v>
      </c>
      <c r="K13" s="108">
        <v>217420441</v>
      </c>
      <c r="L13" s="108">
        <v>1699795359</v>
      </c>
      <c r="M13" s="108">
        <v>217420441</v>
      </c>
      <c r="N13" s="109">
        <v>0</v>
      </c>
      <c r="O13" s="108">
        <v>217420441</v>
      </c>
      <c r="P13" s="109">
        <v>0</v>
      </c>
      <c r="Q13" s="108">
        <v>217420441</v>
      </c>
      <c r="R13" s="109">
        <v>0</v>
      </c>
      <c r="S13" s="109">
        <v>0</v>
      </c>
    </row>
    <row r="14" spans="1:19" ht="15" customHeight="1" x14ac:dyDescent="0.2">
      <c r="A14" s="98" t="s">
        <v>46</v>
      </c>
      <c r="B14" s="105" t="s">
        <v>47</v>
      </c>
      <c r="C14" s="106" t="s">
        <v>21</v>
      </c>
      <c r="D14" s="106" t="s">
        <v>22</v>
      </c>
      <c r="E14" s="106">
        <v>20</v>
      </c>
      <c r="F14" s="107" t="s">
        <v>23</v>
      </c>
      <c r="G14" s="108">
        <v>490768600</v>
      </c>
      <c r="H14" s="108">
        <v>490768600</v>
      </c>
      <c r="I14" s="109">
        <v>0</v>
      </c>
      <c r="J14" s="109">
        <v>0</v>
      </c>
      <c r="K14" s="108">
        <v>42724574</v>
      </c>
      <c r="L14" s="108">
        <v>448044026</v>
      </c>
      <c r="M14" s="108">
        <v>42724574</v>
      </c>
      <c r="N14" s="109">
        <v>0</v>
      </c>
      <c r="O14" s="108">
        <v>42724574</v>
      </c>
      <c r="P14" s="109">
        <v>0</v>
      </c>
      <c r="Q14" s="108">
        <v>42724574</v>
      </c>
      <c r="R14" s="109">
        <v>0</v>
      </c>
      <c r="S14" s="109">
        <v>0</v>
      </c>
    </row>
    <row r="15" spans="1:19" ht="15" customHeight="1" x14ac:dyDescent="0.2">
      <c r="A15" s="98" t="s">
        <v>48</v>
      </c>
      <c r="B15" s="105" t="s">
        <v>49</v>
      </c>
      <c r="C15" s="106" t="s">
        <v>21</v>
      </c>
      <c r="D15" s="106" t="s">
        <v>22</v>
      </c>
      <c r="E15" s="106">
        <v>20</v>
      </c>
      <c r="F15" s="107" t="s">
        <v>23</v>
      </c>
      <c r="G15" s="108">
        <v>5995856000</v>
      </c>
      <c r="H15" s="108">
        <v>5995856000</v>
      </c>
      <c r="I15" s="109">
        <v>0</v>
      </c>
      <c r="J15" s="109">
        <v>0</v>
      </c>
      <c r="K15" s="108">
        <v>1176161</v>
      </c>
      <c r="L15" s="108">
        <v>5994679839</v>
      </c>
      <c r="M15" s="108">
        <v>1176161</v>
      </c>
      <c r="N15" s="109">
        <v>0</v>
      </c>
      <c r="O15" s="108">
        <v>1176161</v>
      </c>
      <c r="P15" s="109">
        <v>0</v>
      </c>
      <c r="Q15" s="108">
        <v>1176161</v>
      </c>
      <c r="R15" s="109">
        <v>0</v>
      </c>
      <c r="S15" s="109">
        <v>0</v>
      </c>
    </row>
    <row r="16" spans="1:19" ht="15" customHeight="1" x14ac:dyDescent="0.2">
      <c r="A16" s="98" t="s">
        <v>50</v>
      </c>
      <c r="B16" s="105" t="s">
        <v>51</v>
      </c>
      <c r="C16" s="106" t="s">
        <v>21</v>
      </c>
      <c r="D16" s="106" t="s">
        <v>22</v>
      </c>
      <c r="E16" s="106">
        <v>20</v>
      </c>
      <c r="F16" s="107" t="s">
        <v>23</v>
      </c>
      <c r="G16" s="108">
        <v>2865452900</v>
      </c>
      <c r="H16" s="108">
        <v>2865452900</v>
      </c>
      <c r="I16" s="109">
        <v>0</v>
      </c>
      <c r="J16" s="109">
        <v>0</v>
      </c>
      <c r="K16" s="108">
        <v>87202036</v>
      </c>
      <c r="L16" s="108">
        <v>2778250864</v>
      </c>
      <c r="M16" s="108">
        <v>87202036</v>
      </c>
      <c r="N16" s="109">
        <v>0</v>
      </c>
      <c r="O16" s="108">
        <v>87202036</v>
      </c>
      <c r="P16" s="109">
        <v>0</v>
      </c>
      <c r="Q16" s="108">
        <v>87202036</v>
      </c>
      <c r="R16" s="109">
        <v>0</v>
      </c>
      <c r="S16" s="109">
        <v>0</v>
      </c>
    </row>
    <row r="17" spans="1:19" ht="15" customHeight="1" x14ac:dyDescent="0.2">
      <c r="A17" s="98" t="s">
        <v>52</v>
      </c>
      <c r="B17" s="105" t="s">
        <v>53</v>
      </c>
      <c r="C17" s="106" t="s">
        <v>21</v>
      </c>
      <c r="D17" s="106" t="s">
        <v>22</v>
      </c>
      <c r="E17" s="106">
        <v>20</v>
      </c>
      <c r="F17" s="107" t="s">
        <v>23</v>
      </c>
      <c r="G17" s="108">
        <v>15399200</v>
      </c>
      <c r="H17" s="108">
        <v>15399200</v>
      </c>
      <c r="I17" s="109">
        <v>0</v>
      </c>
      <c r="J17" s="109">
        <v>0</v>
      </c>
      <c r="K17" s="109">
        <v>0</v>
      </c>
      <c r="L17" s="108">
        <v>15399200</v>
      </c>
      <c r="M17" s="109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</row>
    <row r="18" spans="1:19" ht="15" customHeight="1" x14ac:dyDescent="0.2">
      <c r="A18" s="98" t="s">
        <v>54</v>
      </c>
      <c r="B18" s="99" t="s">
        <v>55</v>
      </c>
      <c r="C18" s="100" t="s">
        <v>21</v>
      </c>
      <c r="D18" s="100" t="s">
        <v>22</v>
      </c>
      <c r="E18" s="100">
        <v>20</v>
      </c>
      <c r="F18" s="101" t="s">
        <v>23</v>
      </c>
      <c r="G18" s="102">
        <v>31053568000</v>
      </c>
      <c r="H18" s="102">
        <v>31053568000</v>
      </c>
      <c r="I18" s="103">
        <v>0</v>
      </c>
      <c r="J18" s="103">
        <v>0</v>
      </c>
      <c r="K18" s="102">
        <v>2237606056</v>
      </c>
      <c r="L18" s="102">
        <v>28815961944</v>
      </c>
      <c r="M18" s="102">
        <v>2237606056</v>
      </c>
      <c r="N18" s="103">
        <v>0</v>
      </c>
      <c r="O18" s="102">
        <v>2237606056</v>
      </c>
      <c r="P18" s="103">
        <v>0</v>
      </c>
      <c r="Q18" s="102">
        <v>2237606056</v>
      </c>
      <c r="R18" s="103">
        <v>0</v>
      </c>
      <c r="S18" s="103">
        <v>0</v>
      </c>
    </row>
    <row r="19" spans="1:19" ht="15" customHeight="1" x14ac:dyDescent="0.2">
      <c r="A19" s="98" t="s">
        <v>56</v>
      </c>
      <c r="B19" s="105" t="s">
        <v>57</v>
      </c>
      <c r="C19" s="106" t="s">
        <v>21</v>
      </c>
      <c r="D19" s="106" t="s">
        <v>22</v>
      </c>
      <c r="E19" s="106">
        <v>20</v>
      </c>
      <c r="F19" s="107" t="s">
        <v>23</v>
      </c>
      <c r="G19" s="108">
        <v>8721207195</v>
      </c>
      <c r="H19" s="108">
        <v>8721207195</v>
      </c>
      <c r="I19" s="109">
        <v>0</v>
      </c>
      <c r="J19" s="109">
        <v>0</v>
      </c>
      <c r="K19" s="108">
        <v>548720600</v>
      </c>
      <c r="L19" s="108">
        <v>8172486595</v>
      </c>
      <c r="M19" s="108">
        <v>548720600</v>
      </c>
      <c r="N19" s="109">
        <v>0</v>
      </c>
      <c r="O19" s="108">
        <v>548720600</v>
      </c>
      <c r="P19" s="109">
        <v>0</v>
      </c>
      <c r="Q19" s="108">
        <v>548720600</v>
      </c>
      <c r="R19" s="109">
        <v>0</v>
      </c>
      <c r="S19" s="109">
        <v>0</v>
      </c>
    </row>
    <row r="20" spans="1:19" ht="15" customHeight="1" x14ac:dyDescent="0.2">
      <c r="A20" s="98" t="s">
        <v>58</v>
      </c>
      <c r="B20" s="105" t="s">
        <v>59</v>
      </c>
      <c r="C20" s="106" t="s">
        <v>21</v>
      </c>
      <c r="D20" s="106" t="s">
        <v>22</v>
      </c>
      <c r="E20" s="106">
        <v>20</v>
      </c>
      <c r="F20" s="107" t="s">
        <v>23</v>
      </c>
      <c r="G20" s="108">
        <v>6194670579</v>
      </c>
      <c r="H20" s="108">
        <v>6194670579</v>
      </c>
      <c r="I20" s="109">
        <v>0</v>
      </c>
      <c r="J20" s="109">
        <v>0</v>
      </c>
      <c r="K20" s="108">
        <v>389181800</v>
      </c>
      <c r="L20" s="108">
        <v>5805488779</v>
      </c>
      <c r="M20" s="108">
        <v>389181800</v>
      </c>
      <c r="N20" s="109">
        <v>0</v>
      </c>
      <c r="O20" s="108">
        <v>389181800</v>
      </c>
      <c r="P20" s="109">
        <v>0</v>
      </c>
      <c r="Q20" s="108">
        <v>389181800</v>
      </c>
      <c r="R20" s="109">
        <v>0</v>
      </c>
      <c r="S20" s="109">
        <v>0</v>
      </c>
    </row>
    <row r="21" spans="1:19" ht="15" customHeight="1" x14ac:dyDescent="0.2">
      <c r="A21" s="98" t="s">
        <v>60</v>
      </c>
      <c r="B21" s="105" t="s">
        <v>61</v>
      </c>
      <c r="C21" s="106" t="s">
        <v>21</v>
      </c>
      <c r="D21" s="106" t="s">
        <v>22</v>
      </c>
      <c r="E21" s="106">
        <v>20</v>
      </c>
      <c r="F21" s="107" t="s">
        <v>23</v>
      </c>
      <c r="G21" s="108">
        <v>6573499055</v>
      </c>
      <c r="H21" s="108">
        <v>6573499055</v>
      </c>
      <c r="I21" s="109">
        <v>0</v>
      </c>
      <c r="J21" s="109">
        <v>0</v>
      </c>
      <c r="K21" s="108">
        <v>775232456</v>
      </c>
      <c r="L21" s="108">
        <v>5798266599</v>
      </c>
      <c r="M21" s="108">
        <v>775232456</v>
      </c>
      <c r="N21" s="109">
        <v>0</v>
      </c>
      <c r="O21" s="108">
        <v>775232456</v>
      </c>
      <c r="P21" s="109">
        <v>0</v>
      </c>
      <c r="Q21" s="108">
        <v>775232456</v>
      </c>
      <c r="R21" s="109">
        <v>0</v>
      </c>
      <c r="S21" s="109">
        <v>0</v>
      </c>
    </row>
    <row r="22" spans="1:19" ht="15" customHeight="1" x14ac:dyDescent="0.2">
      <c r="A22" s="98" t="s">
        <v>62</v>
      </c>
      <c r="B22" s="105" t="s">
        <v>63</v>
      </c>
      <c r="C22" s="106" t="s">
        <v>21</v>
      </c>
      <c r="D22" s="106" t="s">
        <v>22</v>
      </c>
      <c r="E22" s="106">
        <v>20</v>
      </c>
      <c r="F22" s="107" t="s">
        <v>23</v>
      </c>
      <c r="G22" s="108">
        <v>3126514828</v>
      </c>
      <c r="H22" s="108">
        <v>3126514828</v>
      </c>
      <c r="I22" s="109">
        <v>0</v>
      </c>
      <c r="J22" s="109">
        <v>0</v>
      </c>
      <c r="K22" s="108">
        <v>167119100</v>
      </c>
      <c r="L22" s="108">
        <v>2959395728</v>
      </c>
      <c r="M22" s="108">
        <v>167119100</v>
      </c>
      <c r="N22" s="109">
        <v>0</v>
      </c>
      <c r="O22" s="108">
        <v>167119100</v>
      </c>
      <c r="P22" s="109">
        <v>0</v>
      </c>
      <c r="Q22" s="108">
        <v>167119100</v>
      </c>
      <c r="R22" s="109">
        <v>0</v>
      </c>
      <c r="S22" s="109">
        <v>0</v>
      </c>
    </row>
    <row r="23" spans="1:19" ht="15" customHeight="1" x14ac:dyDescent="0.2">
      <c r="A23" s="98" t="s">
        <v>64</v>
      </c>
      <c r="B23" s="105" t="s">
        <v>65</v>
      </c>
      <c r="C23" s="106" t="s">
        <v>21</v>
      </c>
      <c r="D23" s="106" t="s">
        <v>22</v>
      </c>
      <c r="E23" s="106">
        <v>20</v>
      </c>
      <c r="F23" s="107" t="s">
        <v>23</v>
      </c>
      <c r="G23" s="108">
        <v>2528997297</v>
      </c>
      <c r="H23" s="108">
        <v>2528997297</v>
      </c>
      <c r="I23" s="109">
        <v>0</v>
      </c>
      <c r="J23" s="109">
        <v>0</v>
      </c>
      <c r="K23" s="108">
        <v>148418000</v>
      </c>
      <c r="L23" s="108">
        <v>2380579297</v>
      </c>
      <c r="M23" s="108">
        <v>148418000</v>
      </c>
      <c r="N23" s="109">
        <v>0</v>
      </c>
      <c r="O23" s="108">
        <v>148418000</v>
      </c>
      <c r="P23" s="109">
        <v>0</v>
      </c>
      <c r="Q23" s="108">
        <v>148418000</v>
      </c>
      <c r="R23" s="109">
        <v>0</v>
      </c>
      <c r="S23" s="109">
        <v>0</v>
      </c>
    </row>
    <row r="24" spans="1:19" ht="15" customHeight="1" x14ac:dyDescent="0.2">
      <c r="A24" s="98" t="s">
        <v>66</v>
      </c>
      <c r="B24" s="105" t="s">
        <v>67</v>
      </c>
      <c r="C24" s="106" t="s">
        <v>21</v>
      </c>
      <c r="D24" s="106" t="s">
        <v>22</v>
      </c>
      <c r="E24" s="106">
        <v>20</v>
      </c>
      <c r="F24" s="107" t="s">
        <v>23</v>
      </c>
      <c r="G24" s="108">
        <v>2344934330</v>
      </c>
      <c r="H24" s="108">
        <v>2344934330</v>
      </c>
      <c r="I24" s="109">
        <v>0</v>
      </c>
      <c r="J24" s="109">
        <v>0</v>
      </c>
      <c r="K24" s="108">
        <v>125343800</v>
      </c>
      <c r="L24" s="108">
        <v>2219590530</v>
      </c>
      <c r="M24" s="108">
        <v>125343800</v>
      </c>
      <c r="N24" s="109">
        <v>0</v>
      </c>
      <c r="O24" s="108">
        <v>125343800</v>
      </c>
      <c r="P24" s="109">
        <v>0</v>
      </c>
      <c r="Q24" s="108">
        <v>125343800</v>
      </c>
      <c r="R24" s="109">
        <v>0</v>
      </c>
      <c r="S24" s="109">
        <v>0</v>
      </c>
    </row>
    <row r="25" spans="1:19" ht="15" customHeight="1" x14ac:dyDescent="0.2">
      <c r="A25" s="98" t="s">
        <v>68</v>
      </c>
      <c r="B25" s="105" t="s">
        <v>69</v>
      </c>
      <c r="C25" s="106" t="s">
        <v>21</v>
      </c>
      <c r="D25" s="106" t="s">
        <v>22</v>
      </c>
      <c r="E25" s="106">
        <v>20</v>
      </c>
      <c r="F25" s="107" t="s">
        <v>23</v>
      </c>
      <c r="G25" s="108">
        <v>1563744716</v>
      </c>
      <c r="H25" s="108">
        <v>1563744716</v>
      </c>
      <c r="I25" s="109">
        <v>0</v>
      </c>
      <c r="J25" s="109">
        <v>0</v>
      </c>
      <c r="K25" s="108">
        <v>83590300</v>
      </c>
      <c r="L25" s="108">
        <v>1480154416</v>
      </c>
      <c r="M25" s="108">
        <v>83590300</v>
      </c>
      <c r="N25" s="109">
        <v>0</v>
      </c>
      <c r="O25" s="108">
        <v>83590300</v>
      </c>
      <c r="P25" s="109">
        <v>0</v>
      </c>
      <c r="Q25" s="108">
        <v>83590300</v>
      </c>
      <c r="R25" s="109">
        <v>0</v>
      </c>
      <c r="S25" s="109">
        <v>0</v>
      </c>
    </row>
    <row r="26" spans="1:19" ht="15" customHeight="1" x14ac:dyDescent="0.2">
      <c r="A26" s="98" t="s">
        <v>70</v>
      </c>
      <c r="B26" s="99" t="s">
        <v>71</v>
      </c>
      <c r="C26" s="100" t="s">
        <v>21</v>
      </c>
      <c r="D26" s="100" t="s">
        <v>22</v>
      </c>
      <c r="E26" s="100">
        <v>20</v>
      </c>
      <c r="F26" s="101" t="s">
        <v>23</v>
      </c>
      <c r="G26" s="102">
        <v>5685657000</v>
      </c>
      <c r="H26" s="102">
        <v>5685657000</v>
      </c>
      <c r="I26" s="103">
        <v>0</v>
      </c>
      <c r="J26" s="103">
        <v>0</v>
      </c>
      <c r="K26" s="102">
        <v>216752850</v>
      </c>
      <c r="L26" s="102">
        <v>5468904150</v>
      </c>
      <c r="M26" s="102">
        <v>216752850</v>
      </c>
      <c r="N26" s="103">
        <v>0</v>
      </c>
      <c r="O26" s="102">
        <v>216752850</v>
      </c>
      <c r="P26" s="103">
        <v>0</v>
      </c>
      <c r="Q26" s="102">
        <v>216752850</v>
      </c>
      <c r="R26" s="103">
        <v>0</v>
      </c>
      <c r="S26" s="103">
        <v>0</v>
      </c>
    </row>
    <row r="27" spans="1:19" ht="15" customHeight="1" x14ac:dyDescent="0.2">
      <c r="A27" s="98" t="s">
        <v>72</v>
      </c>
      <c r="B27" s="99" t="s">
        <v>73</v>
      </c>
      <c r="C27" s="100" t="s">
        <v>21</v>
      </c>
      <c r="D27" s="100" t="s">
        <v>22</v>
      </c>
      <c r="E27" s="100">
        <v>20</v>
      </c>
      <c r="F27" s="101" t="s">
        <v>23</v>
      </c>
      <c r="G27" s="102">
        <v>4282578052</v>
      </c>
      <c r="H27" s="102">
        <v>4282578052</v>
      </c>
      <c r="I27" s="103">
        <v>0</v>
      </c>
      <c r="J27" s="103">
        <v>0</v>
      </c>
      <c r="K27" s="102">
        <v>127372620</v>
      </c>
      <c r="L27" s="102">
        <v>4155205432</v>
      </c>
      <c r="M27" s="102">
        <v>127372620</v>
      </c>
      <c r="N27" s="103">
        <v>0</v>
      </c>
      <c r="O27" s="102">
        <v>127372620</v>
      </c>
      <c r="P27" s="103">
        <v>0</v>
      </c>
      <c r="Q27" s="102">
        <v>127372620</v>
      </c>
      <c r="R27" s="103">
        <v>0</v>
      </c>
      <c r="S27" s="103">
        <v>0</v>
      </c>
    </row>
    <row r="28" spans="1:19" ht="15" customHeight="1" x14ac:dyDescent="0.2">
      <c r="A28" s="98" t="s">
        <v>74</v>
      </c>
      <c r="B28" s="105" t="s">
        <v>75</v>
      </c>
      <c r="C28" s="106" t="s">
        <v>21</v>
      </c>
      <c r="D28" s="106" t="s">
        <v>22</v>
      </c>
      <c r="E28" s="106">
        <v>20</v>
      </c>
      <c r="F28" s="107" t="s">
        <v>23</v>
      </c>
      <c r="G28" s="108">
        <v>3741887052</v>
      </c>
      <c r="H28" s="108">
        <v>3741887052</v>
      </c>
      <c r="I28" s="109">
        <v>0</v>
      </c>
      <c r="J28" s="109">
        <v>0</v>
      </c>
      <c r="K28" s="108">
        <v>84992430</v>
      </c>
      <c r="L28" s="108">
        <v>3656894622</v>
      </c>
      <c r="M28" s="108">
        <v>84992430</v>
      </c>
      <c r="N28" s="109">
        <v>0</v>
      </c>
      <c r="O28" s="108">
        <v>84992430</v>
      </c>
      <c r="P28" s="109">
        <v>0</v>
      </c>
      <c r="Q28" s="108">
        <v>84992430</v>
      </c>
      <c r="R28" s="109">
        <v>0</v>
      </c>
      <c r="S28" s="109">
        <v>0</v>
      </c>
    </row>
    <row r="29" spans="1:19" ht="15" customHeight="1" x14ac:dyDescent="0.2">
      <c r="A29" s="98" t="s">
        <v>76</v>
      </c>
      <c r="B29" s="105" t="s">
        <v>77</v>
      </c>
      <c r="C29" s="106" t="s">
        <v>21</v>
      </c>
      <c r="D29" s="106" t="s">
        <v>22</v>
      </c>
      <c r="E29" s="106">
        <v>20</v>
      </c>
      <c r="F29" s="107" t="s">
        <v>23</v>
      </c>
      <c r="G29" s="108">
        <v>204264000</v>
      </c>
      <c r="H29" s="108">
        <v>204264000</v>
      </c>
      <c r="I29" s="109">
        <v>0</v>
      </c>
      <c r="J29" s="109">
        <v>0</v>
      </c>
      <c r="K29" s="108">
        <v>32511631</v>
      </c>
      <c r="L29" s="108">
        <v>171752369</v>
      </c>
      <c r="M29" s="108">
        <v>32511631</v>
      </c>
      <c r="N29" s="109">
        <v>0</v>
      </c>
      <c r="O29" s="108">
        <v>32511631</v>
      </c>
      <c r="P29" s="109">
        <v>0</v>
      </c>
      <c r="Q29" s="108">
        <v>32511631</v>
      </c>
      <c r="R29" s="109">
        <v>0</v>
      </c>
      <c r="S29" s="109">
        <v>0</v>
      </c>
    </row>
    <row r="30" spans="1:19" ht="15" customHeight="1" x14ac:dyDescent="0.2">
      <c r="A30" s="98" t="s">
        <v>78</v>
      </c>
      <c r="B30" s="105" t="s">
        <v>79</v>
      </c>
      <c r="C30" s="106" t="s">
        <v>21</v>
      </c>
      <c r="D30" s="106" t="s">
        <v>22</v>
      </c>
      <c r="E30" s="106">
        <v>20</v>
      </c>
      <c r="F30" s="107" t="s">
        <v>23</v>
      </c>
      <c r="G30" s="108">
        <v>336427000</v>
      </c>
      <c r="H30" s="108">
        <v>336427000</v>
      </c>
      <c r="I30" s="109">
        <v>0</v>
      </c>
      <c r="J30" s="109">
        <v>0</v>
      </c>
      <c r="K30" s="108">
        <v>9868559</v>
      </c>
      <c r="L30" s="108">
        <v>326558441</v>
      </c>
      <c r="M30" s="108">
        <v>9868559</v>
      </c>
      <c r="N30" s="109">
        <v>0</v>
      </c>
      <c r="O30" s="108">
        <v>9868559</v>
      </c>
      <c r="P30" s="109">
        <v>0</v>
      </c>
      <c r="Q30" s="108">
        <v>9868559</v>
      </c>
      <c r="R30" s="109">
        <v>0</v>
      </c>
      <c r="S30" s="109">
        <v>0</v>
      </c>
    </row>
    <row r="31" spans="1:19" ht="15" customHeight="1" x14ac:dyDescent="0.2">
      <c r="A31" s="98" t="s">
        <v>80</v>
      </c>
      <c r="B31" s="105" t="s">
        <v>81</v>
      </c>
      <c r="C31" s="106" t="s">
        <v>21</v>
      </c>
      <c r="D31" s="106" t="s">
        <v>22</v>
      </c>
      <c r="E31" s="106">
        <v>20</v>
      </c>
      <c r="F31" s="107" t="s">
        <v>23</v>
      </c>
      <c r="G31" s="108">
        <v>349723665</v>
      </c>
      <c r="H31" s="108">
        <v>349723665</v>
      </c>
      <c r="I31" s="109">
        <v>0</v>
      </c>
      <c r="J31" s="109">
        <v>0</v>
      </c>
      <c r="K31" s="108">
        <v>23572401</v>
      </c>
      <c r="L31" s="108">
        <v>326151264</v>
      </c>
      <c r="M31" s="108">
        <v>23572401</v>
      </c>
      <c r="N31" s="109">
        <v>0</v>
      </c>
      <c r="O31" s="108">
        <v>23572401</v>
      </c>
      <c r="P31" s="109">
        <v>0</v>
      </c>
      <c r="Q31" s="108">
        <v>23572401</v>
      </c>
      <c r="R31" s="109">
        <v>0</v>
      </c>
      <c r="S31" s="109">
        <v>0</v>
      </c>
    </row>
    <row r="32" spans="1:19" ht="15" customHeight="1" x14ac:dyDescent="0.2">
      <c r="A32" s="98" t="s">
        <v>82</v>
      </c>
      <c r="B32" s="105" t="s">
        <v>83</v>
      </c>
      <c r="C32" s="106" t="s">
        <v>21</v>
      </c>
      <c r="D32" s="106" t="s">
        <v>22</v>
      </c>
      <c r="E32" s="106">
        <v>20</v>
      </c>
      <c r="F32" s="107" t="s">
        <v>23</v>
      </c>
      <c r="G32" s="108">
        <v>16858250</v>
      </c>
      <c r="H32" s="108">
        <v>16858250</v>
      </c>
      <c r="I32" s="109">
        <v>0</v>
      </c>
      <c r="J32" s="109">
        <v>0</v>
      </c>
      <c r="K32" s="109">
        <v>0</v>
      </c>
      <c r="L32" s="108">
        <v>16858250</v>
      </c>
      <c r="M32" s="109">
        <v>0</v>
      </c>
      <c r="N32" s="109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0</v>
      </c>
    </row>
    <row r="33" spans="1:19" ht="15" customHeight="1" x14ac:dyDescent="0.2">
      <c r="A33" s="98" t="s">
        <v>84</v>
      </c>
      <c r="B33" s="105" t="s">
        <v>85</v>
      </c>
      <c r="C33" s="106" t="s">
        <v>21</v>
      </c>
      <c r="D33" s="106" t="s">
        <v>22</v>
      </c>
      <c r="E33" s="106">
        <v>20</v>
      </c>
      <c r="F33" s="107" t="s">
        <v>23</v>
      </c>
      <c r="G33" s="108">
        <v>945350103</v>
      </c>
      <c r="H33" s="108">
        <v>945350103</v>
      </c>
      <c r="I33" s="109">
        <v>0</v>
      </c>
      <c r="J33" s="109">
        <v>0</v>
      </c>
      <c r="K33" s="108">
        <v>65807829</v>
      </c>
      <c r="L33" s="108">
        <v>879542274</v>
      </c>
      <c r="M33" s="108">
        <v>65807829</v>
      </c>
      <c r="N33" s="109">
        <v>0</v>
      </c>
      <c r="O33" s="108">
        <v>65807829</v>
      </c>
      <c r="P33" s="109">
        <v>0</v>
      </c>
      <c r="Q33" s="108">
        <v>65807829</v>
      </c>
      <c r="R33" s="109">
        <v>0</v>
      </c>
      <c r="S33" s="109">
        <v>0</v>
      </c>
    </row>
    <row r="34" spans="1:19" ht="15" customHeight="1" x14ac:dyDescent="0.2">
      <c r="A34" s="98" t="s">
        <v>86</v>
      </c>
      <c r="B34" s="105" t="s">
        <v>87</v>
      </c>
      <c r="C34" s="106" t="s">
        <v>21</v>
      </c>
      <c r="D34" s="106" t="s">
        <v>22</v>
      </c>
      <c r="E34" s="106">
        <v>20</v>
      </c>
      <c r="F34" s="107" t="s">
        <v>23</v>
      </c>
      <c r="G34" s="108">
        <v>91146930</v>
      </c>
      <c r="H34" s="108">
        <v>91146930</v>
      </c>
      <c r="I34" s="109">
        <v>0</v>
      </c>
      <c r="J34" s="109">
        <v>0</v>
      </c>
      <c r="K34" s="109">
        <v>0</v>
      </c>
      <c r="L34" s="108">
        <v>91146930</v>
      </c>
      <c r="M34" s="109">
        <v>0</v>
      </c>
      <c r="N34" s="109">
        <v>0</v>
      </c>
      <c r="O34" s="109">
        <v>0</v>
      </c>
      <c r="P34" s="109">
        <v>0</v>
      </c>
      <c r="Q34" s="109">
        <v>0</v>
      </c>
      <c r="R34" s="109">
        <v>0</v>
      </c>
      <c r="S34" s="109">
        <v>0</v>
      </c>
    </row>
    <row r="35" spans="1:19" ht="15" customHeight="1" x14ac:dyDescent="0.2">
      <c r="A35" s="98" t="s">
        <v>88</v>
      </c>
      <c r="B35" s="99" t="s">
        <v>89</v>
      </c>
      <c r="C35" s="100" t="s">
        <v>21</v>
      </c>
      <c r="D35" s="100" t="s">
        <v>22</v>
      </c>
      <c r="E35" s="100">
        <v>20</v>
      </c>
      <c r="F35" s="101" t="s">
        <v>23</v>
      </c>
      <c r="G35" s="102">
        <v>23403792000</v>
      </c>
      <c r="H35" s="102">
        <v>17530979028.830002</v>
      </c>
      <c r="I35" s="102">
        <v>5537100358.9300003</v>
      </c>
      <c r="J35" s="103">
        <v>0</v>
      </c>
      <c r="K35" s="102">
        <v>11848957056.110001</v>
      </c>
      <c r="L35" s="102">
        <v>5682021972.7200003</v>
      </c>
      <c r="M35" s="102">
        <v>476897891.13</v>
      </c>
      <c r="N35" s="102">
        <v>11372059164.98</v>
      </c>
      <c r="O35" s="102">
        <v>259649126.03999999</v>
      </c>
      <c r="P35" s="102">
        <v>217248765.09</v>
      </c>
      <c r="Q35" s="102">
        <v>259649126.03999999</v>
      </c>
      <c r="R35" s="103">
        <v>0</v>
      </c>
      <c r="S35" s="103">
        <v>0</v>
      </c>
    </row>
    <row r="36" spans="1:19" ht="15" customHeight="1" x14ac:dyDescent="0.2">
      <c r="A36" s="98" t="s">
        <v>90</v>
      </c>
      <c r="B36" s="99" t="s">
        <v>91</v>
      </c>
      <c r="C36" s="100" t="s">
        <v>21</v>
      </c>
      <c r="D36" s="100" t="s">
        <v>22</v>
      </c>
      <c r="E36" s="100">
        <v>20</v>
      </c>
      <c r="F36" s="101" t="s">
        <v>23</v>
      </c>
      <c r="G36" s="102">
        <v>252000000</v>
      </c>
      <c r="H36" s="102">
        <v>95039000</v>
      </c>
      <c r="I36" s="102">
        <v>156961000</v>
      </c>
      <c r="J36" s="103">
        <v>0</v>
      </c>
      <c r="K36" s="102">
        <v>95039000</v>
      </c>
      <c r="L36" s="103">
        <v>0</v>
      </c>
      <c r="M36" s="103">
        <v>0</v>
      </c>
      <c r="N36" s="102">
        <v>95039000</v>
      </c>
      <c r="O36" s="103">
        <v>0</v>
      </c>
      <c r="P36" s="103">
        <v>0</v>
      </c>
      <c r="Q36" s="103">
        <v>0</v>
      </c>
      <c r="R36" s="103">
        <v>0</v>
      </c>
      <c r="S36" s="103">
        <v>0</v>
      </c>
    </row>
    <row r="37" spans="1:19" ht="15" customHeight="1" x14ac:dyDescent="0.2">
      <c r="A37" s="98" t="s">
        <v>92</v>
      </c>
      <c r="B37" s="99" t="s">
        <v>93</v>
      </c>
      <c r="C37" s="100" t="s">
        <v>21</v>
      </c>
      <c r="D37" s="100" t="s">
        <v>22</v>
      </c>
      <c r="E37" s="100">
        <v>20</v>
      </c>
      <c r="F37" s="101" t="s">
        <v>23</v>
      </c>
      <c r="G37" s="102">
        <v>252000000</v>
      </c>
      <c r="H37" s="102">
        <v>95039000</v>
      </c>
      <c r="I37" s="102">
        <v>156961000</v>
      </c>
      <c r="J37" s="103">
        <v>0</v>
      </c>
      <c r="K37" s="102">
        <v>95039000</v>
      </c>
      <c r="L37" s="103">
        <v>0</v>
      </c>
      <c r="M37" s="103">
        <v>0</v>
      </c>
      <c r="N37" s="102">
        <v>95039000</v>
      </c>
      <c r="O37" s="103">
        <v>0</v>
      </c>
      <c r="P37" s="103">
        <v>0</v>
      </c>
      <c r="Q37" s="103">
        <v>0</v>
      </c>
      <c r="R37" s="103">
        <v>0</v>
      </c>
      <c r="S37" s="103">
        <v>0</v>
      </c>
    </row>
    <row r="38" spans="1:19" ht="15" customHeight="1" x14ac:dyDescent="0.2">
      <c r="A38" s="98" t="s">
        <v>94</v>
      </c>
      <c r="B38" s="99" t="s">
        <v>95</v>
      </c>
      <c r="C38" s="100" t="s">
        <v>21</v>
      </c>
      <c r="D38" s="100" t="s">
        <v>22</v>
      </c>
      <c r="E38" s="100">
        <v>20</v>
      </c>
      <c r="F38" s="101" t="s">
        <v>23</v>
      </c>
      <c r="G38" s="102">
        <v>2000000</v>
      </c>
      <c r="H38" s="102">
        <v>19000</v>
      </c>
      <c r="I38" s="102">
        <v>1981000</v>
      </c>
      <c r="J38" s="103">
        <v>0</v>
      </c>
      <c r="K38" s="102">
        <v>19000</v>
      </c>
      <c r="L38" s="103">
        <v>0</v>
      </c>
      <c r="M38" s="103">
        <v>0</v>
      </c>
      <c r="N38" s="102">
        <v>19000</v>
      </c>
      <c r="O38" s="103">
        <v>0</v>
      </c>
      <c r="P38" s="103">
        <v>0</v>
      </c>
      <c r="Q38" s="103">
        <v>0</v>
      </c>
      <c r="R38" s="103">
        <v>0</v>
      </c>
      <c r="S38" s="103">
        <v>0</v>
      </c>
    </row>
    <row r="39" spans="1:19" ht="15" customHeight="1" x14ac:dyDescent="0.2">
      <c r="A39" s="98" t="s">
        <v>96</v>
      </c>
      <c r="B39" s="105" t="s">
        <v>97</v>
      </c>
      <c r="C39" s="106" t="s">
        <v>21</v>
      </c>
      <c r="D39" s="106" t="s">
        <v>22</v>
      </c>
      <c r="E39" s="106">
        <v>20</v>
      </c>
      <c r="F39" s="107" t="s">
        <v>23</v>
      </c>
      <c r="G39" s="108">
        <v>2000000</v>
      </c>
      <c r="H39" s="108">
        <v>19000</v>
      </c>
      <c r="I39" s="108">
        <v>1981000</v>
      </c>
      <c r="J39" s="109">
        <v>0</v>
      </c>
      <c r="K39" s="108">
        <v>19000</v>
      </c>
      <c r="L39" s="109">
        <v>0</v>
      </c>
      <c r="M39" s="109">
        <v>0</v>
      </c>
      <c r="N39" s="108">
        <v>19000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</row>
    <row r="40" spans="1:19" ht="15" customHeight="1" x14ac:dyDescent="0.2">
      <c r="A40" s="98" t="s">
        <v>98</v>
      </c>
      <c r="B40" s="99" t="s">
        <v>99</v>
      </c>
      <c r="C40" s="100" t="s">
        <v>21</v>
      </c>
      <c r="D40" s="100" t="s">
        <v>22</v>
      </c>
      <c r="E40" s="100">
        <v>20</v>
      </c>
      <c r="F40" s="101" t="s">
        <v>23</v>
      </c>
      <c r="G40" s="102">
        <v>249800000</v>
      </c>
      <c r="H40" s="102">
        <v>95012000</v>
      </c>
      <c r="I40" s="102">
        <v>154788000</v>
      </c>
      <c r="J40" s="103">
        <v>0</v>
      </c>
      <c r="K40" s="102">
        <v>95012000</v>
      </c>
      <c r="L40" s="103">
        <v>0</v>
      </c>
      <c r="M40" s="103">
        <v>0</v>
      </c>
      <c r="N40" s="102">
        <v>95012000</v>
      </c>
      <c r="O40" s="103">
        <v>0</v>
      </c>
      <c r="P40" s="103">
        <v>0</v>
      </c>
      <c r="Q40" s="103">
        <v>0</v>
      </c>
      <c r="R40" s="103">
        <v>0</v>
      </c>
      <c r="S40" s="103">
        <v>0</v>
      </c>
    </row>
    <row r="41" spans="1:19" ht="15" customHeight="1" x14ac:dyDescent="0.2">
      <c r="A41" s="98" t="s">
        <v>100</v>
      </c>
      <c r="B41" s="105" t="s">
        <v>101</v>
      </c>
      <c r="C41" s="106" t="s">
        <v>21</v>
      </c>
      <c r="D41" s="106" t="s">
        <v>22</v>
      </c>
      <c r="E41" s="106">
        <v>20</v>
      </c>
      <c r="F41" s="107" t="s">
        <v>23</v>
      </c>
      <c r="G41" s="108">
        <v>2000000</v>
      </c>
      <c r="H41" s="109">
        <v>0</v>
      </c>
      <c r="I41" s="108">
        <v>2000000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</row>
    <row r="42" spans="1:19" ht="15" customHeight="1" x14ac:dyDescent="0.2">
      <c r="A42" s="98" t="s">
        <v>102</v>
      </c>
      <c r="B42" s="105" t="s">
        <v>103</v>
      </c>
      <c r="C42" s="106" t="s">
        <v>21</v>
      </c>
      <c r="D42" s="106" t="s">
        <v>22</v>
      </c>
      <c r="E42" s="106">
        <v>20</v>
      </c>
      <c r="F42" s="107" t="s">
        <v>23</v>
      </c>
      <c r="G42" s="108">
        <v>1000000</v>
      </c>
      <c r="H42" s="109">
        <v>0</v>
      </c>
      <c r="I42" s="108">
        <v>1000000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</row>
    <row r="43" spans="1:19" ht="15" customHeight="1" x14ac:dyDescent="0.2">
      <c r="A43" s="98" t="s">
        <v>104</v>
      </c>
      <c r="B43" s="105" t="s">
        <v>105</v>
      </c>
      <c r="C43" s="106" t="s">
        <v>21</v>
      </c>
      <c r="D43" s="106" t="s">
        <v>22</v>
      </c>
      <c r="E43" s="106">
        <v>20</v>
      </c>
      <c r="F43" s="107" t="s">
        <v>23</v>
      </c>
      <c r="G43" s="108">
        <v>208000000</v>
      </c>
      <c r="H43" s="108">
        <v>95012000</v>
      </c>
      <c r="I43" s="108">
        <v>112988000</v>
      </c>
      <c r="J43" s="109">
        <v>0</v>
      </c>
      <c r="K43" s="108">
        <v>95012000</v>
      </c>
      <c r="L43" s="109">
        <v>0</v>
      </c>
      <c r="M43" s="109">
        <v>0</v>
      </c>
      <c r="N43" s="108">
        <v>95012000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</row>
    <row r="44" spans="1:19" ht="15" customHeight="1" x14ac:dyDescent="0.2">
      <c r="A44" s="98" t="s">
        <v>106</v>
      </c>
      <c r="B44" s="105" t="s">
        <v>107</v>
      </c>
      <c r="C44" s="106" t="s">
        <v>21</v>
      </c>
      <c r="D44" s="106" t="s">
        <v>22</v>
      </c>
      <c r="E44" s="106">
        <v>20</v>
      </c>
      <c r="F44" s="107" t="s">
        <v>23</v>
      </c>
      <c r="G44" s="108">
        <v>31080000</v>
      </c>
      <c r="H44" s="109">
        <v>0</v>
      </c>
      <c r="I44" s="108">
        <v>31080000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9">
        <v>0</v>
      </c>
      <c r="S44" s="109">
        <v>0</v>
      </c>
    </row>
    <row r="45" spans="1:19" ht="15" customHeight="1" x14ac:dyDescent="0.2">
      <c r="A45" s="98" t="s">
        <v>108</v>
      </c>
      <c r="B45" s="105" t="s">
        <v>109</v>
      </c>
      <c r="C45" s="106" t="s">
        <v>21</v>
      </c>
      <c r="D45" s="106" t="s">
        <v>22</v>
      </c>
      <c r="E45" s="106">
        <v>20</v>
      </c>
      <c r="F45" s="107" t="s">
        <v>23</v>
      </c>
      <c r="G45" s="108">
        <v>5000000</v>
      </c>
      <c r="H45" s="109">
        <v>0</v>
      </c>
      <c r="I45" s="108">
        <v>5000000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</row>
    <row r="46" spans="1:19" ht="15" customHeight="1" x14ac:dyDescent="0.2">
      <c r="A46" s="98" t="s">
        <v>110</v>
      </c>
      <c r="B46" s="105" t="s">
        <v>111</v>
      </c>
      <c r="C46" s="106" t="s">
        <v>21</v>
      </c>
      <c r="D46" s="106" t="s">
        <v>22</v>
      </c>
      <c r="E46" s="106">
        <v>20</v>
      </c>
      <c r="F46" s="107" t="s">
        <v>23</v>
      </c>
      <c r="G46" s="108">
        <v>2720000</v>
      </c>
      <c r="H46" s="109">
        <v>0</v>
      </c>
      <c r="I46" s="108">
        <v>2720000</v>
      </c>
      <c r="J46" s="109">
        <v>0</v>
      </c>
      <c r="K46" s="109">
        <v>0</v>
      </c>
      <c r="L46" s="109">
        <v>0</v>
      </c>
      <c r="M46" s="109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</row>
    <row r="47" spans="1:19" ht="15" customHeight="1" x14ac:dyDescent="0.2">
      <c r="A47" s="98" t="s">
        <v>112</v>
      </c>
      <c r="B47" s="99" t="s">
        <v>113</v>
      </c>
      <c r="C47" s="100" t="s">
        <v>21</v>
      </c>
      <c r="D47" s="100" t="s">
        <v>22</v>
      </c>
      <c r="E47" s="100">
        <v>20</v>
      </c>
      <c r="F47" s="101" t="s">
        <v>23</v>
      </c>
      <c r="G47" s="102">
        <v>200000</v>
      </c>
      <c r="H47" s="102">
        <v>8000</v>
      </c>
      <c r="I47" s="102">
        <v>192000</v>
      </c>
      <c r="J47" s="103">
        <v>0</v>
      </c>
      <c r="K47" s="102">
        <v>8000</v>
      </c>
      <c r="L47" s="103">
        <v>0</v>
      </c>
      <c r="M47" s="103">
        <v>0</v>
      </c>
      <c r="N47" s="102">
        <v>8000</v>
      </c>
      <c r="O47" s="103">
        <v>0</v>
      </c>
      <c r="P47" s="103">
        <v>0</v>
      </c>
      <c r="Q47" s="103">
        <v>0</v>
      </c>
      <c r="R47" s="103">
        <v>0</v>
      </c>
      <c r="S47" s="103">
        <v>0</v>
      </c>
    </row>
    <row r="48" spans="1:19" ht="15" customHeight="1" x14ac:dyDescent="0.2">
      <c r="A48" s="98" t="s">
        <v>114</v>
      </c>
      <c r="B48" s="105" t="s">
        <v>115</v>
      </c>
      <c r="C48" s="106" t="s">
        <v>21</v>
      </c>
      <c r="D48" s="106" t="s">
        <v>22</v>
      </c>
      <c r="E48" s="106">
        <v>20</v>
      </c>
      <c r="F48" s="107" t="s">
        <v>23</v>
      </c>
      <c r="G48" s="108">
        <v>200000</v>
      </c>
      <c r="H48" s="108">
        <v>8000</v>
      </c>
      <c r="I48" s="108">
        <v>192000</v>
      </c>
      <c r="J48" s="109">
        <v>0</v>
      </c>
      <c r="K48" s="108">
        <v>8000</v>
      </c>
      <c r="L48" s="109">
        <v>0</v>
      </c>
      <c r="M48" s="109">
        <v>0</v>
      </c>
      <c r="N48" s="108">
        <v>8000</v>
      </c>
      <c r="O48" s="109">
        <v>0</v>
      </c>
      <c r="P48" s="109">
        <v>0</v>
      </c>
      <c r="Q48" s="109">
        <v>0</v>
      </c>
      <c r="R48" s="109">
        <v>0</v>
      </c>
      <c r="S48" s="109">
        <v>0</v>
      </c>
    </row>
    <row r="49" spans="1:19" ht="15" customHeight="1" x14ac:dyDescent="0.2">
      <c r="A49" s="98" t="s">
        <v>116</v>
      </c>
      <c r="B49" s="99" t="s">
        <v>117</v>
      </c>
      <c r="C49" s="100" t="s">
        <v>21</v>
      </c>
      <c r="D49" s="100" t="s">
        <v>22</v>
      </c>
      <c r="E49" s="100">
        <v>20</v>
      </c>
      <c r="F49" s="101" t="s">
        <v>23</v>
      </c>
      <c r="G49" s="102">
        <v>23151792000</v>
      </c>
      <c r="H49" s="102">
        <v>17435940028.830002</v>
      </c>
      <c r="I49" s="102">
        <v>5380139358.9300003</v>
      </c>
      <c r="J49" s="103">
        <v>0</v>
      </c>
      <c r="K49" s="102">
        <v>11753918056.110001</v>
      </c>
      <c r="L49" s="102">
        <v>5682021972.7200003</v>
      </c>
      <c r="M49" s="102">
        <v>476897891.13</v>
      </c>
      <c r="N49" s="102">
        <v>11277020164.98</v>
      </c>
      <c r="O49" s="102">
        <v>259649126.03999999</v>
      </c>
      <c r="P49" s="102">
        <v>217248765.09</v>
      </c>
      <c r="Q49" s="102">
        <v>259649126.03999999</v>
      </c>
      <c r="R49" s="103">
        <v>0</v>
      </c>
      <c r="S49" s="103">
        <v>0</v>
      </c>
    </row>
    <row r="50" spans="1:19" x14ac:dyDescent="0.2">
      <c r="A50" s="98" t="s">
        <v>118</v>
      </c>
      <c r="B50" s="99" t="s">
        <v>119</v>
      </c>
      <c r="C50" s="100" t="s">
        <v>21</v>
      </c>
      <c r="D50" s="100" t="s">
        <v>22</v>
      </c>
      <c r="E50" s="100">
        <v>20</v>
      </c>
      <c r="F50" s="101" t="s">
        <v>23</v>
      </c>
      <c r="G50" s="102">
        <v>841301000</v>
      </c>
      <c r="H50" s="102">
        <v>346584597.75</v>
      </c>
      <c r="I50" s="102">
        <v>494716402.25</v>
      </c>
      <c r="J50" s="103">
        <v>0</v>
      </c>
      <c r="K50" s="102">
        <v>314771232</v>
      </c>
      <c r="L50" s="102">
        <v>31813365.75</v>
      </c>
      <c r="M50" s="102">
        <v>10313107.130000001</v>
      </c>
      <c r="N50" s="102">
        <v>304458124.87</v>
      </c>
      <c r="O50" s="102">
        <v>68107.13</v>
      </c>
      <c r="P50" s="102">
        <v>10245000</v>
      </c>
      <c r="Q50" s="102">
        <v>68107.13</v>
      </c>
      <c r="R50" s="103">
        <v>0</v>
      </c>
      <c r="S50" s="103">
        <v>0</v>
      </c>
    </row>
    <row r="51" spans="1:19" ht="22.5" x14ac:dyDescent="0.2">
      <c r="A51" s="98" t="s">
        <v>120</v>
      </c>
      <c r="B51" s="99" t="s">
        <v>121</v>
      </c>
      <c r="C51" s="100" t="s">
        <v>21</v>
      </c>
      <c r="D51" s="100" t="s">
        <v>22</v>
      </c>
      <c r="E51" s="100">
        <v>20</v>
      </c>
      <c r="F51" s="101" t="s">
        <v>23</v>
      </c>
      <c r="G51" s="102">
        <v>247815000</v>
      </c>
      <c r="H51" s="102">
        <v>1637000</v>
      </c>
      <c r="I51" s="102">
        <v>246178000</v>
      </c>
      <c r="J51" s="103">
        <v>0</v>
      </c>
      <c r="K51" s="102">
        <v>1637000</v>
      </c>
      <c r="L51" s="103">
        <v>0</v>
      </c>
      <c r="M51" s="102">
        <v>1614000</v>
      </c>
      <c r="N51" s="102">
        <v>23000</v>
      </c>
      <c r="O51" s="103">
        <v>0</v>
      </c>
      <c r="P51" s="102">
        <v>1614000</v>
      </c>
      <c r="Q51" s="103">
        <v>0</v>
      </c>
      <c r="R51" s="103">
        <v>0</v>
      </c>
      <c r="S51" s="103">
        <v>0</v>
      </c>
    </row>
    <row r="52" spans="1:19" ht="22.5" x14ac:dyDescent="0.2">
      <c r="A52" s="98" t="s">
        <v>122</v>
      </c>
      <c r="B52" s="105" t="s">
        <v>123</v>
      </c>
      <c r="C52" s="106" t="s">
        <v>21</v>
      </c>
      <c r="D52" s="106" t="s">
        <v>22</v>
      </c>
      <c r="E52" s="106">
        <v>20</v>
      </c>
      <c r="F52" s="107" t="s">
        <v>23</v>
      </c>
      <c r="G52" s="108">
        <v>3490000</v>
      </c>
      <c r="H52" s="108">
        <v>1614000</v>
      </c>
      <c r="I52" s="108">
        <v>1876000</v>
      </c>
      <c r="J52" s="109">
        <v>0</v>
      </c>
      <c r="K52" s="108">
        <v>1614000</v>
      </c>
      <c r="L52" s="109">
        <v>0</v>
      </c>
      <c r="M52" s="108">
        <v>1614000</v>
      </c>
      <c r="N52" s="109">
        <v>0</v>
      </c>
      <c r="O52" s="109">
        <v>0</v>
      </c>
      <c r="P52" s="108">
        <v>1614000</v>
      </c>
      <c r="Q52" s="109">
        <v>0</v>
      </c>
      <c r="R52" s="109">
        <v>0</v>
      </c>
      <c r="S52" s="109">
        <v>0</v>
      </c>
    </row>
    <row r="53" spans="1:19" ht="15" customHeight="1" x14ac:dyDescent="0.2">
      <c r="A53" s="98" t="s">
        <v>124</v>
      </c>
      <c r="B53" s="105" t="s">
        <v>125</v>
      </c>
      <c r="C53" s="106" t="s">
        <v>21</v>
      </c>
      <c r="D53" s="106" t="s">
        <v>22</v>
      </c>
      <c r="E53" s="106">
        <v>20</v>
      </c>
      <c r="F53" s="107" t="s">
        <v>23</v>
      </c>
      <c r="G53" s="108">
        <v>200000</v>
      </c>
      <c r="H53" s="109">
        <v>0</v>
      </c>
      <c r="I53" s="108">
        <v>200000</v>
      </c>
      <c r="J53" s="109">
        <v>0</v>
      </c>
      <c r="K53" s="109">
        <v>0</v>
      </c>
      <c r="L53" s="109">
        <v>0</v>
      </c>
      <c r="M53" s="109">
        <v>0</v>
      </c>
      <c r="N53" s="109">
        <v>0</v>
      </c>
      <c r="O53" s="109">
        <v>0</v>
      </c>
      <c r="P53" s="109">
        <v>0</v>
      </c>
      <c r="Q53" s="109">
        <v>0</v>
      </c>
      <c r="R53" s="109">
        <v>0</v>
      </c>
      <c r="S53" s="109">
        <v>0</v>
      </c>
    </row>
    <row r="54" spans="1:19" ht="15" customHeight="1" x14ac:dyDescent="0.2">
      <c r="A54" s="98" t="s">
        <v>126</v>
      </c>
      <c r="B54" s="105" t="s">
        <v>127</v>
      </c>
      <c r="C54" s="106" t="s">
        <v>21</v>
      </c>
      <c r="D54" s="106" t="s">
        <v>22</v>
      </c>
      <c r="E54" s="106">
        <v>20</v>
      </c>
      <c r="F54" s="107" t="s">
        <v>23</v>
      </c>
      <c r="G54" s="108">
        <v>3000000</v>
      </c>
      <c r="H54" s="109">
        <v>0</v>
      </c>
      <c r="I54" s="108">
        <v>3000000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</row>
    <row r="55" spans="1:19" ht="15" customHeight="1" x14ac:dyDescent="0.2">
      <c r="A55" s="98" t="s">
        <v>128</v>
      </c>
      <c r="B55" s="105" t="s">
        <v>129</v>
      </c>
      <c r="C55" s="106" t="s">
        <v>21</v>
      </c>
      <c r="D55" s="106" t="s">
        <v>22</v>
      </c>
      <c r="E55" s="106">
        <v>20</v>
      </c>
      <c r="F55" s="107" t="s">
        <v>23</v>
      </c>
      <c r="G55" s="108">
        <v>11125000</v>
      </c>
      <c r="H55" s="109">
        <v>0</v>
      </c>
      <c r="I55" s="108">
        <v>11125000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09">
        <v>0</v>
      </c>
    </row>
    <row r="56" spans="1:19" ht="15" customHeight="1" x14ac:dyDescent="0.2">
      <c r="A56" s="98" t="s">
        <v>130</v>
      </c>
      <c r="B56" s="105" t="s">
        <v>131</v>
      </c>
      <c r="C56" s="106" t="s">
        <v>21</v>
      </c>
      <c r="D56" s="106" t="s">
        <v>22</v>
      </c>
      <c r="E56" s="106">
        <v>20</v>
      </c>
      <c r="F56" s="107" t="s">
        <v>23</v>
      </c>
      <c r="G56" s="108">
        <v>230000000</v>
      </c>
      <c r="H56" s="108">
        <v>23000</v>
      </c>
      <c r="I56" s="108">
        <v>229977000</v>
      </c>
      <c r="J56" s="109">
        <v>0</v>
      </c>
      <c r="K56" s="108">
        <v>23000</v>
      </c>
      <c r="L56" s="109">
        <v>0</v>
      </c>
      <c r="M56" s="109">
        <v>0</v>
      </c>
      <c r="N56" s="108">
        <v>23000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</row>
    <row r="57" spans="1:19" ht="22.5" x14ac:dyDescent="0.2">
      <c r="A57" s="98" t="s">
        <v>132</v>
      </c>
      <c r="B57" s="99" t="s">
        <v>133</v>
      </c>
      <c r="C57" s="100" t="s">
        <v>21</v>
      </c>
      <c r="D57" s="100" t="s">
        <v>22</v>
      </c>
      <c r="E57" s="100">
        <v>20</v>
      </c>
      <c r="F57" s="101" t="s">
        <v>23</v>
      </c>
      <c r="G57" s="102">
        <v>181708000</v>
      </c>
      <c r="H57" s="102">
        <v>85558365.75</v>
      </c>
      <c r="I57" s="102">
        <v>96149634.25</v>
      </c>
      <c r="J57" s="103">
        <v>0</v>
      </c>
      <c r="K57" s="102">
        <v>53745000</v>
      </c>
      <c r="L57" s="102">
        <v>31813365.75</v>
      </c>
      <c r="M57" s="102">
        <v>3747107.13</v>
      </c>
      <c r="N57" s="102">
        <v>49997892.869999997</v>
      </c>
      <c r="O57" s="102">
        <v>68107.13</v>
      </c>
      <c r="P57" s="102">
        <v>3679000</v>
      </c>
      <c r="Q57" s="102">
        <v>68107.13</v>
      </c>
      <c r="R57" s="103">
        <v>0</v>
      </c>
      <c r="S57" s="103">
        <v>0</v>
      </c>
    </row>
    <row r="58" spans="1:19" ht="15" customHeight="1" x14ac:dyDescent="0.2">
      <c r="A58" s="98" t="s">
        <v>134</v>
      </c>
      <c r="B58" s="105" t="s">
        <v>135</v>
      </c>
      <c r="C58" s="106" t="s">
        <v>21</v>
      </c>
      <c r="D58" s="106" t="s">
        <v>22</v>
      </c>
      <c r="E58" s="106">
        <v>20</v>
      </c>
      <c r="F58" s="107" t="s">
        <v>23</v>
      </c>
      <c r="G58" s="108">
        <v>985000</v>
      </c>
      <c r="H58" s="109">
        <v>0</v>
      </c>
      <c r="I58" s="108">
        <v>985000</v>
      </c>
      <c r="J58" s="109">
        <v>0</v>
      </c>
      <c r="K58" s="109">
        <v>0</v>
      </c>
      <c r="L58" s="109">
        <v>0</v>
      </c>
      <c r="M58" s="109">
        <v>0</v>
      </c>
      <c r="N58" s="109">
        <v>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</row>
    <row r="59" spans="1:19" ht="22.5" x14ac:dyDescent="0.2">
      <c r="A59" s="98" t="s">
        <v>136</v>
      </c>
      <c r="B59" s="105" t="s">
        <v>137</v>
      </c>
      <c r="C59" s="106" t="s">
        <v>21</v>
      </c>
      <c r="D59" s="106" t="s">
        <v>22</v>
      </c>
      <c r="E59" s="106">
        <v>20</v>
      </c>
      <c r="F59" s="107" t="s">
        <v>23</v>
      </c>
      <c r="G59" s="108">
        <v>53000000</v>
      </c>
      <c r="H59" s="108">
        <v>66000</v>
      </c>
      <c r="I59" s="108">
        <v>52934000</v>
      </c>
      <c r="J59" s="109">
        <v>0</v>
      </c>
      <c r="K59" s="108">
        <v>66000</v>
      </c>
      <c r="L59" s="109">
        <v>0</v>
      </c>
      <c r="M59" s="109">
        <v>0</v>
      </c>
      <c r="N59" s="108">
        <v>66000</v>
      </c>
      <c r="O59" s="109">
        <v>0</v>
      </c>
      <c r="P59" s="109">
        <v>0</v>
      </c>
      <c r="Q59" s="109">
        <v>0</v>
      </c>
      <c r="R59" s="109">
        <v>0</v>
      </c>
      <c r="S59" s="109">
        <v>0</v>
      </c>
    </row>
    <row r="60" spans="1:19" ht="22.5" x14ac:dyDescent="0.2">
      <c r="A60" s="98" t="s">
        <v>138</v>
      </c>
      <c r="B60" s="105" t="s">
        <v>139</v>
      </c>
      <c r="C60" s="106" t="s">
        <v>21</v>
      </c>
      <c r="D60" s="106" t="s">
        <v>22</v>
      </c>
      <c r="E60" s="106">
        <v>20</v>
      </c>
      <c r="F60" s="107" t="s">
        <v>23</v>
      </c>
      <c r="G60" s="108">
        <v>52000000</v>
      </c>
      <c r="H60" s="108">
        <v>50461000</v>
      </c>
      <c r="I60" s="108">
        <v>1539000</v>
      </c>
      <c r="J60" s="109">
        <v>0</v>
      </c>
      <c r="K60" s="108">
        <v>50461000</v>
      </c>
      <c r="L60" s="109">
        <v>0</v>
      </c>
      <c r="M60" s="108">
        <v>529107.13</v>
      </c>
      <c r="N60" s="108">
        <v>49931892.869999997</v>
      </c>
      <c r="O60" s="108">
        <v>68107.13</v>
      </c>
      <c r="P60" s="108">
        <v>461000</v>
      </c>
      <c r="Q60" s="108">
        <v>68107.13</v>
      </c>
      <c r="R60" s="109">
        <v>0</v>
      </c>
      <c r="S60" s="109">
        <v>0</v>
      </c>
    </row>
    <row r="61" spans="1:19" ht="15" customHeight="1" x14ac:dyDescent="0.2">
      <c r="A61" s="98" t="s">
        <v>140</v>
      </c>
      <c r="B61" s="105" t="s">
        <v>141</v>
      </c>
      <c r="C61" s="106" t="s">
        <v>21</v>
      </c>
      <c r="D61" s="106" t="s">
        <v>22</v>
      </c>
      <c r="E61" s="106">
        <v>20</v>
      </c>
      <c r="F61" s="107" t="s">
        <v>23</v>
      </c>
      <c r="G61" s="108">
        <v>318000</v>
      </c>
      <c r="H61" s="109">
        <v>0</v>
      </c>
      <c r="I61" s="108">
        <v>318000</v>
      </c>
      <c r="J61" s="109">
        <v>0</v>
      </c>
      <c r="K61" s="109">
        <v>0</v>
      </c>
      <c r="L61" s="109">
        <v>0</v>
      </c>
      <c r="M61" s="109">
        <v>0</v>
      </c>
      <c r="N61" s="109">
        <v>0</v>
      </c>
      <c r="O61" s="109">
        <v>0</v>
      </c>
      <c r="P61" s="109">
        <v>0</v>
      </c>
      <c r="Q61" s="109">
        <v>0</v>
      </c>
      <c r="R61" s="109">
        <v>0</v>
      </c>
      <c r="S61" s="109">
        <v>0</v>
      </c>
    </row>
    <row r="62" spans="1:19" ht="22.5" x14ac:dyDescent="0.2">
      <c r="A62" s="98" t="s">
        <v>142</v>
      </c>
      <c r="B62" s="105" t="s">
        <v>143</v>
      </c>
      <c r="C62" s="106" t="s">
        <v>21</v>
      </c>
      <c r="D62" s="106" t="s">
        <v>22</v>
      </c>
      <c r="E62" s="106">
        <v>20</v>
      </c>
      <c r="F62" s="107" t="s">
        <v>23</v>
      </c>
      <c r="G62" s="108">
        <v>31885000</v>
      </c>
      <c r="H62" s="108">
        <v>31813365.75</v>
      </c>
      <c r="I62" s="108">
        <v>71634.25</v>
      </c>
      <c r="J62" s="109">
        <v>0</v>
      </c>
      <c r="K62" s="109">
        <v>0</v>
      </c>
      <c r="L62" s="108">
        <v>31813365.75</v>
      </c>
      <c r="M62" s="109">
        <v>0</v>
      </c>
      <c r="N62" s="109">
        <v>0</v>
      </c>
      <c r="O62" s="109">
        <v>0</v>
      </c>
      <c r="P62" s="109">
        <v>0</v>
      </c>
      <c r="Q62" s="109">
        <v>0</v>
      </c>
      <c r="R62" s="109">
        <v>0</v>
      </c>
      <c r="S62" s="109">
        <v>0</v>
      </c>
    </row>
    <row r="63" spans="1:19" ht="15" customHeight="1" x14ac:dyDescent="0.2">
      <c r="A63" s="98" t="s">
        <v>144</v>
      </c>
      <c r="B63" s="105" t="s">
        <v>145</v>
      </c>
      <c r="C63" s="106" t="s">
        <v>21</v>
      </c>
      <c r="D63" s="106" t="s">
        <v>22</v>
      </c>
      <c r="E63" s="106">
        <v>20</v>
      </c>
      <c r="F63" s="107" t="s">
        <v>23</v>
      </c>
      <c r="G63" s="108">
        <v>42000000</v>
      </c>
      <c r="H63" s="108">
        <v>3218000</v>
      </c>
      <c r="I63" s="108">
        <v>38782000</v>
      </c>
      <c r="J63" s="109">
        <v>0</v>
      </c>
      <c r="K63" s="108">
        <v>3218000</v>
      </c>
      <c r="L63" s="109">
        <v>0</v>
      </c>
      <c r="M63" s="108">
        <v>3218000</v>
      </c>
      <c r="N63" s="109">
        <v>0</v>
      </c>
      <c r="O63" s="109">
        <v>0</v>
      </c>
      <c r="P63" s="108">
        <v>3218000</v>
      </c>
      <c r="Q63" s="109">
        <v>0</v>
      </c>
      <c r="R63" s="109">
        <v>0</v>
      </c>
      <c r="S63" s="109">
        <v>0</v>
      </c>
    </row>
    <row r="64" spans="1:19" ht="22.5" x14ac:dyDescent="0.2">
      <c r="A64" s="98" t="s">
        <v>146</v>
      </c>
      <c r="B64" s="105" t="s">
        <v>147</v>
      </c>
      <c r="C64" s="106" t="s">
        <v>21</v>
      </c>
      <c r="D64" s="106" t="s">
        <v>22</v>
      </c>
      <c r="E64" s="106">
        <v>20</v>
      </c>
      <c r="F64" s="107" t="s">
        <v>23</v>
      </c>
      <c r="G64" s="108">
        <v>100000</v>
      </c>
      <c r="H64" s="109">
        <v>0</v>
      </c>
      <c r="I64" s="108">
        <v>100000</v>
      </c>
      <c r="J64" s="109">
        <v>0</v>
      </c>
      <c r="K64" s="109">
        <v>0</v>
      </c>
      <c r="L64" s="109">
        <v>0</v>
      </c>
      <c r="M64" s="109">
        <v>0</v>
      </c>
      <c r="N64" s="109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</row>
    <row r="65" spans="1:19" ht="15" customHeight="1" x14ac:dyDescent="0.2">
      <c r="A65" s="98" t="s">
        <v>148</v>
      </c>
      <c r="B65" s="105" t="s">
        <v>149</v>
      </c>
      <c r="C65" s="106" t="s">
        <v>21</v>
      </c>
      <c r="D65" s="106" t="s">
        <v>22</v>
      </c>
      <c r="E65" s="106">
        <v>20</v>
      </c>
      <c r="F65" s="107" t="s">
        <v>23</v>
      </c>
      <c r="G65" s="108">
        <v>1420000</v>
      </c>
      <c r="H65" s="109">
        <v>0</v>
      </c>
      <c r="I65" s="108">
        <v>1420000</v>
      </c>
      <c r="J65" s="109">
        <v>0</v>
      </c>
      <c r="K65" s="109">
        <v>0</v>
      </c>
      <c r="L65" s="109">
        <v>0</v>
      </c>
      <c r="M65" s="109">
        <v>0</v>
      </c>
      <c r="N65" s="109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0</v>
      </c>
    </row>
    <row r="66" spans="1:19" ht="15" customHeight="1" x14ac:dyDescent="0.2">
      <c r="A66" s="98" t="s">
        <v>150</v>
      </c>
      <c r="B66" s="99" t="s">
        <v>151</v>
      </c>
      <c r="C66" s="100" t="s">
        <v>21</v>
      </c>
      <c r="D66" s="100" t="s">
        <v>22</v>
      </c>
      <c r="E66" s="100">
        <v>20</v>
      </c>
      <c r="F66" s="101" t="s">
        <v>23</v>
      </c>
      <c r="G66" s="102">
        <v>411778000</v>
      </c>
      <c r="H66" s="102">
        <v>259389232</v>
      </c>
      <c r="I66" s="102">
        <v>152388768</v>
      </c>
      <c r="J66" s="103">
        <v>0</v>
      </c>
      <c r="K66" s="102">
        <v>259389232</v>
      </c>
      <c r="L66" s="103">
        <v>0</v>
      </c>
      <c r="M66" s="102">
        <v>4952000</v>
      </c>
      <c r="N66" s="102">
        <v>254437232</v>
      </c>
      <c r="O66" s="103">
        <v>0</v>
      </c>
      <c r="P66" s="102">
        <v>4952000</v>
      </c>
      <c r="Q66" s="103">
        <v>0</v>
      </c>
      <c r="R66" s="103">
        <v>0</v>
      </c>
      <c r="S66" s="103">
        <v>0</v>
      </c>
    </row>
    <row r="67" spans="1:19" ht="15" customHeight="1" x14ac:dyDescent="0.2">
      <c r="A67" s="98" t="s">
        <v>152</v>
      </c>
      <c r="B67" s="105" t="s">
        <v>153</v>
      </c>
      <c r="C67" s="106" t="s">
        <v>21</v>
      </c>
      <c r="D67" s="106" t="s">
        <v>22</v>
      </c>
      <c r="E67" s="106">
        <v>20</v>
      </c>
      <c r="F67" s="107" t="s">
        <v>23</v>
      </c>
      <c r="G67" s="108">
        <v>340000</v>
      </c>
      <c r="H67" s="109">
        <v>0</v>
      </c>
      <c r="I67" s="108">
        <v>340000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</row>
    <row r="68" spans="1:19" ht="15" customHeight="1" x14ac:dyDescent="0.2">
      <c r="A68" s="98" t="s">
        <v>154</v>
      </c>
      <c r="B68" s="105" t="s">
        <v>155</v>
      </c>
      <c r="C68" s="106" t="s">
        <v>21</v>
      </c>
      <c r="D68" s="106" t="s">
        <v>22</v>
      </c>
      <c r="E68" s="106">
        <v>20</v>
      </c>
      <c r="F68" s="107" t="s">
        <v>23</v>
      </c>
      <c r="G68" s="108">
        <v>3000000</v>
      </c>
      <c r="H68" s="109">
        <v>0</v>
      </c>
      <c r="I68" s="108">
        <v>3000000</v>
      </c>
      <c r="J68" s="109">
        <v>0</v>
      </c>
      <c r="K68" s="109">
        <v>0</v>
      </c>
      <c r="L68" s="109">
        <v>0</v>
      </c>
      <c r="M68" s="109">
        <v>0</v>
      </c>
      <c r="N68" s="109">
        <v>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</row>
    <row r="69" spans="1:19" ht="15" customHeight="1" x14ac:dyDescent="0.2">
      <c r="A69" s="98" t="s">
        <v>156</v>
      </c>
      <c r="B69" s="105" t="s">
        <v>101</v>
      </c>
      <c r="C69" s="106" t="s">
        <v>21</v>
      </c>
      <c r="D69" s="106" t="s">
        <v>22</v>
      </c>
      <c r="E69" s="106">
        <v>20</v>
      </c>
      <c r="F69" s="107" t="s">
        <v>23</v>
      </c>
      <c r="G69" s="108">
        <v>121115000</v>
      </c>
      <c r="H69" s="109">
        <v>0</v>
      </c>
      <c r="I69" s="108">
        <v>121115000</v>
      </c>
      <c r="J69" s="109">
        <v>0</v>
      </c>
      <c r="K69" s="109">
        <v>0</v>
      </c>
      <c r="L69" s="109">
        <v>0</v>
      </c>
      <c r="M69" s="109">
        <v>0</v>
      </c>
      <c r="N69" s="109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0</v>
      </c>
    </row>
    <row r="70" spans="1:19" ht="15" customHeight="1" x14ac:dyDescent="0.2">
      <c r="A70" s="98" t="s">
        <v>157</v>
      </c>
      <c r="B70" s="105" t="s">
        <v>103</v>
      </c>
      <c r="C70" s="106" t="s">
        <v>21</v>
      </c>
      <c r="D70" s="106" t="s">
        <v>22</v>
      </c>
      <c r="E70" s="106">
        <v>20</v>
      </c>
      <c r="F70" s="107" t="s">
        <v>23</v>
      </c>
      <c r="G70" s="108">
        <v>11921000</v>
      </c>
      <c r="H70" s="109">
        <v>0</v>
      </c>
      <c r="I70" s="108">
        <v>11921000</v>
      </c>
      <c r="J70" s="109">
        <v>0</v>
      </c>
      <c r="K70" s="109">
        <v>0</v>
      </c>
      <c r="L70" s="109">
        <v>0</v>
      </c>
      <c r="M70" s="109">
        <v>0</v>
      </c>
      <c r="N70" s="109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0</v>
      </c>
    </row>
    <row r="71" spans="1:19" ht="15" customHeight="1" x14ac:dyDescent="0.2">
      <c r="A71" s="98" t="s">
        <v>158</v>
      </c>
      <c r="B71" s="105" t="s">
        <v>105</v>
      </c>
      <c r="C71" s="106" t="s">
        <v>21</v>
      </c>
      <c r="D71" s="106" t="s">
        <v>22</v>
      </c>
      <c r="E71" s="106">
        <v>20</v>
      </c>
      <c r="F71" s="107" t="s">
        <v>23</v>
      </c>
      <c r="G71" s="108">
        <v>259550000</v>
      </c>
      <c r="H71" s="108">
        <v>259389232</v>
      </c>
      <c r="I71" s="108">
        <v>160768</v>
      </c>
      <c r="J71" s="109">
        <v>0</v>
      </c>
      <c r="K71" s="108">
        <v>259389232</v>
      </c>
      <c r="L71" s="109">
        <v>0</v>
      </c>
      <c r="M71" s="108">
        <v>4952000</v>
      </c>
      <c r="N71" s="108">
        <v>254437232</v>
      </c>
      <c r="O71" s="109">
        <v>0</v>
      </c>
      <c r="P71" s="108">
        <v>4952000</v>
      </c>
      <c r="Q71" s="109">
        <v>0</v>
      </c>
      <c r="R71" s="109">
        <v>0</v>
      </c>
      <c r="S71" s="109">
        <v>0</v>
      </c>
    </row>
    <row r="72" spans="1:19" ht="15" customHeight="1" x14ac:dyDescent="0.2">
      <c r="A72" s="98" t="s">
        <v>159</v>
      </c>
      <c r="B72" s="105" t="s">
        <v>107</v>
      </c>
      <c r="C72" s="106" t="s">
        <v>21</v>
      </c>
      <c r="D72" s="106" t="s">
        <v>22</v>
      </c>
      <c r="E72" s="106">
        <v>20</v>
      </c>
      <c r="F72" s="107" t="s">
        <v>23</v>
      </c>
      <c r="G72" s="108">
        <v>3000000</v>
      </c>
      <c r="H72" s="109">
        <v>0</v>
      </c>
      <c r="I72" s="108">
        <v>3000000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</row>
    <row r="73" spans="1:19" ht="15" customHeight="1" x14ac:dyDescent="0.2">
      <c r="A73" s="98" t="s">
        <v>160</v>
      </c>
      <c r="B73" s="105" t="s">
        <v>109</v>
      </c>
      <c r="C73" s="106" t="s">
        <v>21</v>
      </c>
      <c r="D73" s="106" t="s">
        <v>22</v>
      </c>
      <c r="E73" s="106">
        <v>20</v>
      </c>
      <c r="F73" s="107" t="s">
        <v>23</v>
      </c>
      <c r="G73" s="108">
        <v>11962000</v>
      </c>
      <c r="H73" s="109">
        <v>0</v>
      </c>
      <c r="I73" s="108">
        <v>11962000</v>
      </c>
      <c r="J73" s="109">
        <v>0</v>
      </c>
      <c r="K73" s="109">
        <v>0</v>
      </c>
      <c r="L73" s="109">
        <v>0</v>
      </c>
      <c r="M73" s="109">
        <v>0</v>
      </c>
      <c r="N73" s="109">
        <v>0</v>
      </c>
      <c r="O73" s="109">
        <v>0</v>
      </c>
      <c r="P73" s="109">
        <v>0</v>
      </c>
      <c r="Q73" s="109">
        <v>0</v>
      </c>
      <c r="R73" s="109">
        <v>0</v>
      </c>
      <c r="S73" s="109">
        <v>0</v>
      </c>
    </row>
    <row r="74" spans="1:19" ht="15" customHeight="1" x14ac:dyDescent="0.2">
      <c r="A74" s="98" t="s">
        <v>161</v>
      </c>
      <c r="B74" s="105" t="s">
        <v>111</v>
      </c>
      <c r="C74" s="106" t="s">
        <v>21</v>
      </c>
      <c r="D74" s="106" t="s">
        <v>22</v>
      </c>
      <c r="E74" s="106">
        <v>20</v>
      </c>
      <c r="F74" s="107" t="s">
        <v>23</v>
      </c>
      <c r="G74" s="108">
        <v>890000</v>
      </c>
      <c r="H74" s="109">
        <v>0</v>
      </c>
      <c r="I74" s="108">
        <v>890000</v>
      </c>
      <c r="J74" s="109">
        <v>0</v>
      </c>
      <c r="K74" s="109">
        <v>0</v>
      </c>
      <c r="L74" s="109">
        <v>0</v>
      </c>
      <c r="M74" s="109">
        <v>0</v>
      </c>
      <c r="N74" s="109">
        <v>0</v>
      </c>
      <c r="O74" s="109">
        <v>0</v>
      </c>
      <c r="P74" s="109">
        <v>0</v>
      </c>
      <c r="Q74" s="109">
        <v>0</v>
      </c>
      <c r="R74" s="109">
        <v>0</v>
      </c>
      <c r="S74" s="109">
        <v>0</v>
      </c>
    </row>
    <row r="75" spans="1:19" ht="15" customHeight="1" x14ac:dyDescent="0.2">
      <c r="A75" s="98" t="s">
        <v>162</v>
      </c>
      <c r="B75" s="99" t="s">
        <v>163</v>
      </c>
      <c r="C75" s="100" t="s">
        <v>21</v>
      </c>
      <c r="D75" s="100" t="s">
        <v>22</v>
      </c>
      <c r="E75" s="100">
        <v>20</v>
      </c>
      <c r="F75" s="101" t="s">
        <v>23</v>
      </c>
      <c r="G75" s="102">
        <v>22310491000</v>
      </c>
      <c r="H75" s="102">
        <v>17089355431.08</v>
      </c>
      <c r="I75" s="102">
        <v>4885422956.6800003</v>
      </c>
      <c r="J75" s="103">
        <v>0</v>
      </c>
      <c r="K75" s="102">
        <v>11439146824.110001</v>
      </c>
      <c r="L75" s="102">
        <v>5650208606.9700003</v>
      </c>
      <c r="M75" s="102">
        <v>466584784</v>
      </c>
      <c r="N75" s="102">
        <v>10972562040.110001</v>
      </c>
      <c r="O75" s="102">
        <v>259581018.91</v>
      </c>
      <c r="P75" s="102">
        <v>207003765.09</v>
      </c>
      <c r="Q75" s="102">
        <v>259581018.91</v>
      </c>
      <c r="R75" s="103">
        <v>0</v>
      </c>
      <c r="S75" s="103">
        <v>0</v>
      </c>
    </row>
    <row r="76" spans="1:19" ht="15" customHeight="1" x14ac:dyDescent="0.2">
      <c r="A76" s="98" t="s">
        <v>164</v>
      </c>
      <c r="B76" s="99" t="s">
        <v>165</v>
      </c>
      <c r="C76" s="100" t="s">
        <v>21</v>
      </c>
      <c r="D76" s="100" t="s">
        <v>22</v>
      </c>
      <c r="E76" s="100">
        <v>20</v>
      </c>
      <c r="F76" s="101" t="s">
        <v>23</v>
      </c>
      <c r="G76" s="102">
        <v>16975700</v>
      </c>
      <c r="H76" s="102">
        <v>13565000</v>
      </c>
      <c r="I76" s="102">
        <v>3410700</v>
      </c>
      <c r="J76" s="103">
        <v>0</v>
      </c>
      <c r="K76" s="102">
        <v>4098000</v>
      </c>
      <c r="L76" s="102">
        <v>9467000</v>
      </c>
      <c r="M76" s="102">
        <v>4078000</v>
      </c>
      <c r="N76" s="102">
        <v>20000</v>
      </c>
      <c r="O76" s="103">
        <v>0</v>
      </c>
      <c r="P76" s="102">
        <v>4078000</v>
      </c>
      <c r="Q76" s="103">
        <v>0</v>
      </c>
      <c r="R76" s="103">
        <v>0</v>
      </c>
      <c r="S76" s="103">
        <v>0</v>
      </c>
    </row>
    <row r="77" spans="1:19" ht="15" customHeight="1" x14ac:dyDescent="0.2">
      <c r="A77" s="98" t="s">
        <v>166</v>
      </c>
      <c r="B77" s="105" t="s">
        <v>167</v>
      </c>
      <c r="C77" s="106" t="s">
        <v>21</v>
      </c>
      <c r="D77" s="106" t="s">
        <v>22</v>
      </c>
      <c r="E77" s="106">
        <v>20</v>
      </c>
      <c r="F77" s="107" t="s">
        <v>23</v>
      </c>
      <c r="G77" s="108">
        <v>16975700</v>
      </c>
      <c r="H77" s="108">
        <v>13565000</v>
      </c>
      <c r="I77" s="108">
        <v>3410700</v>
      </c>
      <c r="J77" s="109">
        <v>0</v>
      </c>
      <c r="K77" s="108">
        <v>4098000</v>
      </c>
      <c r="L77" s="108">
        <v>9467000</v>
      </c>
      <c r="M77" s="108">
        <v>4078000</v>
      </c>
      <c r="N77" s="108">
        <v>20000</v>
      </c>
      <c r="O77" s="109">
        <v>0</v>
      </c>
      <c r="P77" s="108">
        <v>4078000</v>
      </c>
      <c r="Q77" s="109">
        <v>0</v>
      </c>
      <c r="R77" s="109">
        <v>0</v>
      </c>
      <c r="S77" s="109">
        <v>0</v>
      </c>
    </row>
    <row r="78" spans="1:19" ht="33.75" x14ac:dyDescent="0.2">
      <c r="A78" s="98" t="s">
        <v>168</v>
      </c>
      <c r="B78" s="99" t="s">
        <v>169</v>
      </c>
      <c r="C78" s="100" t="s">
        <v>21</v>
      </c>
      <c r="D78" s="100" t="s">
        <v>22</v>
      </c>
      <c r="E78" s="100">
        <v>20</v>
      </c>
      <c r="F78" s="101" t="s">
        <v>23</v>
      </c>
      <c r="G78" s="102">
        <v>2292731489</v>
      </c>
      <c r="H78" s="102">
        <v>1508405150.95</v>
      </c>
      <c r="I78" s="102">
        <v>776258019.97000003</v>
      </c>
      <c r="J78" s="103">
        <v>0</v>
      </c>
      <c r="K78" s="102">
        <v>571669818</v>
      </c>
      <c r="L78" s="102">
        <v>936735332.95000005</v>
      </c>
      <c r="M78" s="102">
        <v>111894068.05</v>
      </c>
      <c r="N78" s="102">
        <v>459775749.94999999</v>
      </c>
      <c r="O78" s="102">
        <v>68238572</v>
      </c>
      <c r="P78" s="102">
        <v>43655496.049999997</v>
      </c>
      <c r="Q78" s="102">
        <v>68238572</v>
      </c>
      <c r="R78" s="103">
        <v>0</v>
      </c>
      <c r="S78" s="103">
        <v>0</v>
      </c>
    </row>
    <row r="79" spans="1:19" ht="15" customHeight="1" x14ac:dyDescent="0.2">
      <c r="A79" s="98" t="s">
        <v>170</v>
      </c>
      <c r="B79" s="105" t="s">
        <v>171</v>
      </c>
      <c r="C79" s="106" t="s">
        <v>21</v>
      </c>
      <c r="D79" s="106" t="s">
        <v>22</v>
      </c>
      <c r="E79" s="106">
        <v>20</v>
      </c>
      <c r="F79" s="107" t="s">
        <v>23</v>
      </c>
      <c r="G79" s="108">
        <v>127447000</v>
      </c>
      <c r="H79" s="108">
        <v>100253000</v>
      </c>
      <c r="I79" s="108">
        <v>27194000</v>
      </c>
      <c r="J79" s="109">
        <v>0</v>
      </c>
      <c r="K79" s="108">
        <v>253000</v>
      </c>
      <c r="L79" s="108">
        <v>100000000</v>
      </c>
      <c r="M79" s="108">
        <v>173000</v>
      </c>
      <c r="N79" s="108">
        <v>80000</v>
      </c>
      <c r="O79" s="109">
        <v>0</v>
      </c>
      <c r="P79" s="108">
        <v>173000</v>
      </c>
      <c r="Q79" s="109">
        <v>0</v>
      </c>
      <c r="R79" s="109">
        <v>0</v>
      </c>
      <c r="S79" s="109">
        <v>0</v>
      </c>
    </row>
    <row r="80" spans="1:19" ht="15" customHeight="1" x14ac:dyDescent="0.2">
      <c r="A80" s="98" t="s">
        <v>172</v>
      </c>
      <c r="B80" s="105" t="s">
        <v>173</v>
      </c>
      <c r="C80" s="106" t="s">
        <v>21</v>
      </c>
      <c r="D80" s="106" t="s">
        <v>22</v>
      </c>
      <c r="E80" s="106">
        <v>20</v>
      </c>
      <c r="F80" s="107" t="s">
        <v>23</v>
      </c>
      <c r="G80" s="108">
        <v>766772000</v>
      </c>
      <c r="H80" s="108">
        <v>170258325.94999999</v>
      </c>
      <c r="I80" s="108">
        <v>596513674.04999995</v>
      </c>
      <c r="J80" s="109">
        <v>0</v>
      </c>
      <c r="K80" s="108">
        <v>120304975.95</v>
      </c>
      <c r="L80" s="108">
        <v>49953350</v>
      </c>
      <c r="M80" s="108">
        <v>19713338</v>
      </c>
      <c r="N80" s="108">
        <v>100591637.95</v>
      </c>
      <c r="O80" s="108">
        <v>14787198</v>
      </c>
      <c r="P80" s="108">
        <v>4926140</v>
      </c>
      <c r="Q80" s="108">
        <v>14787198</v>
      </c>
      <c r="R80" s="109">
        <v>0</v>
      </c>
      <c r="S80" s="109">
        <v>0</v>
      </c>
    </row>
    <row r="81" spans="1:19" ht="15" customHeight="1" x14ac:dyDescent="0.2">
      <c r="A81" s="98" t="s">
        <v>174</v>
      </c>
      <c r="B81" s="105" t="s">
        <v>175</v>
      </c>
      <c r="C81" s="106" t="s">
        <v>21</v>
      </c>
      <c r="D81" s="106" t="s">
        <v>22</v>
      </c>
      <c r="E81" s="106">
        <v>20</v>
      </c>
      <c r="F81" s="107" t="s">
        <v>23</v>
      </c>
      <c r="G81" s="108">
        <v>107711000</v>
      </c>
      <c r="H81" s="108">
        <v>107587033.59999999</v>
      </c>
      <c r="I81" s="108">
        <v>123966.39999999999</v>
      </c>
      <c r="J81" s="109">
        <v>0</v>
      </c>
      <c r="K81" s="108">
        <v>107587033.59999999</v>
      </c>
      <c r="L81" s="109">
        <v>0</v>
      </c>
      <c r="M81" s="109">
        <v>0</v>
      </c>
      <c r="N81" s="108">
        <v>107587033.59999999</v>
      </c>
      <c r="O81" s="109">
        <v>0</v>
      </c>
      <c r="P81" s="109">
        <v>0</v>
      </c>
      <c r="Q81" s="109">
        <v>0</v>
      </c>
      <c r="R81" s="109">
        <v>0</v>
      </c>
      <c r="S81" s="109">
        <v>0</v>
      </c>
    </row>
    <row r="82" spans="1:19" ht="15" customHeight="1" x14ac:dyDescent="0.2">
      <c r="A82" s="98" t="s">
        <v>176</v>
      </c>
      <c r="B82" s="105" t="s">
        <v>177</v>
      </c>
      <c r="C82" s="106" t="s">
        <v>21</v>
      </c>
      <c r="D82" s="106" t="s">
        <v>22</v>
      </c>
      <c r="E82" s="106">
        <v>20</v>
      </c>
      <c r="F82" s="107" t="s">
        <v>23</v>
      </c>
      <c r="G82" s="108">
        <v>1083000</v>
      </c>
      <c r="H82" s="108">
        <v>350000</v>
      </c>
      <c r="I82" s="108">
        <v>733000</v>
      </c>
      <c r="J82" s="109">
        <v>0</v>
      </c>
      <c r="K82" s="108">
        <v>350000</v>
      </c>
      <c r="L82" s="109">
        <v>0</v>
      </c>
      <c r="M82" s="108">
        <v>345000</v>
      </c>
      <c r="N82" s="108">
        <v>5000</v>
      </c>
      <c r="O82" s="109">
        <v>0</v>
      </c>
      <c r="P82" s="108">
        <v>345000</v>
      </c>
      <c r="Q82" s="109">
        <v>0</v>
      </c>
      <c r="R82" s="109">
        <v>0</v>
      </c>
      <c r="S82" s="109">
        <v>0</v>
      </c>
    </row>
    <row r="83" spans="1:19" ht="15" customHeight="1" x14ac:dyDescent="0.2">
      <c r="A83" s="98" t="s">
        <v>178</v>
      </c>
      <c r="B83" s="105" t="s">
        <v>179</v>
      </c>
      <c r="C83" s="106" t="s">
        <v>21</v>
      </c>
      <c r="D83" s="106" t="s">
        <v>22</v>
      </c>
      <c r="E83" s="106">
        <v>20</v>
      </c>
      <c r="F83" s="107" t="s">
        <v>23</v>
      </c>
      <c r="G83" s="108">
        <v>325213169</v>
      </c>
      <c r="H83" s="108">
        <v>254013078.40000001</v>
      </c>
      <c r="I83" s="108">
        <v>71200090.599999994</v>
      </c>
      <c r="J83" s="109">
        <v>0</v>
      </c>
      <c r="K83" s="108">
        <v>252908078.40000001</v>
      </c>
      <c r="L83" s="108">
        <v>1105000</v>
      </c>
      <c r="M83" s="108">
        <v>1846000</v>
      </c>
      <c r="N83" s="108">
        <v>251062078.40000001</v>
      </c>
      <c r="O83" s="109">
        <v>0</v>
      </c>
      <c r="P83" s="108">
        <v>1846000</v>
      </c>
      <c r="Q83" s="109">
        <v>0</v>
      </c>
      <c r="R83" s="109">
        <v>0</v>
      </c>
      <c r="S83" s="109">
        <v>0</v>
      </c>
    </row>
    <row r="84" spans="1:19" ht="22.5" x14ac:dyDescent="0.2">
      <c r="A84" s="98" t="s">
        <v>180</v>
      </c>
      <c r="B84" s="105" t="s">
        <v>181</v>
      </c>
      <c r="C84" s="106" t="s">
        <v>21</v>
      </c>
      <c r="D84" s="106" t="s">
        <v>22</v>
      </c>
      <c r="E84" s="106">
        <v>20</v>
      </c>
      <c r="F84" s="107" t="s">
        <v>23</v>
      </c>
      <c r="G84" s="108">
        <v>964505320</v>
      </c>
      <c r="H84" s="108">
        <v>875943713</v>
      </c>
      <c r="I84" s="108">
        <v>80493288.920000002</v>
      </c>
      <c r="J84" s="109">
        <v>0</v>
      </c>
      <c r="K84" s="108">
        <v>90266730.049999997</v>
      </c>
      <c r="L84" s="108">
        <v>785676982.95000005</v>
      </c>
      <c r="M84" s="108">
        <v>89816730.049999997</v>
      </c>
      <c r="N84" s="108">
        <v>450000</v>
      </c>
      <c r="O84" s="108">
        <v>53451374</v>
      </c>
      <c r="P84" s="108">
        <v>36365356.049999997</v>
      </c>
      <c r="Q84" s="108">
        <v>53451374</v>
      </c>
      <c r="R84" s="109">
        <v>0</v>
      </c>
      <c r="S84" s="109">
        <v>0</v>
      </c>
    </row>
    <row r="85" spans="1:19" ht="22.5" x14ac:dyDescent="0.2">
      <c r="A85" s="98" t="s">
        <v>182</v>
      </c>
      <c r="B85" s="99" t="s">
        <v>183</v>
      </c>
      <c r="C85" s="100" t="s">
        <v>21</v>
      </c>
      <c r="D85" s="100" t="s">
        <v>22</v>
      </c>
      <c r="E85" s="100">
        <v>20</v>
      </c>
      <c r="F85" s="101" t="s">
        <v>23</v>
      </c>
      <c r="G85" s="102">
        <v>832858400</v>
      </c>
      <c r="H85" s="102">
        <v>274562941</v>
      </c>
      <c r="I85" s="102">
        <v>271176452</v>
      </c>
      <c r="J85" s="103">
        <v>0</v>
      </c>
      <c r="K85" s="102">
        <v>242747941</v>
      </c>
      <c r="L85" s="102">
        <v>31815000</v>
      </c>
      <c r="M85" s="102">
        <v>37386372.93</v>
      </c>
      <c r="N85" s="102">
        <v>205361568.06999999</v>
      </c>
      <c r="O85" s="102">
        <v>8554279</v>
      </c>
      <c r="P85" s="102">
        <v>28832093.93</v>
      </c>
      <c r="Q85" s="102">
        <v>8554279</v>
      </c>
      <c r="R85" s="103">
        <v>0</v>
      </c>
      <c r="S85" s="103">
        <v>0</v>
      </c>
    </row>
    <row r="86" spans="1:19" ht="15" customHeight="1" x14ac:dyDescent="0.2">
      <c r="A86" s="98" t="s">
        <v>184</v>
      </c>
      <c r="B86" s="105" t="s">
        <v>185</v>
      </c>
      <c r="C86" s="106" t="s">
        <v>21</v>
      </c>
      <c r="D86" s="106" t="s">
        <v>22</v>
      </c>
      <c r="E86" s="106">
        <v>20</v>
      </c>
      <c r="F86" s="107" t="s">
        <v>23</v>
      </c>
      <c r="G86" s="108">
        <v>335563400</v>
      </c>
      <c r="H86" s="108">
        <v>215000</v>
      </c>
      <c r="I86" s="108">
        <v>48229393</v>
      </c>
      <c r="J86" s="109">
        <v>0</v>
      </c>
      <c r="K86" s="109">
        <v>0</v>
      </c>
      <c r="L86" s="108">
        <v>215000</v>
      </c>
      <c r="M86" s="109">
        <v>0</v>
      </c>
      <c r="N86" s="109">
        <v>0</v>
      </c>
      <c r="O86" s="109">
        <v>0</v>
      </c>
      <c r="P86" s="109">
        <v>0</v>
      </c>
      <c r="Q86" s="109">
        <v>0</v>
      </c>
      <c r="R86" s="109">
        <v>0</v>
      </c>
      <c r="S86" s="109">
        <v>0</v>
      </c>
    </row>
    <row r="87" spans="1:19" ht="15" customHeight="1" x14ac:dyDescent="0.2">
      <c r="A87" s="98" t="s">
        <v>186</v>
      </c>
      <c r="B87" s="105" t="s">
        <v>187</v>
      </c>
      <c r="C87" s="106" t="s">
        <v>21</v>
      </c>
      <c r="D87" s="106" t="s">
        <v>22</v>
      </c>
      <c r="E87" s="106">
        <v>20</v>
      </c>
      <c r="F87" s="107" t="s">
        <v>23</v>
      </c>
      <c r="G87" s="108">
        <v>495295000</v>
      </c>
      <c r="H87" s="108">
        <v>274347941</v>
      </c>
      <c r="I87" s="108">
        <v>220947059</v>
      </c>
      <c r="J87" s="109">
        <v>0</v>
      </c>
      <c r="K87" s="108">
        <v>242747941</v>
      </c>
      <c r="L87" s="108">
        <v>31600000</v>
      </c>
      <c r="M87" s="108">
        <v>37386372.93</v>
      </c>
      <c r="N87" s="108">
        <v>205361568.06999999</v>
      </c>
      <c r="O87" s="108">
        <v>8554279</v>
      </c>
      <c r="P87" s="108">
        <v>28832093.93</v>
      </c>
      <c r="Q87" s="108">
        <v>8554279</v>
      </c>
      <c r="R87" s="109">
        <v>0</v>
      </c>
      <c r="S87" s="109">
        <v>0</v>
      </c>
    </row>
    <row r="88" spans="1:19" ht="15" customHeight="1" x14ac:dyDescent="0.2">
      <c r="A88" s="98" t="s">
        <v>188</v>
      </c>
      <c r="B88" s="105" t="s">
        <v>189</v>
      </c>
      <c r="C88" s="106" t="s">
        <v>21</v>
      </c>
      <c r="D88" s="106" t="s">
        <v>22</v>
      </c>
      <c r="E88" s="106">
        <v>20</v>
      </c>
      <c r="F88" s="107" t="s">
        <v>23</v>
      </c>
      <c r="G88" s="108">
        <v>2000000</v>
      </c>
      <c r="H88" s="109">
        <v>0</v>
      </c>
      <c r="I88" s="108">
        <v>2000000</v>
      </c>
      <c r="J88" s="109">
        <v>0</v>
      </c>
      <c r="K88" s="109">
        <v>0</v>
      </c>
      <c r="L88" s="109">
        <v>0</v>
      </c>
      <c r="M88" s="109">
        <v>0</v>
      </c>
      <c r="N88" s="109">
        <v>0</v>
      </c>
      <c r="O88" s="109">
        <v>0</v>
      </c>
      <c r="P88" s="109">
        <v>0</v>
      </c>
      <c r="Q88" s="109">
        <v>0</v>
      </c>
      <c r="R88" s="109">
        <v>0</v>
      </c>
      <c r="S88" s="109">
        <v>0</v>
      </c>
    </row>
    <row r="89" spans="1:19" ht="15" customHeight="1" x14ac:dyDescent="0.2">
      <c r="A89" s="98" t="s">
        <v>190</v>
      </c>
      <c r="B89" s="99" t="s">
        <v>191</v>
      </c>
      <c r="C89" s="100" t="s">
        <v>21</v>
      </c>
      <c r="D89" s="100" t="s">
        <v>22</v>
      </c>
      <c r="E89" s="100">
        <v>20</v>
      </c>
      <c r="F89" s="101" t="s">
        <v>23</v>
      </c>
      <c r="G89" s="102">
        <v>15770179067</v>
      </c>
      <c r="H89" s="102">
        <v>12618391655.360001</v>
      </c>
      <c r="I89" s="102">
        <v>3138387411.6399999</v>
      </c>
      <c r="J89" s="103">
        <v>0</v>
      </c>
      <c r="K89" s="102">
        <v>10306949249.34</v>
      </c>
      <c r="L89" s="102">
        <v>2311442406.02</v>
      </c>
      <c r="M89" s="102">
        <v>6972960.25</v>
      </c>
      <c r="N89" s="102">
        <v>10299976289.09</v>
      </c>
      <c r="O89" s="102">
        <v>588960.25</v>
      </c>
      <c r="P89" s="102">
        <v>6384000</v>
      </c>
      <c r="Q89" s="102">
        <v>588960.25</v>
      </c>
      <c r="R89" s="103">
        <v>0</v>
      </c>
      <c r="S89" s="103">
        <v>0</v>
      </c>
    </row>
    <row r="90" spans="1:19" ht="15" customHeight="1" x14ac:dyDescent="0.2">
      <c r="A90" s="98" t="s">
        <v>192</v>
      </c>
      <c r="B90" s="105" t="s">
        <v>193</v>
      </c>
      <c r="C90" s="106" t="s">
        <v>21</v>
      </c>
      <c r="D90" s="106" t="s">
        <v>22</v>
      </c>
      <c r="E90" s="106">
        <v>20</v>
      </c>
      <c r="F90" s="107" t="s">
        <v>23</v>
      </c>
      <c r="G90" s="108">
        <v>75150</v>
      </c>
      <c r="H90" s="108">
        <v>3000</v>
      </c>
      <c r="I90" s="108">
        <v>72150</v>
      </c>
      <c r="J90" s="109">
        <v>0</v>
      </c>
      <c r="K90" s="108">
        <v>3000</v>
      </c>
      <c r="L90" s="109">
        <v>0</v>
      </c>
      <c r="M90" s="109">
        <v>0</v>
      </c>
      <c r="N90" s="108">
        <v>3000</v>
      </c>
      <c r="O90" s="109">
        <v>0</v>
      </c>
      <c r="P90" s="109">
        <v>0</v>
      </c>
      <c r="Q90" s="109">
        <v>0</v>
      </c>
      <c r="R90" s="109">
        <v>0</v>
      </c>
      <c r="S90" s="109">
        <v>0</v>
      </c>
    </row>
    <row r="91" spans="1:19" ht="15" customHeight="1" x14ac:dyDescent="0.2">
      <c r="A91" s="98" t="s">
        <v>194</v>
      </c>
      <c r="B91" s="105" t="s">
        <v>195</v>
      </c>
      <c r="C91" s="106" t="s">
        <v>21</v>
      </c>
      <c r="D91" s="106" t="s">
        <v>22</v>
      </c>
      <c r="E91" s="106">
        <v>20</v>
      </c>
      <c r="F91" s="107" t="s">
        <v>23</v>
      </c>
      <c r="G91" s="108">
        <v>3038373634</v>
      </c>
      <c r="H91" s="108">
        <v>2878815125.1199999</v>
      </c>
      <c r="I91" s="108">
        <v>159558508.88</v>
      </c>
      <c r="J91" s="109">
        <v>0</v>
      </c>
      <c r="K91" s="108">
        <v>2878815125.1199999</v>
      </c>
      <c r="L91" s="109">
        <v>0</v>
      </c>
      <c r="M91" s="109">
        <v>0</v>
      </c>
      <c r="N91" s="108">
        <v>2878815125.1199999</v>
      </c>
      <c r="O91" s="109">
        <v>0</v>
      </c>
      <c r="P91" s="109">
        <v>0</v>
      </c>
      <c r="Q91" s="109">
        <v>0</v>
      </c>
      <c r="R91" s="109">
        <v>0</v>
      </c>
      <c r="S91" s="109">
        <v>0</v>
      </c>
    </row>
    <row r="92" spans="1:19" x14ac:dyDescent="0.2">
      <c r="A92" s="98" t="s">
        <v>196</v>
      </c>
      <c r="B92" s="105" t="s">
        <v>197</v>
      </c>
      <c r="C92" s="106" t="s">
        <v>21</v>
      </c>
      <c r="D92" s="106" t="s">
        <v>22</v>
      </c>
      <c r="E92" s="106">
        <v>20</v>
      </c>
      <c r="F92" s="107" t="s">
        <v>23</v>
      </c>
      <c r="G92" s="108">
        <v>3568455340</v>
      </c>
      <c r="H92" s="108">
        <v>3191107179.8499999</v>
      </c>
      <c r="I92" s="108">
        <v>377348160.14999998</v>
      </c>
      <c r="J92" s="109">
        <v>0</v>
      </c>
      <c r="K92" s="108">
        <v>3153649179.8499999</v>
      </c>
      <c r="L92" s="108">
        <v>37458000</v>
      </c>
      <c r="M92" s="108">
        <v>1073000</v>
      </c>
      <c r="N92" s="108">
        <v>3152576179.8499999</v>
      </c>
      <c r="O92" s="109">
        <v>0</v>
      </c>
      <c r="P92" s="108">
        <v>1073000</v>
      </c>
      <c r="Q92" s="109">
        <v>0</v>
      </c>
      <c r="R92" s="109">
        <v>0</v>
      </c>
      <c r="S92" s="109">
        <v>0</v>
      </c>
    </row>
    <row r="93" spans="1:19" ht="22.5" x14ac:dyDescent="0.2">
      <c r="A93" s="98" t="s">
        <v>198</v>
      </c>
      <c r="B93" s="105" t="s">
        <v>199</v>
      </c>
      <c r="C93" s="106" t="s">
        <v>21</v>
      </c>
      <c r="D93" s="106" t="s">
        <v>22</v>
      </c>
      <c r="E93" s="106">
        <v>20</v>
      </c>
      <c r="F93" s="107" t="s">
        <v>23</v>
      </c>
      <c r="G93" s="108">
        <v>2195000000</v>
      </c>
      <c r="H93" s="108">
        <v>1269330960.25</v>
      </c>
      <c r="I93" s="108">
        <v>925669039.75</v>
      </c>
      <c r="J93" s="109">
        <v>0</v>
      </c>
      <c r="K93" s="108">
        <v>1259330960.25</v>
      </c>
      <c r="L93" s="108">
        <v>10000000</v>
      </c>
      <c r="M93" s="108">
        <v>588960.25</v>
      </c>
      <c r="N93" s="108">
        <v>1258742000</v>
      </c>
      <c r="O93" s="108">
        <v>588960.25</v>
      </c>
      <c r="P93" s="109">
        <v>0</v>
      </c>
      <c r="Q93" s="108">
        <v>588960.25</v>
      </c>
      <c r="R93" s="109">
        <v>0</v>
      </c>
      <c r="S93" s="109">
        <v>0</v>
      </c>
    </row>
    <row r="94" spans="1:19" ht="15" customHeight="1" x14ac:dyDescent="0.2">
      <c r="A94" s="98" t="s">
        <v>200</v>
      </c>
      <c r="B94" s="105" t="s">
        <v>201</v>
      </c>
      <c r="C94" s="106" t="s">
        <v>21</v>
      </c>
      <c r="D94" s="106" t="s">
        <v>22</v>
      </c>
      <c r="E94" s="106">
        <v>20</v>
      </c>
      <c r="F94" s="107" t="s">
        <v>23</v>
      </c>
      <c r="G94" s="108">
        <v>6508199470</v>
      </c>
      <c r="H94" s="108">
        <v>4968029971.5</v>
      </c>
      <c r="I94" s="108">
        <v>1526769498.5</v>
      </c>
      <c r="J94" s="109">
        <v>0</v>
      </c>
      <c r="K94" s="108">
        <v>2709554565.48</v>
      </c>
      <c r="L94" s="108">
        <v>2258475406.02</v>
      </c>
      <c r="M94" s="108">
        <v>1441000</v>
      </c>
      <c r="N94" s="108">
        <v>2708113565.48</v>
      </c>
      <c r="O94" s="109">
        <v>0</v>
      </c>
      <c r="P94" s="108">
        <v>1441000</v>
      </c>
      <c r="Q94" s="109">
        <v>0</v>
      </c>
      <c r="R94" s="109">
        <v>0</v>
      </c>
      <c r="S94" s="109">
        <v>0</v>
      </c>
    </row>
    <row r="95" spans="1:19" ht="23.25" customHeight="1" x14ac:dyDescent="0.2">
      <c r="A95" s="98" t="s">
        <v>202</v>
      </c>
      <c r="B95" s="105" t="s">
        <v>203</v>
      </c>
      <c r="C95" s="106" t="s">
        <v>21</v>
      </c>
      <c r="D95" s="106" t="s">
        <v>22</v>
      </c>
      <c r="E95" s="106">
        <v>20</v>
      </c>
      <c r="F95" s="107" t="s">
        <v>23</v>
      </c>
      <c r="G95" s="108">
        <v>454727000</v>
      </c>
      <c r="H95" s="108">
        <v>309572418.63999999</v>
      </c>
      <c r="I95" s="108">
        <v>145154581.36000001</v>
      </c>
      <c r="J95" s="109">
        <v>0</v>
      </c>
      <c r="K95" s="108">
        <v>305362418.63999999</v>
      </c>
      <c r="L95" s="108">
        <v>4210000</v>
      </c>
      <c r="M95" s="108">
        <v>3639000</v>
      </c>
      <c r="N95" s="108">
        <v>301723418.63999999</v>
      </c>
      <c r="O95" s="109">
        <v>0</v>
      </c>
      <c r="P95" s="108">
        <v>3639000</v>
      </c>
      <c r="Q95" s="109">
        <v>0</v>
      </c>
      <c r="R95" s="109">
        <v>0</v>
      </c>
      <c r="S95" s="109">
        <v>0</v>
      </c>
    </row>
    <row r="96" spans="1:19" ht="21.75" customHeight="1" x14ac:dyDescent="0.2">
      <c r="A96" s="98" t="s">
        <v>204</v>
      </c>
      <c r="B96" s="105" t="s">
        <v>205</v>
      </c>
      <c r="C96" s="106" t="s">
        <v>21</v>
      </c>
      <c r="D96" s="106" t="s">
        <v>22</v>
      </c>
      <c r="E96" s="106">
        <v>20</v>
      </c>
      <c r="F96" s="107" t="s">
        <v>23</v>
      </c>
      <c r="G96" s="108">
        <v>5348473</v>
      </c>
      <c r="H96" s="108">
        <v>1533000</v>
      </c>
      <c r="I96" s="108">
        <v>3815473</v>
      </c>
      <c r="J96" s="109">
        <v>0</v>
      </c>
      <c r="K96" s="108">
        <v>234000</v>
      </c>
      <c r="L96" s="108">
        <v>1299000</v>
      </c>
      <c r="M96" s="108">
        <v>231000</v>
      </c>
      <c r="N96" s="108">
        <v>3000</v>
      </c>
      <c r="O96" s="109">
        <v>0</v>
      </c>
      <c r="P96" s="108">
        <v>231000</v>
      </c>
      <c r="Q96" s="109">
        <v>0</v>
      </c>
      <c r="R96" s="109">
        <v>0</v>
      </c>
      <c r="S96" s="109">
        <v>0</v>
      </c>
    </row>
    <row r="97" spans="1:19" ht="15" customHeight="1" x14ac:dyDescent="0.2">
      <c r="A97" s="98" t="s">
        <v>206</v>
      </c>
      <c r="B97" s="99" t="s">
        <v>207</v>
      </c>
      <c r="C97" s="100" t="s">
        <v>21</v>
      </c>
      <c r="D97" s="100" t="s">
        <v>22</v>
      </c>
      <c r="E97" s="100">
        <v>20</v>
      </c>
      <c r="F97" s="101" t="s">
        <v>23</v>
      </c>
      <c r="G97" s="102">
        <v>663658981</v>
      </c>
      <c r="H97" s="102">
        <v>583965326.76999998</v>
      </c>
      <c r="I97" s="102">
        <v>52568367.07</v>
      </c>
      <c r="J97" s="103">
        <v>0</v>
      </c>
      <c r="K97" s="102">
        <v>8615773.7699999996</v>
      </c>
      <c r="L97" s="102">
        <v>575349553</v>
      </c>
      <c r="M97" s="102">
        <v>8365773.7699999996</v>
      </c>
      <c r="N97" s="102">
        <v>250000</v>
      </c>
      <c r="O97" s="102">
        <v>1808888.66</v>
      </c>
      <c r="P97" s="102">
        <v>6556885.1100000003</v>
      </c>
      <c r="Q97" s="102">
        <v>1808888.66</v>
      </c>
      <c r="R97" s="103">
        <v>0</v>
      </c>
      <c r="S97" s="103">
        <v>0</v>
      </c>
    </row>
    <row r="98" spans="1:19" ht="15" customHeight="1" x14ac:dyDescent="0.2">
      <c r="A98" s="98" t="s">
        <v>208</v>
      </c>
      <c r="B98" s="105" t="s">
        <v>209</v>
      </c>
      <c r="C98" s="106" t="s">
        <v>21</v>
      </c>
      <c r="D98" s="106" t="s">
        <v>22</v>
      </c>
      <c r="E98" s="106">
        <v>20</v>
      </c>
      <c r="F98" s="107" t="s">
        <v>23</v>
      </c>
      <c r="G98" s="108">
        <v>25279700</v>
      </c>
      <c r="H98" s="108">
        <v>25279700</v>
      </c>
      <c r="I98" s="109">
        <v>0</v>
      </c>
      <c r="J98" s="109">
        <v>0</v>
      </c>
      <c r="K98" s="109">
        <v>0</v>
      </c>
      <c r="L98" s="108">
        <v>25279700</v>
      </c>
      <c r="M98" s="109">
        <v>0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09">
        <v>0</v>
      </c>
    </row>
    <row r="99" spans="1:19" ht="15" customHeight="1" x14ac:dyDescent="0.2">
      <c r="A99" s="98" t="s">
        <v>210</v>
      </c>
      <c r="B99" s="105" t="s">
        <v>211</v>
      </c>
      <c r="C99" s="106" t="s">
        <v>21</v>
      </c>
      <c r="D99" s="106" t="s">
        <v>22</v>
      </c>
      <c r="E99" s="106">
        <v>20</v>
      </c>
      <c r="F99" s="107" t="s">
        <v>23</v>
      </c>
      <c r="G99" s="108">
        <v>228039000</v>
      </c>
      <c r="H99" s="108">
        <v>228039000</v>
      </c>
      <c r="I99" s="109">
        <v>0</v>
      </c>
      <c r="J99" s="109">
        <v>0</v>
      </c>
      <c r="K99" s="109">
        <v>0</v>
      </c>
      <c r="L99" s="108">
        <v>228039000</v>
      </c>
      <c r="M99" s="109">
        <v>0</v>
      </c>
      <c r="N99" s="109">
        <v>0</v>
      </c>
      <c r="O99" s="109">
        <v>0</v>
      </c>
      <c r="P99" s="109">
        <v>0</v>
      </c>
      <c r="Q99" s="109">
        <v>0</v>
      </c>
      <c r="R99" s="109">
        <v>0</v>
      </c>
      <c r="S99" s="109">
        <v>0</v>
      </c>
    </row>
    <row r="100" spans="1:19" ht="15" customHeight="1" x14ac:dyDescent="0.2">
      <c r="A100" s="98" t="s">
        <v>212</v>
      </c>
      <c r="B100" s="105" t="s">
        <v>213</v>
      </c>
      <c r="C100" s="106" t="s">
        <v>21</v>
      </c>
      <c r="D100" s="106" t="s">
        <v>22</v>
      </c>
      <c r="E100" s="106">
        <v>20</v>
      </c>
      <c r="F100" s="107" t="s">
        <v>23</v>
      </c>
      <c r="G100" s="108">
        <v>104156681</v>
      </c>
      <c r="H100" s="108">
        <v>24463026.77</v>
      </c>
      <c r="I100" s="108">
        <v>52568367.07</v>
      </c>
      <c r="J100" s="109">
        <v>0</v>
      </c>
      <c r="K100" s="108">
        <v>8615773.7699999996</v>
      </c>
      <c r="L100" s="108">
        <v>15847253</v>
      </c>
      <c r="M100" s="108">
        <v>8365773.7699999996</v>
      </c>
      <c r="N100" s="108">
        <v>250000</v>
      </c>
      <c r="O100" s="108">
        <v>1808888.66</v>
      </c>
      <c r="P100" s="108">
        <v>6556885.1100000003</v>
      </c>
      <c r="Q100" s="108">
        <v>1808888.66</v>
      </c>
      <c r="R100" s="109">
        <v>0</v>
      </c>
      <c r="S100" s="109">
        <v>0</v>
      </c>
    </row>
    <row r="101" spans="1:19" ht="15" customHeight="1" x14ac:dyDescent="0.2">
      <c r="A101" s="98" t="s">
        <v>214</v>
      </c>
      <c r="B101" s="105" t="s">
        <v>215</v>
      </c>
      <c r="C101" s="106" t="s">
        <v>21</v>
      </c>
      <c r="D101" s="106" t="s">
        <v>22</v>
      </c>
      <c r="E101" s="106">
        <v>20</v>
      </c>
      <c r="F101" s="107" t="s">
        <v>23</v>
      </c>
      <c r="G101" s="108">
        <v>306183600</v>
      </c>
      <c r="H101" s="108">
        <v>306183600</v>
      </c>
      <c r="I101" s="109">
        <v>0</v>
      </c>
      <c r="J101" s="109">
        <v>0</v>
      </c>
      <c r="K101" s="109">
        <v>0</v>
      </c>
      <c r="L101" s="108">
        <v>306183600</v>
      </c>
      <c r="M101" s="109">
        <v>0</v>
      </c>
      <c r="N101" s="109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</row>
    <row r="102" spans="1:19" ht="15" customHeight="1" x14ac:dyDescent="0.2">
      <c r="A102" s="98" t="s">
        <v>216</v>
      </c>
      <c r="B102" s="105" t="s">
        <v>217</v>
      </c>
      <c r="C102" s="106" t="s">
        <v>21</v>
      </c>
      <c r="D102" s="106" t="s">
        <v>22</v>
      </c>
      <c r="E102" s="106">
        <v>20</v>
      </c>
      <c r="F102" s="107" t="s">
        <v>23</v>
      </c>
      <c r="G102" s="108">
        <v>2734087363</v>
      </c>
      <c r="H102" s="108">
        <v>2090465357</v>
      </c>
      <c r="I102" s="108">
        <v>643622006</v>
      </c>
      <c r="J102" s="109">
        <v>0</v>
      </c>
      <c r="K102" s="108">
        <v>305066042</v>
      </c>
      <c r="L102" s="108">
        <v>1785399315</v>
      </c>
      <c r="M102" s="108">
        <v>297887609</v>
      </c>
      <c r="N102" s="108">
        <v>7178433</v>
      </c>
      <c r="O102" s="108">
        <v>180390319</v>
      </c>
      <c r="P102" s="108">
        <v>117497290</v>
      </c>
      <c r="Q102" s="108">
        <v>180390319</v>
      </c>
      <c r="R102" s="109">
        <v>0</v>
      </c>
      <c r="S102" s="109">
        <v>0</v>
      </c>
    </row>
    <row r="103" spans="1:19" ht="15" customHeight="1" x14ac:dyDescent="0.2">
      <c r="A103" s="98" t="s">
        <v>218</v>
      </c>
      <c r="B103" s="99" t="s">
        <v>219</v>
      </c>
      <c r="C103" s="100" t="s">
        <v>21</v>
      </c>
      <c r="D103" s="100" t="s">
        <v>22</v>
      </c>
      <c r="E103" s="100">
        <v>20</v>
      </c>
      <c r="F103" s="101" t="s">
        <v>23</v>
      </c>
      <c r="G103" s="102">
        <v>537246000</v>
      </c>
      <c r="H103" s="102">
        <v>537246000</v>
      </c>
      <c r="I103" s="103">
        <v>0</v>
      </c>
      <c r="J103" s="103">
        <v>0</v>
      </c>
      <c r="K103" s="102">
        <v>42234683</v>
      </c>
      <c r="L103" s="102">
        <v>495011317</v>
      </c>
      <c r="M103" s="102">
        <v>42234683</v>
      </c>
      <c r="N103" s="103">
        <v>0</v>
      </c>
      <c r="O103" s="102">
        <v>42234683</v>
      </c>
      <c r="P103" s="103">
        <v>0</v>
      </c>
      <c r="Q103" s="102">
        <v>42234683</v>
      </c>
      <c r="R103" s="103">
        <v>0</v>
      </c>
      <c r="S103" s="103">
        <v>0</v>
      </c>
    </row>
    <row r="104" spans="1:19" ht="15" customHeight="1" x14ac:dyDescent="0.2">
      <c r="A104" s="98" t="s">
        <v>220</v>
      </c>
      <c r="B104" s="99" t="s">
        <v>221</v>
      </c>
      <c r="C104" s="100" t="s">
        <v>21</v>
      </c>
      <c r="D104" s="100" t="s">
        <v>22</v>
      </c>
      <c r="E104" s="100">
        <v>20</v>
      </c>
      <c r="F104" s="101" t="s">
        <v>23</v>
      </c>
      <c r="G104" s="102">
        <v>537246000</v>
      </c>
      <c r="H104" s="102">
        <v>537246000</v>
      </c>
      <c r="I104" s="103">
        <v>0</v>
      </c>
      <c r="J104" s="103">
        <v>0</v>
      </c>
      <c r="K104" s="102">
        <v>42234683</v>
      </c>
      <c r="L104" s="102">
        <v>495011317</v>
      </c>
      <c r="M104" s="102">
        <v>42234683</v>
      </c>
      <c r="N104" s="103">
        <v>0</v>
      </c>
      <c r="O104" s="102">
        <v>42234683</v>
      </c>
      <c r="P104" s="103">
        <v>0</v>
      </c>
      <c r="Q104" s="102">
        <v>42234683</v>
      </c>
      <c r="R104" s="103">
        <v>0</v>
      </c>
      <c r="S104" s="103">
        <v>0</v>
      </c>
    </row>
    <row r="105" spans="1:19" ht="15" customHeight="1" x14ac:dyDescent="0.2">
      <c r="A105" s="98" t="s">
        <v>222</v>
      </c>
      <c r="B105" s="99" t="s">
        <v>223</v>
      </c>
      <c r="C105" s="100" t="s">
        <v>21</v>
      </c>
      <c r="D105" s="100" t="s">
        <v>22</v>
      </c>
      <c r="E105" s="100">
        <v>20</v>
      </c>
      <c r="F105" s="101" t="s">
        <v>23</v>
      </c>
      <c r="G105" s="102">
        <v>537246000</v>
      </c>
      <c r="H105" s="102">
        <v>537246000</v>
      </c>
      <c r="I105" s="103">
        <v>0</v>
      </c>
      <c r="J105" s="103">
        <v>0</v>
      </c>
      <c r="K105" s="102">
        <v>42234683</v>
      </c>
      <c r="L105" s="102">
        <v>495011317</v>
      </c>
      <c r="M105" s="102">
        <v>42234683</v>
      </c>
      <c r="N105" s="103">
        <v>0</v>
      </c>
      <c r="O105" s="102">
        <v>42234683</v>
      </c>
      <c r="P105" s="103">
        <v>0</v>
      </c>
      <c r="Q105" s="102">
        <v>42234683</v>
      </c>
      <c r="R105" s="103">
        <v>0</v>
      </c>
      <c r="S105" s="103">
        <v>0</v>
      </c>
    </row>
    <row r="106" spans="1:19" ht="15" customHeight="1" x14ac:dyDescent="0.2">
      <c r="A106" s="98" t="s">
        <v>224</v>
      </c>
      <c r="B106" s="99" t="s">
        <v>225</v>
      </c>
      <c r="C106" s="100" t="s">
        <v>21</v>
      </c>
      <c r="D106" s="100" t="s">
        <v>22</v>
      </c>
      <c r="E106" s="100">
        <v>20</v>
      </c>
      <c r="F106" s="101" t="s">
        <v>23</v>
      </c>
      <c r="G106" s="102">
        <v>537246000</v>
      </c>
      <c r="H106" s="102">
        <v>537246000</v>
      </c>
      <c r="I106" s="103">
        <v>0</v>
      </c>
      <c r="J106" s="103">
        <v>0</v>
      </c>
      <c r="K106" s="102">
        <v>42234683</v>
      </c>
      <c r="L106" s="102">
        <v>495011317</v>
      </c>
      <c r="M106" s="102">
        <v>42234683</v>
      </c>
      <c r="N106" s="103">
        <v>0</v>
      </c>
      <c r="O106" s="102">
        <v>42234683</v>
      </c>
      <c r="P106" s="103">
        <v>0</v>
      </c>
      <c r="Q106" s="102">
        <v>42234683</v>
      </c>
      <c r="R106" s="103">
        <v>0</v>
      </c>
      <c r="S106" s="103">
        <v>0</v>
      </c>
    </row>
    <row r="107" spans="1:19" ht="15" customHeight="1" x14ac:dyDescent="0.2">
      <c r="A107" s="98" t="s">
        <v>226</v>
      </c>
      <c r="B107" s="105" t="s">
        <v>227</v>
      </c>
      <c r="C107" s="106" t="s">
        <v>21</v>
      </c>
      <c r="D107" s="106" t="s">
        <v>22</v>
      </c>
      <c r="E107" s="106">
        <v>20</v>
      </c>
      <c r="F107" s="107" t="s">
        <v>23</v>
      </c>
      <c r="G107" s="108">
        <v>286897576</v>
      </c>
      <c r="H107" s="108">
        <v>286897576</v>
      </c>
      <c r="I107" s="109">
        <v>0</v>
      </c>
      <c r="J107" s="109">
        <v>0</v>
      </c>
      <c r="K107" s="108">
        <v>12908499</v>
      </c>
      <c r="L107" s="108">
        <v>273989077</v>
      </c>
      <c r="M107" s="108">
        <v>12908499</v>
      </c>
      <c r="N107" s="109">
        <v>0</v>
      </c>
      <c r="O107" s="108">
        <v>12908499</v>
      </c>
      <c r="P107" s="109">
        <v>0</v>
      </c>
      <c r="Q107" s="108">
        <v>12908499</v>
      </c>
      <c r="R107" s="109">
        <v>0</v>
      </c>
      <c r="S107" s="109">
        <v>0</v>
      </c>
    </row>
    <row r="108" spans="1:19" ht="15" customHeight="1" x14ac:dyDescent="0.2">
      <c r="A108" s="98" t="s">
        <v>228</v>
      </c>
      <c r="B108" s="105" t="s">
        <v>229</v>
      </c>
      <c r="C108" s="106" t="s">
        <v>21</v>
      </c>
      <c r="D108" s="106" t="s">
        <v>22</v>
      </c>
      <c r="E108" s="106">
        <v>20</v>
      </c>
      <c r="F108" s="107" t="s">
        <v>23</v>
      </c>
      <c r="G108" s="108">
        <v>250348424</v>
      </c>
      <c r="H108" s="108">
        <v>250348424</v>
      </c>
      <c r="I108" s="109">
        <v>0</v>
      </c>
      <c r="J108" s="109">
        <v>0</v>
      </c>
      <c r="K108" s="108">
        <v>29326184</v>
      </c>
      <c r="L108" s="108">
        <v>221022240</v>
      </c>
      <c r="M108" s="108">
        <v>29326184</v>
      </c>
      <c r="N108" s="109">
        <v>0</v>
      </c>
      <c r="O108" s="108">
        <v>29326184</v>
      </c>
      <c r="P108" s="109">
        <v>0</v>
      </c>
      <c r="Q108" s="108">
        <v>29326184</v>
      </c>
      <c r="R108" s="109">
        <v>0</v>
      </c>
      <c r="S108" s="109">
        <v>0</v>
      </c>
    </row>
    <row r="109" spans="1:19" ht="15" customHeight="1" x14ac:dyDescent="0.2">
      <c r="A109" s="98" t="s">
        <v>230</v>
      </c>
      <c r="B109" s="105" t="s">
        <v>231</v>
      </c>
      <c r="C109" s="106" t="s">
        <v>21</v>
      </c>
      <c r="D109" s="106" t="s">
        <v>22</v>
      </c>
      <c r="E109" s="106">
        <v>20</v>
      </c>
      <c r="F109" s="107" t="s">
        <v>23</v>
      </c>
      <c r="G109" s="108">
        <v>91795000</v>
      </c>
      <c r="H109" s="109">
        <v>0</v>
      </c>
      <c r="I109" s="108">
        <v>91795000</v>
      </c>
      <c r="J109" s="109">
        <v>0</v>
      </c>
      <c r="K109" s="109">
        <v>0</v>
      </c>
      <c r="L109" s="109">
        <v>0</v>
      </c>
      <c r="M109" s="109">
        <v>0</v>
      </c>
      <c r="N109" s="109">
        <v>0</v>
      </c>
      <c r="O109" s="109">
        <v>0</v>
      </c>
      <c r="P109" s="109">
        <v>0</v>
      </c>
      <c r="Q109" s="109">
        <v>0</v>
      </c>
      <c r="R109" s="109">
        <v>0</v>
      </c>
      <c r="S109" s="109">
        <v>0</v>
      </c>
    </row>
    <row r="110" spans="1:19" ht="15" customHeight="1" x14ac:dyDescent="0.2">
      <c r="A110" s="98" t="s">
        <v>232</v>
      </c>
      <c r="B110" s="99" t="s">
        <v>233</v>
      </c>
      <c r="C110" s="100" t="s">
        <v>21</v>
      </c>
      <c r="D110" s="100" t="s">
        <v>22</v>
      </c>
      <c r="E110" s="100">
        <v>20</v>
      </c>
      <c r="F110" s="101" t="s">
        <v>23</v>
      </c>
      <c r="G110" s="102">
        <v>856074000</v>
      </c>
      <c r="H110" s="102">
        <v>16100200</v>
      </c>
      <c r="I110" s="102">
        <v>644328077</v>
      </c>
      <c r="J110" s="103">
        <v>0</v>
      </c>
      <c r="K110" s="102">
        <v>16100200</v>
      </c>
      <c r="L110" s="103">
        <v>0</v>
      </c>
      <c r="M110" s="102">
        <v>15815200</v>
      </c>
      <c r="N110" s="102">
        <v>285000</v>
      </c>
      <c r="O110" s="102">
        <v>10984300</v>
      </c>
      <c r="P110" s="102">
        <v>4830900</v>
      </c>
      <c r="Q110" s="102">
        <v>10984300</v>
      </c>
      <c r="R110" s="103">
        <v>0</v>
      </c>
      <c r="S110" s="103">
        <v>0</v>
      </c>
    </row>
    <row r="111" spans="1:19" ht="15" customHeight="1" x14ac:dyDescent="0.2">
      <c r="A111" s="98" t="s">
        <v>234</v>
      </c>
      <c r="B111" s="99" t="s">
        <v>235</v>
      </c>
      <c r="C111" s="100" t="s">
        <v>21</v>
      </c>
      <c r="D111" s="100" t="s">
        <v>22</v>
      </c>
      <c r="E111" s="100">
        <v>20</v>
      </c>
      <c r="F111" s="101" t="s">
        <v>23</v>
      </c>
      <c r="G111" s="102">
        <v>263607000</v>
      </c>
      <c r="H111" s="102">
        <v>16100200</v>
      </c>
      <c r="I111" s="102">
        <v>51861077</v>
      </c>
      <c r="J111" s="103">
        <v>0</v>
      </c>
      <c r="K111" s="102">
        <v>16100200</v>
      </c>
      <c r="L111" s="103">
        <v>0</v>
      </c>
      <c r="M111" s="102">
        <v>15815200</v>
      </c>
      <c r="N111" s="102">
        <v>285000</v>
      </c>
      <c r="O111" s="102">
        <v>10984300</v>
      </c>
      <c r="P111" s="102">
        <v>4830900</v>
      </c>
      <c r="Q111" s="102">
        <v>10984300</v>
      </c>
      <c r="R111" s="103">
        <v>0</v>
      </c>
      <c r="S111" s="103">
        <v>0</v>
      </c>
    </row>
    <row r="112" spans="1:19" ht="15" customHeight="1" x14ac:dyDescent="0.2">
      <c r="A112" s="98" t="s">
        <v>236</v>
      </c>
      <c r="B112" s="99" t="s">
        <v>237</v>
      </c>
      <c r="C112" s="100" t="s">
        <v>21</v>
      </c>
      <c r="D112" s="100" t="s">
        <v>22</v>
      </c>
      <c r="E112" s="100">
        <v>20</v>
      </c>
      <c r="F112" s="101" t="s">
        <v>23</v>
      </c>
      <c r="G112" s="102">
        <v>263607000</v>
      </c>
      <c r="H112" s="102">
        <v>16100200</v>
      </c>
      <c r="I112" s="102">
        <v>51861077</v>
      </c>
      <c r="J112" s="103">
        <v>0</v>
      </c>
      <c r="K112" s="102">
        <v>16100200</v>
      </c>
      <c r="L112" s="103">
        <v>0</v>
      </c>
      <c r="M112" s="102">
        <v>15815200</v>
      </c>
      <c r="N112" s="102">
        <v>285000</v>
      </c>
      <c r="O112" s="102">
        <v>10984300</v>
      </c>
      <c r="P112" s="102">
        <v>4830900</v>
      </c>
      <c r="Q112" s="102">
        <v>10984300</v>
      </c>
      <c r="R112" s="103">
        <v>0</v>
      </c>
      <c r="S112" s="103">
        <v>0</v>
      </c>
    </row>
    <row r="113" spans="1:19" ht="15" customHeight="1" x14ac:dyDescent="0.2">
      <c r="A113" s="98" t="s">
        <v>238</v>
      </c>
      <c r="B113" s="105" t="s">
        <v>239</v>
      </c>
      <c r="C113" s="106" t="s">
        <v>21</v>
      </c>
      <c r="D113" s="106" t="s">
        <v>22</v>
      </c>
      <c r="E113" s="106">
        <v>20</v>
      </c>
      <c r="F113" s="107" t="s">
        <v>23</v>
      </c>
      <c r="G113" s="108">
        <v>260001000</v>
      </c>
      <c r="H113" s="108">
        <v>16065200</v>
      </c>
      <c r="I113" s="108">
        <v>48290077</v>
      </c>
      <c r="J113" s="109">
        <v>0</v>
      </c>
      <c r="K113" s="108">
        <v>16065200</v>
      </c>
      <c r="L113" s="109">
        <v>0</v>
      </c>
      <c r="M113" s="108">
        <v>15815200</v>
      </c>
      <c r="N113" s="108">
        <v>250000</v>
      </c>
      <c r="O113" s="108">
        <v>10984300</v>
      </c>
      <c r="P113" s="108">
        <v>4830900</v>
      </c>
      <c r="Q113" s="108">
        <v>10984300</v>
      </c>
      <c r="R113" s="109">
        <v>0</v>
      </c>
      <c r="S113" s="109">
        <v>0</v>
      </c>
    </row>
    <row r="114" spans="1:19" ht="15" customHeight="1" x14ac:dyDescent="0.2">
      <c r="A114" s="98" t="s">
        <v>240</v>
      </c>
      <c r="B114" s="105" t="s">
        <v>241</v>
      </c>
      <c r="C114" s="106" t="s">
        <v>21</v>
      </c>
      <c r="D114" s="106" t="s">
        <v>22</v>
      </c>
      <c r="E114" s="106">
        <v>20</v>
      </c>
      <c r="F114" s="107" t="s">
        <v>23</v>
      </c>
      <c r="G114" s="108">
        <v>1490566</v>
      </c>
      <c r="H114" s="108">
        <v>10000</v>
      </c>
      <c r="I114" s="108">
        <v>1480566</v>
      </c>
      <c r="J114" s="109">
        <v>0</v>
      </c>
      <c r="K114" s="108">
        <v>10000</v>
      </c>
      <c r="L114" s="109">
        <v>0</v>
      </c>
      <c r="M114" s="109">
        <v>0</v>
      </c>
      <c r="N114" s="108">
        <v>10000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</row>
    <row r="115" spans="1:19" ht="15" customHeight="1" x14ac:dyDescent="0.2">
      <c r="A115" s="98" t="s">
        <v>242</v>
      </c>
      <c r="B115" s="105" t="s">
        <v>243</v>
      </c>
      <c r="C115" s="106" t="s">
        <v>21</v>
      </c>
      <c r="D115" s="106" t="s">
        <v>22</v>
      </c>
      <c r="E115" s="106">
        <v>20</v>
      </c>
      <c r="F115" s="107" t="s">
        <v>23</v>
      </c>
      <c r="G115" s="108">
        <v>2115434</v>
      </c>
      <c r="H115" s="108">
        <v>25000</v>
      </c>
      <c r="I115" s="108">
        <v>2090434</v>
      </c>
      <c r="J115" s="109">
        <v>0</v>
      </c>
      <c r="K115" s="108">
        <v>25000</v>
      </c>
      <c r="L115" s="109">
        <v>0</v>
      </c>
      <c r="M115" s="109">
        <v>0</v>
      </c>
      <c r="N115" s="108">
        <v>25000</v>
      </c>
      <c r="O115" s="109">
        <v>0</v>
      </c>
      <c r="P115" s="109">
        <v>0</v>
      </c>
      <c r="Q115" s="109">
        <v>0</v>
      </c>
      <c r="R115" s="109">
        <v>0</v>
      </c>
      <c r="S115" s="109">
        <v>0</v>
      </c>
    </row>
    <row r="116" spans="1:19" ht="15" customHeight="1" x14ac:dyDescent="0.2">
      <c r="A116" s="98" t="s">
        <v>244</v>
      </c>
      <c r="B116" s="105" t="s">
        <v>245</v>
      </c>
      <c r="C116" s="106" t="s">
        <v>21</v>
      </c>
      <c r="D116" s="106" t="s">
        <v>22</v>
      </c>
      <c r="E116" s="106">
        <v>20</v>
      </c>
      <c r="F116" s="107" t="s">
        <v>23</v>
      </c>
      <c r="G116" s="108">
        <v>38130000</v>
      </c>
      <c r="H116" s="109">
        <v>0</v>
      </c>
      <c r="I116" s="108">
        <v>38130000</v>
      </c>
      <c r="J116" s="109">
        <v>0</v>
      </c>
      <c r="K116" s="109">
        <v>0</v>
      </c>
      <c r="L116" s="109">
        <v>0</v>
      </c>
      <c r="M116" s="109">
        <v>0</v>
      </c>
      <c r="N116" s="109">
        <v>0</v>
      </c>
      <c r="O116" s="109">
        <v>0</v>
      </c>
      <c r="P116" s="109">
        <v>0</v>
      </c>
      <c r="Q116" s="109">
        <v>0</v>
      </c>
      <c r="R116" s="109">
        <v>0</v>
      </c>
      <c r="S116" s="109">
        <v>0</v>
      </c>
    </row>
    <row r="117" spans="1:19" ht="15" customHeight="1" x14ac:dyDescent="0.2">
      <c r="A117" s="98" t="s">
        <v>246</v>
      </c>
      <c r="B117" s="99" t="s">
        <v>247</v>
      </c>
      <c r="C117" s="100" t="s">
        <v>21</v>
      </c>
      <c r="D117" s="100" t="s">
        <v>22</v>
      </c>
      <c r="E117" s="100">
        <v>20</v>
      </c>
      <c r="F117" s="101" t="s">
        <v>23</v>
      </c>
      <c r="G117" s="102">
        <v>554337000</v>
      </c>
      <c r="H117" s="103">
        <v>0</v>
      </c>
      <c r="I117" s="102">
        <v>554337000</v>
      </c>
      <c r="J117" s="103">
        <v>0</v>
      </c>
      <c r="K117" s="103">
        <v>0</v>
      </c>
      <c r="L117" s="103">
        <v>0</v>
      </c>
      <c r="M117" s="103">
        <v>0</v>
      </c>
      <c r="N117" s="103">
        <v>0</v>
      </c>
      <c r="O117" s="103">
        <v>0</v>
      </c>
      <c r="P117" s="103">
        <v>0</v>
      </c>
      <c r="Q117" s="103">
        <v>0</v>
      </c>
      <c r="R117" s="103">
        <v>0</v>
      </c>
      <c r="S117" s="103">
        <v>0</v>
      </c>
    </row>
    <row r="118" spans="1:19" ht="15" customHeight="1" x14ac:dyDescent="0.2">
      <c r="A118" s="98" t="s">
        <v>248</v>
      </c>
      <c r="B118" s="105" t="s">
        <v>249</v>
      </c>
      <c r="C118" s="106" t="s">
        <v>21</v>
      </c>
      <c r="D118" s="106" t="s">
        <v>22</v>
      </c>
      <c r="E118" s="106">
        <v>20</v>
      </c>
      <c r="F118" s="107" t="s">
        <v>23</v>
      </c>
      <c r="G118" s="108">
        <v>554337000</v>
      </c>
      <c r="H118" s="109">
        <v>0</v>
      </c>
      <c r="I118" s="108">
        <v>554337000</v>
      </c>
      <c r="J118" s="109">
        <v>0</v>
      </c>
      <c r="K118" s="109">
        <v>0</v>
      </c>
      <c r="L118" s="109">
        <v>0</v>
      </c>
      <c r="M118" s="109">
        <v>0</v>
      </c>
      <c r="N118" s="109">
        <v>0</v>
      </c>
      <c r="O118" s="109">
        <v>0</v>
      </c>
      <c r="P118" s="109">
        <v>0</v>
      </c>
      <c r="Q118" s="109">
        <v>0</v>
      </c>
      <c r="R118" s="109">
        <v>0</v>
      </c>
      <c r="S118" s="109">
        <v>0</v>
      </c>
    </row>
    <row r="119" spans="1:19" ht="15" customHeight="1" x14ac:dyDescent="0.2">
      <c r="A119" s="98" t="s">
        <v>250</v>
      </c>
      <c r="B119" s="99" t="s">
        <v>251</v>
      </c>
      <c r="C119" s="100" t="s">
        <v>21</v>
      </c>
      <c r="D119" s="100" t="s">
        <v>22</v>
      </c>
      <c r="E119" s="100">
        <v>20</v>
      </c>
      <c r="F119" s="101" t="s">
        <v>23</v>
      </c>
      <c r="G119" s="102">
        <v>1051442988</v>
      </c>
      <c r="H119" s="103">
        <v>0</v>
      </c>
      <c r="I119" s="102">
        <v>1051442988</v>
      </c>
      <c r="J119" s="103">
        <v>0</v>
      </c>
      <c r="K119" s="103">
        <v>0</v>
      </c>
      <c r="L119" s="103">
        <v>0</v>
      </c>
      <c r="M119" s="103">
        <v>0</v>
      </c>
      <c r="N119" s="103">
        <v>0</v>
      </c>
      <c r="O119" s="103">
        <v>0</v>
      </c>
      <c r="P119" s="103">
        <v>0</v>
      </c>
      <c r="Q119" s="103">
        <v>0</v>
      </c>
      <c r="R119" s="103">
        <v>0</v>
      </c>
      <c r="S119" s="103">
        <v>0</v>
      </c>
    </row>
    <row r="120" spans="1:19" ht="15" customHeight="1" x14ac:dyDescent="0.2">
      <c r="A120" s="98" t="s">
        <v>252</v>
      </c>
      <c r="B120" s="99" t="s">
        <v>253</v>
      </c>
      <c r="C120" s="100" t="s">
        <v>21</v>
      </c>
      <c r="D120" s="100" t="s">
        <v>22</v>
      </c>
      <c r="E120" s="100">
        <v>20</v>
      </c>
      <c r="F120" s="101" t="s">
        <v>23</v>
      </c>
      <c r="G120" s="102">
        <v>1051442988</v>
      </c>
      <c r="H120" s="103">
        <v>0</v>
      </c>
      <c r="I120" s="102">
        <v>1051442988</v>
      </c>
      <c r="J120" s="103">
        <v>0</v>
      </c>
      <c r="K120" s="103">
        <v>0</v>
      </c>
      <c r="L120" s="103">
        <v>0</v>
      </c>
      <c r="M120" s="103">
        <v>0</v>
      </c>
      <c r="N120" s="103">
        <v>0</v>
      </c>
      <c r="O120" s="103">
        <v>0</v>
      </c>
      <c r="P120" s="103">
        <v>0</v>
      </c>
      <c r="Q120" s="103">
        <v>0</v>
      </c>
      <c r="R120" s="103">
        <v>0</v>
      </c>
      <c r="S120" s="103">
        <v>0</v>
      </c>
    </row>
    <row r="121" spans="1:19" ht="15" customHeight="1" x14ac:dyDescent="0.2">
      <c r="A121" s="98" t="s">
        <v>254</v>
      </c>
      <c r="B121" s="99" t="s">
        <v>255</v>
      </c>
      <c r="C121" s="100" t="s">
        <v>21</v>
      </c>
      <c r="D121" s="100" t="s">
        <v>22</v>
      </c>
      <c r="E121" s="100">
        <v>20</v>
      </c>
      <c r="F121" s="101" t="s">
        <v>23</v>
      </c>
      <c r="G121" s="102">
        <v>1051442988</v>
      </c>
      <c r="H121" s="103">
        <v>0</v>
      </c>
      <c r="I121" s="102">
        <v>1051442988</v>
      </c>
      <c r="J121" s="103">
        <v>0</v>
      </c>
      <c r="K121" s="103">
        <v>0</v>
      </c>
      <c r="L121" s="103">
        <v>0</v>
      </c>
      <c r="M121" s="103">
        <v>0</v>
      </c>
      <c r="N121" s="103">
        <v>0</v>
      </c>
      <c r="O121" s="103">
        <v>0</v>
      </c>
      <c r="P121" s="103">
        <v>0</v>
      </c>
      <c r="Q121" s="103">
        <v>0</v>
      </c>
      <c r="R121" s="103">
        <v>0</v>
      </c>
      <c r="S121" s="103">
        <v>0</v>
      </c>
    </row>
    <row r="122" spans="1:19" ht="15" customHeight="1" x14ac:dyDescent="0.2">
      <c r="A122" s="98" t="s">
        <v>256</v>
      </c>
      <c r="B122" s="105" t="s">
        <v>257</v>
      </c>
      <c r="C122" s="106" t="s">
        <v>21</v>
      </c>
      <c r="D122" s="106" t="s">
        <v>22</v>
      </c>
      <c r="E122" s="106">
        <v>20</v>
      </c>
      <c r="F122" s="107" t="s">
        <v>23</v>
      </c>
      <c r="G122" s="108">
        <v>1051442988</v>
      </c>
      <c r="H122" s="109">
        <v>0</v>
      </c>
      <c r="I122" s="108">
        <v>1051442988</v>
      </c>
      <c r="J122" s="109">
        <v>0</v>
      </c>
      <c r="K122" s="109">
        <v>0</v>
      </c>
      <c r="L122" s="109">
        <v>0</v>
      </c>
      <c r="M122" s="109">
        <v>0</v>
      </c>
      <c r="N122" s="109">
        <v>0</v>
      </c>
      <c r="O122" s="109">
        <v>0</v>
      </c>
      <c r="P122" s="109">
        <v>0</v>
      </c>
      <c r="Q122" s="109">
        <v>0</v>
      </c>
      <c r="R122" s="109">
        <v>0</v>
      </c>
      <c r="S122" s="109">
        <v>0</v>
      </c>
    </row>
    <row r="123" spans="1:19" ht="15" customHeight="1" x14ac:dyDescent="0.2">
      <c r="A123" s="98" t="s">
        <v>258</v>
      </c>
      <c r="B123" s="99" t="s">
        <v>259</v>
      </c>
      <c r="C123" s="100" t="s">
        <v>21</v>
      </c>
      <c r="D123" s="100" t="s">
        <v>22</v>
      </c>
      <c r="E123" s="100">
        <v>21</v>
      </c>
      <c r="F123" s="101" t="s">
        <v>260</v>
      </c>
      <c r="G123" s="102">
        <v>89000000000</v>
      </c>
      <c r="H123" s="102">
        <v>37573303434.800003</v>
      </c>
      <c r="I123" s="102">
        <v>48645088969.239998</v>
      </c>
      <c r="J123" s="103">
        <v>0</v>
      </c>
      <c r="K123" s="102">
        <v>34905872277.599998</v>
      </c>
      <c r="L123" s="102">
        <v>2667431157.1999998</v>
      </c>
      <c r="M123" s="102">
        <v>48827238</v>
      </c>
      <c r="N123" s="102">
        <v>34857045039.599998</v>
      </c>
      <c r="O123" s="102">
        <v>44335138</v>
      </c>
      <c r="P123" s="102">
        <v>4492100</v>
      </c>
      <c r="Q123" s="102">
        <v>44335138</v>
      </c>
      <c r="R123" s="103">
        <v>0</v>
      </c>
      <c r="S123" s="103">
        <v>0</v>
      </c>
    </row>
    <row r="124" spans="1:19" ht="15" customHeight="1" x14ac:dyDescent="0.2">
      <c r="A124" s="98" t="s">
        <v>261</v>
      </c>
      <c r="B124" s="99" t="s">
        <v>262</v>
      </c>
      <c r="C124" s="100" t="s">
        <v>21</v>
      </c>
      <c r="D124" s="100" t="s">
        <v>22</v>
      </c>
      <c r="E124" s="100">
        <v>21</v>
      </c>
      <c r="F124" s="101" t="s">
        <v>260</v>
      </c>
      <c r="G124" s="102">
        <v>77342179471</v>
      </c>
      <c r="H124" s="102">
        <v>35344381900.839996</v>
      </c>
      <c r="I124" s="102">
        <v>39374563103.199997</v>
      </c>
      <c r="J124" s="103">
        <v>0</v>
      </c>
      <c r="K124" s="102">
        <v>32703534416.84</v>
      </c>
      <c r="L124" s="102">
        <v>2640847484</v>
      </c>
      <c r="M124" s="102">
        <v>48827238</v>
      </c>
      <c r="N124" s="102">
        <v>32654707178.84</v>
      </c>
      <c r="O124" s="102">
        <v>44335138</v>
      </c>
      <c r="P124" s="102">
        <v>4492100</v>
      </c>
      <c r="Q124" s="102">
        <v>44335138</v>
      </c>
      <c r="R124" s="103">
        <v>0</v>
      </c>
      <c r="S124" s="103">
        <v>0</v>
      </c>
    </row>
    <row r="125" spans="1:19" ht="15" customHeight="1" x14ac:dyDescent="0.2">
      <c r="A125" s="98" t="s">
        <v>263</v>
      </c>
      <c r="B125" s="99" t="s">
        <v>264</v>
      </c>
      <c r="C125" s="100" t="s">
        <v>21</v>
      </c>
      <c r="D125" s="100" t="s">
        <v>22</v>
      </c>
      <c r="E125" s="100">
        <v>21</v>
      </c>
      <c r="F125" s="101" t="s">
        <v>260</v>
      </c>
      <c r="G125" s="102">
        <v>77342179471</v>
      </c>
      <c r="H125" s="102">
        <v>35344381900.839996</v>
      </c>
      <c r="I125" s="102">
        <v>39374563103.199997</v>
      </c>
      <c r="J125" s="103">
        <v>0</v>
      </c>
      <c r="K125" s="102">
        <v>32703534416.84</v>
      </c>
      <c r="L125" s="102">
        <v>2640847484</v>
      </c>
      <c r="M125" s="102">
        <v>48827238</v>
      </c>
      <c r="N125" s="102">
        <v>32654707178.84</v>
      </c>
      <c r="O125" s="102">
        <v>44335138</v>
      </c>
      <c r="P125" s="102">
        <v>4492100</v>
      </c>
      <c r="Q125" s="102">
        <v>44335138</v>
      </c>
      <c r="R125" s="103">
        <v>0</v>
      </c>
      <c r="S125" s="103">
        <v>0</v>
      </c>
    </row>
    <row r="126" spans="1:19" ht="33.75" x14ac:dyDescent="0.2">
      <c r="A126" s="98" t="s">
        <v>265</v>
      </c>
      <c r="B126" s="99" t="s">
        <v>266</v>
      </c>
      <c r="C126" s="100" t="s">
        <v>21</v>
      </c>
      <c r="D126" s="100" t="s">
        <v>22</v>
      </c>
      <c r="E126" s="100">
        <v>21</v>
      </c>
      <c r="F126" s="101" t="s">
        <v>260</v>
      </c>
      <c r="G126" s="102">
        <v>12488665859</v>
      </c>
      <c r="H126" s="102">
        <v>4528349545.0900002</v>
      </c>
      <c r="I126" s="102">
        <v>5709571886.9499998</v>
      </c>
      <c r="J126" s="103">
        <v>0</v>
      </c>
      <c r="K126" s="102">
        <v>4525676531.5900002</v>
      </c>
      <c r="L126" s="102">
        <v>2673013.5</v>
      </c>
      <c r="M126" s="103">
        <v>0</v>
      </c>
      <c r="N126" s="102">
        <v>4525676531.5900002</v>
      </c>
      <c r="O126" s="103">
        <v>0</v>
      </c>
      <c r="P126" s="103">
        <v>0</v>
      </c>
      <c r="Q126" s="103">
        <v>0</v>
      </c>
      <c r="R126" s="103">
        <v>0</v>
      </c>
      <c r="S126" s="103">
        <v>0</v>
      </c>
    </row>
    <row r="127" spans="1:19" ht="33.75" x14ac:dyDescent="0.2">
      <c r="A127" s="98" t="s">
        <v>267</v>
      </c>
      <c r="B127" s="99" t="s">
        <v>266</v>
      </c>
      <c r="C127" s="100" t="s">
        <v>21</v>
      </c>
      <c r="D127" s="100" t="s">
        <v>22</v>
      </c>
      <c r="E127" s="100">
        <v>21</v>
      </c>
      <c r="F127" s="101" t="s">
        <v>260</v>
      </c>
      <c r="G127" s="102">
        <v>12488665859</v>
      </c>
      <c r="H127" s="102">
        <v>4528349545.0900002</v>
      </c>
      <c r="I127" s="102">
        <v>5709571886.9499998</v>
      </c>
      <c r="J127" s="103">
        <v>0</v>
      </c>
      <c r="K127" s="102">
        <v>4525676531.5900002</v>
      </c>
      <c r="L127" s="102">
        <v>2673013.5</v>
      </c>
      <c r="M127" s="103">
        <v>0</v>
      </c>
      <c r="N127" s="102">
        <v>4525676531.5900002</v>
      </c>
      <c r="O127" s="103">
        <v>0</v>
      </c>
      <c r="P127" s="103">
        <v>0</v>
      </c>
      <c r="Q127" s="103">
        <v>0</v>
      </c>
      <c r="R127" s="103">
        <v>0</v>
      </c>
      <c r="S127" s="103">
        <v>0</v>
      </c>
    </row>
    <row r="128" spans="1:19" ht="22.5" x14ac:dyDescent="0.2">
      <c r="A128" s="98" t="s">
        <v>268</v>
      </c>
      <c r="B128" s="99" t="s">
        <v>269</v>
      </c>
      <c r="C128" s="100" t="s">
        <v>21</v>
      </c>
      <c r="D128" s="100" t="s">
        <v>22</v>
      </c>
      <c r="E128" s="100">
        <v>21</v>
      </c>
      <c r="F128" s="101" t="s">
        <v>260</v>
      </c>
      <c r="G128" s="102">
        <v>11858775477</v>
      </c>
      <c r="H128" s="102">
        <v>4313737231.96</v>
      </c>
      <c r="I128" s="102">
        <v>5294293818.0799999</v>
      </c>
      <c r="J128" s="103">
        <v>0</v>
      </c>
      <c r="K128" s="102">
        <v>4311930074.2600002</v>
      </c>
      <c r="L128" s="102">
        <v>1807157.7</v>
      </c>
      <c r="M128" s="103">
        <v>0</v>
      </c>
      <c r="N128" s="102">
        <v>4311930074.2600002</v>
      </c>
      <c r="O128" s="103">
        <v>0</v>
      </c>
      <c r="P128" s="103">
        <v>0</v>
      </c>
      <c r="Q128" s="103">
        <v>0</v>
      </c>
      <c r="R128" s="103">
        <v>0</v>
      </c>
      <c r="S128" s="103">
        <v>0</v>
      </c>
    </row>
    <row r="129" spans="1:19" ht="15" customHeight="1" x14ac:dyDescent="0.2">
      <c r="A129" s="98" t="s">
        <v>270</v>
      </c>
      <c r="B129" s="99" t="s">
        <v>271</v>
      </c>
      <c r="C129" s="100" t="s">
        <v>21</v>
      </c>
      <c r="D129" s="100" t="s">
        <v>22</v>
      </c>
      <c r="E129" s="100">
        <v>21</v>
      </c>
      <c r="F129" s="101" t="s">
        <v>260</v>
      </c>
      <c r="G129" s="102">
        <v>629890382</v>
      </c>
      <c r="H129" s="102">
        <v>214612313.13</v>
      </c>
      <c r="I129" s="102">
        <v>415278068.87</v>
      </c>
      <c r="J129" s="103">
        <v>0</v>
      </c>
      <c r="K129" s="102">
        <v>213746457.33000001</v>
      </c>
      <c r="L129" s="102">
        <v>865855.8</v>
      </c>
      <c r="M129" s="103">
        <v>0</v>
      </c>
      <c r="N129" s="102">
        <v>213746457.33000001</v>
      </c>
      <c r="O129" s="103">
        <v>0</v>
      </c>
      <c r="P129" s="103">
        <v>0</v>
      </c>
      <c r="Q129" s="103">
        <v>0</v>
      </c>
      <c r="R129" s="103">
        <v>0</v>
      </c>
      <c r="S129" s="103">
        <v>0</v>
      </c>
    </row>
    <row r="130" spans="1:19" ht="56.25" x14ac:dyDescent="0.2">
      <c r="A130" s="98" t="s">
        <v>272</v>
      </c>
      <c r="B130" s="105" t="s">
        <v>273</v>
      </c>
      <c r="C130" s="106" t="s">
        <v>21</v>
      </c>
      <c r="D130" s="106" t="s">
        <v>22</v>
      </c>
      <c r="E130" s="106">
        <v>21</v>
      </c>
      <c r="F130" s="107" t="s">
        <v>260</v>
      </c>
      <c r="G130" s="108">
        <v>11858775477</v>
      </c>
      <c r="H130" s="108">
        <v>4313737231.96</v>
      </c>
      <c r="I130" s="108">
        <v>5294293818.0799999</v>
      </c>
      <c r="J130" s="109">
        <v>0</v>
      </c>
      <c r="K130" s="108">
        <v>4311930074.2600002</v>
      </c>
      <c r="L130" s="108">
        <v>1807157.7</v>
      </c>
      <c r="M130" s="109">
        <v>0</v>
      </c>
      <c r="N130" s="108">
        <v>4311930074.2600002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</row>
    <row r="131" spans="1:19" ht="45" x14ac:dyDescent="0.2">
      <c r="A131" s="98" t="s">
        <v>274</v>
      </c>
      <c r="B131" s="105" t="s">
        <v>275</v>
      </c>
      <c r="C131" s="106" t="s">
        <v>21</v>
      </c>
      <c r="D131" s="106" t="s">
        <v>22</v>
      </c>
      <c r="E131" s="106">
        <v>21</v>
      </c>
      <c r="F131" s="107" t="s">
        <v>260</v>
      </c>
      <c r="G131" s="108">
        <v>629890382</v>
      </c>
      <c r="H131" s="108">
        <v>214612313.13</v>
      </c>
      <c r="I131" s="108">
        <v>415278068.87</v>
      </c>
      <c r="J131" s="109">
        <v>0</v>
      </c>
      <c r="K131" s="108">
        <v>213746457.33000001</v>
      </c>
      <c r="L131" s="108">
        <v>865855.8</v>
      </c>
      <c r="M131" s="109">
        <v>0</v>
      </c>
      <c r="N131" s="108">
        <v>213746457.33000001</v>
      </c>
      <c r="O131" s="109">
        <v>0</v>
      </c>
      <c r="P131" s="109">
        <v>0</v>
      </c>
      <c r="Q131" s="109">
        <v>0</v>
      </c>
      <c r="R131" s="109">
        <v>0</v>
      </c>
      <c r="S131" s="109">
        <v>0</v>
      </c>
    </row>
    <row r="132" spans="1:19" ht="22.5" x14ac:dyDescent="0.2">
      <c r="A132" s="98" t="s">
        <v>276</v>
      </c>
      <c r="B132" s="99" t="s">
        <v>277</v>
      </c>
      <c r="C132" s="100" t="s">
        <v>21</v>
      </c>
      <c r="D132" s="100" t="s">
        <v>22</v>
      </c>
      <c r="E132" s="100">
        <v>21</v>
      </c>
      <c r="F132" s="101" t="s">
        <v>260</v>
      </c>
      <c r="G132" s="102">
        <v>63503505212</v>
      </c>
      <c r="H132" s="102">
        <v>30705274872.419998</v>
      </c>
      <c r="I132" s="102">
        <v>32425740299.580002</v>
      </c>
      <c r="J132" s="103">
        <v>0</v>
      </c>
      <c r="K132" s="102">
        <v>28067100401.919998</v>
      </c>
      <c r="L132" s="102">
        <v>2638174470.5</v>
      </c>
      <c r="M132" s="102">
        <v>48827238</v>
      </c>
      <c r="N132" s="102">
        <v>28018273163.919998</v>
      </c>
      <c r="O132" s="102">
        <v>44335138</v>
      </c>
      <c r="P132" s="102">
        <v>4492100</v>
      </c>
      <c r="Q132" s="102">
        <v>44335138</v>
      </c>
      <c r="R132" s="103">
        <v>0</v>
      </c>
      <c r="S132" s="103">
        <v>0</v>
      </c>
    </row>
    <row r="133" spans="1:19" ht="22.5" x14ac:dyDescent="0.2">
      <c r="A133" s="98" t="s">
        <v>278</v>
      </c>
      <c r="B133" s="99" t="s">
        <v>277</v>
      </c>
      <c r="C133" s="100" t="s">
        <v>21</v>
      </c>
      <c r="D133" s="100" t="s">
        <v>22</v>
      </c>
      <c r="E133" s="100">
        <v>21</v>
      </c>
      <c r="F133" s="101" t="s">
        <v>260</v>
      </c>
      <c r="G133" s="102">
        <v>63503505212</v>
      </c>
      <c r="H133" s="102">
        <v>30705274872.419998</v>
      </c>
      <c r="I133" s="102">
        <v>32425740299.580002</v>
      </c>
      <c r="J133" s="103">
        <v>0</v>
      </c>
      <c r="K133" s="102">
        <v>28067100401.919998</v>
      </c>
      <c r="L133" s="102">
        <v>2638174470.5</v>
      </c>
      <c r="M133" s="102">
        <v>48827238</v>
      </c>
      <c r="N133" s="102">
        <v>28018273163.919998</v>
      </c>
      <c r="O133" s="102">
        <v>44335138</v>
      </c>
      <c r="P133" s="102">
        <v>4492100</v>
      </c>
      <c r="Q133" s="102">
        <v>44335138</v>
      </c>
      <c r="R133" s="103">
        <v>0</v>
      </c>
      <c r="S133" s="103">
        <v>0</v>
      </c>
    </row>
    <row r="134" spans="1:19" ht="22.5" x14ac:dyDescent="0.2">
      <c r="A134" s="98" t="s">
        <v>279</v>
      </c>
      <c r="B134" s="99" t="s">
        <v>280</v>
      </c>
      <c r="C134" s="100" t="s">
        <v>21</v>
      </c>
      <c r="D134" s="100" t="s">
        <v>22</v>
      </c>
      <c r="E134" s="100">
        <v>21</v>
      </c>
      <c r="F134" s="101" t="s">
        <v>260</v>
      </c>
      <c r="G134" s="102">
        <v>1247313662</v>
      </c>
      <c r="H134" s="103">
        <v>0</v>
      </c>
      <c r="I134" s="102">
        <v>1247313662</v>
      </c>
      <c r="J134" s="103">
        <v>0</v>
      </c>
      <c r="K134" s="103">
        <v>0</v>
      </c>
      <c r="L134" s="103">
        <v>0</v>
      </c>
      <c r="M134" s="103">
        <v>0</v>
      </c>
      <c r="N134" s="103">
        <v>0</v>
      </c>
      <c r="O134" s="103">
        <v>0</v>
      </c>
      <c r="P134" s="103">
        <v>0</v>
      </c>
      <c r="Q134" s="103">
        <v>0</v>
      </c>
      <c r="R134" s="103">
        <v>0</v>
      </c>
      <c r="S134" s="103">
        <v>0</v>
      </c>
    </row>
    <row r="135" spans="1:19" ht="22.5" x14ac:dyDescent="0.2">
      <c r="A135" s="98" t="s">
        <v>281</v>
      </c>
      <c r="B135" s="99" t="s">
        <v>282</v>
      </c>
      <c r="C135" s="100" t="s">
        <v>21</v>
      </c>
      <c r="D135" s="100" t="s">
        <v>22</v>
      </c>
      <c r="E135" s="100">
        <v>21</v>
      </c>
      <c r="F135" s="101" t="s">
        <v>260</v>
      </c>
      <c r="G135" s="102">
        <v>2536980923</v>
      </c>
      <c r="H135" s="102">
        <v>2392330579.5</v>
      </c>
      <c r="I135" s="102">
        <v>648245.5</v>
      </c>
      <c r="J135" s="103">
        <v>0</v>
      </c>
      <c r="K135" s="102">
        <v>1959341426.5</v>
      </c>
      <c r="L135" s="102">
        <v>432989153</v>
      </c>
      <c r="M135" s="103">
        <v>0</v>
      </c>
      <c r="N135" s="102">
        <v>1959341426.5</v>
      </c>
      <c r="O135" s="103">
        <v>0</v>
      </c>
      <c r="P135" s="103">
        <v>0</v>
      </c>
      <c r="Q135" s="103">
        <v>0</v>
      </c>
      <c r="R135" s="103">
        <v>0</v>
      </c>
      <c r="S135" s="103">
        <v>0</v>
      </c>
    </row>
    <row r="136" spans="1:19" ht="15" customHeight="1" x14ac:dyDescent="0.2">
      <c r="A136" s="98" t="s">
        <v>283</v>
      </c>
      <c r="B136" s="99" t="s">
        <v>284</v>
      </c>
      <c r="C136" s="100" t="s">
        <v>21</v>
      </c>
      <c r="D136" s="100" t="s">
        <v>22</v>
      </c>
      <c r="E136" s="100">
        <v>21</v>
      </c>
      <c r="F136" s="101" t="s">
        <v>260</v>
      </c>
      <c r="G136" s="102">
        <v>1154255334</v>
      </c>
      <c r="H136" s="102">
        <v>312649281.80000001</v>
      </c>
      <c r="I136" s="102">
        <v>841606052.20000005</v>
      </c>
      <c r="J136" s="103">
        <v>0</v>
      </c>
      <c r="K136" s="102">
        <v>294955568.80000001</v>
      </c>
      <c r="L136" s="102">
        <v>17693713</v>
      </c>
      <c r="M136" s="103">
        <v>0</v>
      </c>
      <c r="N136" s="102">
        <v>294955568.80000001</v>
      </c>
      <c r="O136" s="103">
        <v>0</v>
      </c>
      <c r="P136" s="103">
        <v>0</v>
      </c>
      <c r="Q136" s="103">
        <v>0</v>
      </c>
      <c r="R136" s="103">
        <v>0</v>
      </c>
      <c r="S136" s="103">
        <v>0</v>
      </c>
    </row>
    <row r="137" spans="1:19" ht="15" customHeight="1" x14ac:dyDescent="0.2">
      <c r="A137" s="98" t="s">
        <v>285</v>
      </c>
      <c r="B137" s="99" t="s">
        <v>286</v>
      </c>
      <c r="C137" s="100" t="s">
        <v>21</v>
      </c>
      <c r="D137" s="100" t="s">
        <v>22</v>
      </c>
      <c r="E137" s="100">
        <v>21</v>
      </c>
      <c r="F137" s="101" t="s">
        <v>260</v>
      </c>
      <c r="G137" s="102">
        <v>6864099936</v>
      </c>
      <c r="H137" s="102">
        <v>5694885922.1999998</v>
      </c>
      <c r="I137" s="102">
        <v>1169214013.8</v>
      </c>
      <c r="J137" s="103">
        <v>0</v>
      </c>
      <c r="K137" s="102">
        <v>5569540523.8000002</v>
      </c>
      <c r="L137" s="102">
        <v>125345398.40000001</v>
      </c>
      <c r="M137" s="103">
        <v>0</v>
      </c>
      <c r="N137" s="102">
        <v>5569540523.8000002</v>
      </c>
      <c r="O137" s="103">
        <v>0</v>
      </c>
      <c r="P137" s="103">
        <v>0</v>
      </c>
      <c r="Q137" s="103">
        <v>0</v>
      </c>
      <c r="R137" s="103">
        <v>0</v>
      </c>
      <c r="S137" s="103">
        <v>0</v>
      </c>
    </row>
    <row r="138" spans="1:19" ht="15" customHeight="1" x14ac:dyDescent="0.2">
      <c r="A138" s="98" t="s">
        <v>287</v>
      </c>
      <c r="B138" s="99" t="s">
        <v>288</v>
      </c>
      <c r="C138" s="100" t="s">
        <v>21</v>
      </c>
      <c r="D138" s="100" t="s">
        <v>22</v>
      </c>
      <c r="E138" s="100">
        <v>21</v>
      </c>
      <c r="F138" s="101" t="s">
        <v>260</v>
      </c>
      <c r="G138" s="102">
        <v>5789278019</v>
      </c>
      <c r="H138" s="102">
        <v>2342522607.1999998</v>
      </c>
      <c r="I138" s="102">
        <v>3373767469.8000002</v>
      </c>
      <c r="J138" s="103">
        <v>0</v>
      </c>
      <c r="K138" s="102">
        <v>1317782764.2</v>
      </c>
      <c r="L138" s="102">
        <v>1024739843</v>
      </c>
      <c r="M138" s="102">
        <v>40674423</v>
      </c>
      <c r="N138" s="102">
        <v>1277108341.2</v>
      </c>
      <c r="O138" s="102">
        <v>37817933</v>
      </c>
      <c r="P138" s="102">
        <v>2856490</v>
      </c>
      <c r="Q138" s="102">
        <v>37817933</v>
      </c>
      <c r="R138" s="103">
        <v>0</v>
      </c>
      <c r="S138" s="103">
        <v>0</v>
      </c>
    </row>
    <row r="139" spans="1:19" ht="15" customHeight="1" x14ac:dyDescent="0.2">
      <c r="A139" s="98" t="s">
        <v>289</v>
      </c>
      <c r="B139" s="99" t="s">
        <v>290</v>
      </c>
      <c r="C139" s="100" t="s">
        <v>21</v>
      </c>
      <c r="D139" s="100" t="s">
        <v>22</v>
      </c>
      <c r="E139" s="100">
        <v>21</v>
      </c>
      <c r="F139" s="101" t="s">
        <v>260</v>
      </c>
      <c r="G139" s="102">
        <v>28903988433</v>
      </c>
      <c r="H139" s="102">
        <v>15185586789.5</v>
      </c>
      <c r="I139" s="102">
        <v>13599301643.5</v>
      </c>
      <c r="J139" s="103">
        <v>0</v>
      </c>
      <c r="K139" s="102">
        <v>14264735385.9</v>
      </c>
      <c r="L139" s="102">
        <v>920851403.60000002</v>
      </c>
      <c r="M139" s="102">
        <v>8152815</v>
      </c>
      <c r="N139" s="102">
        <v>14256582570.9</v>
      </c>
      <c r="O139" s="102">
        <v>6517205</v>
      </c>
      <c r="P139" s="102">
        <v>1635610</v>
      </c>
      <c r="Q139" s="102">
        <v>6517205</v>
      </c>
      <c r="R139" s="103">
        <v>0</v>
      </c>
      <c r="S139" s="103">
        <v>0</v>
      </c>
    </row>
    <row r="140" spans="1:19" ht="15" customHeight="1" x14ac:dyDescent="0.2">
      <c r="A140" s="98" t="s">
        <v>291</v>
      </c>
      <c r="B140" s="99" t="s">
        <v>292</v>
      </c>
      <c r="C140" s="100" t="s">
        <v>21</v>
      </c>
      <c r="D140" s="100" t="s">
        <v>22</v>
      </c>
      <c r="E140" s="100">
        <v>21</v>
      </c>
      <c r="F140" s="101" t="s">
        <v>260</v>
      </c>
      <c r="G140" s="102">
        <v>16251336003</v>
      </c>
      <c r="H140" s="102">
        <v>4197862775.8899999</v>
      </c>
      <c r="I140" s="102">
        <v>12017073227.110001</v>
      </c>
      <c r="J140" s="103">
        <v>0</v>
      </c>
      <c r="K140" s="102">
        <v>4194867642.8899999</v>
      </c>
      <c r="L140" s="102">
        <v>2995133</v>
      </c>
      <c r="M140" s="103">
        <v>0</v>
      </c>
      <c r="N140" s="102">
        <v>4194867642.8899999</v>
      </c>
      <c r="O140" s="103">
        <v>0</v>
      </c>
      <c r="P140" s="103">
        <v>0</v>
      </c>
      <c r="Q140" s="103">
        <v>0</v>
      </c>
      <c r="R140" s="103">
        <v>0</v>
      </c>
      <c r="S140" s="103">
        <v>0</v>
      </c>
    </row>
    <row r="141" spans="1:19" ht="18" x14ac:dyDescent="0.2">
      <c r="A141" s="98" t="s">
        <v>293</v>
      </c>
      <c r="B141" s="99" t="s">
        <v>294</v>
      </c>
      <c r="C141" s="100" t="s">
        <v>21</v>
      </c>
      <c r="D141" s="100" t="s">
        <v>22</v>
      </c>
      <c r="E141" s="100">
        <v>21</v>
      </c>
      <c r="F141" s="101" t="s">
        <v>260</v>
      </c>
      <c r="G141" s="102">
        <v>756252902</v>
      </c>
      <c r="H141" s="102">
        <v>579436916.33000004</v>
      </c>
      <c r="I141" s="102">
        <v>176815985.66999999</v>
      </c>
      <c r="J141" s="103">
        <v>0</v>
      </c>
      <c r="K141" s="102">
        <v>465877089.82999998</v>
      </c>
      <c r="L141" s="102">
        <v>113559826.5</v>
      </c>
      <c r="M141" s="103">
        <v>0</v>
      </c>
      <c r="N141" s="102">
        <v>465877089.82999998</v>
      </c>
      <c r="O141" s="103">
        <v>0</v>
      </c>
      <c r="P141" s="103">
        <v>0</v>
      </c>
      <c r="Q141" s="103">
        <v>0</v>
      </c>
      <c r="R141" s="103">
        <v>0</v>
      </c>
      <c r="S141" s="103">
        <v>0</v>
      </c>
    </row>
    <row r="142" spans="1:19" ht="45" x14ac:dyDescent="0.2">
      <c r="A142" s="98" t="s">
        <v>295</v>
      </c>
      <c r="B142" s="105" t="s">
        <v>296</v>
      </c>
      <c r="C142" s="106" t="s">
        <v>21</v>
      </c>
      <c r="D142" s="106" t="s">
        <v>22</v>
      </c>
      <c r="E142" s="106">
        <v>21</v>
      </c>
      <c r="F142" s="107" t="s">
        <v>260</v>
      </c>
      <c r="G142" s="108">
        <v>1154255334</v>
      </c>
      <c r="H142" s="108">
        <v>312649281.80000001</v>
      </c>
      <c r="I142" s="108">
        <v>841606052.20000005</v>
      </c>
      <c r="J142" s="109">
        <v>0</v>
      </c>
      <c r="K142" s="108">
        <v>294955568.80000001</v>
      </c>
      <c r="L142" s="108">
        <v>17693713</v>
      </c>
      <c r="M142" s="109">
        <v>0</v>
      </c>
      <c r="N142" s="108">
        <v>294955568.80000001</v>
      </c>
      <c r="O142" s="109">
        <v>0</v>
      </c>
      <c r="P142" s="109">
        <v>0</v>
      </c>
      <c r="Q142" s="109">
        <v>0</v>
      </c>
      <c r="R142" s="109">
        <v>0</v>
      </c>
      <c r="S142" s="109">
        <v>0</v>
      </c>
    </row>
    <row r="143" spans="1:19" ht="33.75" x14ac:dyDescent="0.2">
      <c r="A143" s="98" t="s">
        <v>297</v>
      </c>
      <c r="B143" s="105" t="s">
        <v>298</v>
      </c>
      <c r="C143" s="106" t="s">
        <v>21</v>
      </c>
      <c r="D143" s="106" t="s">
        <v>22</v>
      </c>
      <c r="E143" s="106">
        <v>21</v>
      </c>
      <c r="F143" s="107" t="s">
        <v>260</v>
      </c>
      <c r="G143" s="108">
        <v>6864099936</v>
      </c>
      <c r="H143" s="108">
        <v>5694885922.1999998</v>
      </c>
      <c r="I143" s="108">
        <v>1169214013.8</v>
      </c>
      <c r="J143" s="109">
        <v>0</v>
      </c>
      <c r="K143" s="108">
        <v>5569540523.8000002</v>
      </c>
      <c r="L143" s="108">
        <v>125345398.40000001</v>
      </c>
      <c r="M143" s="109">
        <v>0</v>
      </c>
      <c r="N143" s="108">
        <v>5569540523.8000002</v>
      </c>
      <c r="O143" s="109">
        <v>0</v>
      </c>
      <c r="P143" s="109">
        <v>0</v>
      </c>
      <c r="Q143" s="109">
        <v>0</v>
      </c>
      <c r="R143" s="109">
        <v>0</v>
      </c>
      <c r="S143" s="109">
        <v>0</v>
      </c>
    </row>
    <row r="144" spans="1:19" ht="45" x14ac:dyDescent="0.2">
      <c r="A144" s="98" t="s">
        <v>299</v>
      </c>
      <c r="B144" s="105" t="s">
        <v>300</v>
      </c>
      <c r="C144" s="106" t="s">
        <v>21</v>
      </c>
      <c r="D144" s="106" t="s">
        <v>22</v>
      </c>
      <c r="E144" s="106">
        <v>21</v>
      </c>
      <c r="F144" s="107" t="s">
        <v>260</v>
      </c>
      <c r="G144" s="108">
        <v>5789278019</v>
      </c>
      <c r="H144" s="108">
        <v>2342522607.1999998</v>
      </c>
      <c r="I144" s="108">
        <v>3373767469.8000002</v>
      </c>
      <c r="J144" s="109">
        <v>0</v>
      </c>
      <c r="K144" s="108">
        <v>1317782764.2</v>
      </c>
      <c r="L144" s="108">
        <v>1024739843</v>
      </c>
      <c r="M144" s="108">
        <v>40674423</v>
      </c>
      <c r="N144" s="108">
        <v>1277108341.2</v>
      </c>
      <c r="O144" s="108">
        <v>37817933</v>
      </c>
      <c r="P144" s="108">
        <v>2856490</v>
      </c>
      <c r="Q144" s="108">
        <v>37817933</v>
      </c>
      <c r="R144" s="109">
        <v>0</v>
      </c>
      <c r="S144" s="109">
        <v>0</v>
      </c>
    </row>
    <row r="145" spans="1:19" ht="45" x14ac:dyDescent="0.2">
      <c r="A145" s="98" t="s">
        <v>301</v>
      </c>
      <c r="B145" s="105" t="s">
        <v>302</v>
      </c>
      <c r="C145" s="106" t="s">
        <v>21</v>
      </c>
      <c r="D145" s="106" t="s">
        <v>22</v>
      </c>
      <c r="E145" s="106">
        <v>21</v>
      </c>
      <c r="F145" s="107" t="s">
        <v>260</v>
      </c>
      <c r="G145" s="108">
        <v>28903988433</v>
      </c>
      <c r="H145" s="108">
        <v>15185586789.5</v>
      </c>
      <c r="I145" s="108">
        <v>13599301643.5</v>
      </c>
      <c r="J145" s="109">
        <v>0</v>
      </c>
      <c r="K145" s="108">
        <v>14264735385.9</v>
      </c>
      <c r="L145" s="108">
        <v>920851403.60000002</v>
      </c>
      <c r="M145" s="108">
        <v>8152815</v>
      </c>
      <c r="N145" s="108">
        <v>14256582570.9</v>
      </c>
      <c r="O145" s="108">
        <v>6517205</v>
      </c>
      <c r="P145" s="108">
        <v>1635610</v>
      </c>
      <c r="Q145" s="108">
        <v>6517205</v>
      </c>
      <c r="R145" s="109">
        <v>0</v>
      </c>
      <c r="S145" s="109">
        <v>0</v>
      </c>
    </row>
    <row r="146" spans="1:19" ht="45" x14ac:dyDescent="0.2">
      <c r="A146" s="98" t="s">
        <v>303</v>
      </c>
      <c r="B146" s="105" t="s">
        <v>304</v>
      </c>
      <c r="C146" s="106" t="s">
        <v>21</v>
      </c>
      <c r="D146" s="106" t="s">
        <v>22</v>
      </c>
      <c r="E146" s="106">
        <v>21</v>
      </c>
      <c r="F146" s="107" t="s">
        <v>260</v>
      </c>
      <c r="G146" s="108">
        <v>16251336003</v>
      </c>
      <c r="H146" s="108">
        <v>4197862775.8899999</v>
      </c>
      <c r="I146" s="108">
        <v>12017073227.110001</v>
      </c>
      <c r="J146" s="109">
        <v>0</v>
      </c>
      <c r="K146" s="108">
        <v>4194867642.8899999</v>
      </c>
      <c r="L146" s="108">
        <v>2995133</v>
      </c>
      <c r="M146" s="109">
        <v>0</v>
      </c>
      <c r="N146" s="108">
        <v>4194867642.8899999</v>
      </c>
      <c r="O146" s="109">
        <v>0</v>
      </c>
      <c r="P146" s="109">
        <v>0</v>
      </c>
      <c r="Q146" s="109">
        <v>0</v>
      </c>
      <c r="R146" s="109">
        <v>0</v>
      </c>
      <c r="S146" s="109">
        <v>0</v>
      </c>
    </row>
    <row r="147" spans="1:19" ht="45" x14ac:dyDescent="0.2">
      <c r="A147" s="98" t="s">
        <v>305</v>
      </c>
      <c r="B147" s="105" t="s">
        <v>306</v>
      </c>
      <c r="C147" s="106" t="s">
        <v>21</v>
      </c>
      <c r="D147" s="106" t="s">
        <v>22</v>
      </c>
      <c r="E147" s="106">
        <v>21</v>
      </c>
      <c r="F147" s="107" t="s">
        <v>260</v>
      </c>
      <c r="G147" s="108">
        <v>756252902</v>
      </c>
      <c r="H147" s="108">
        <v>579436916.33000004</v>
      </c>
      <c r="I147" s="108">
        <v>176815985.66999999</v>
      </c>
      <c r="J147" s="109">
        <v>0</v>
      </c>
      <c r="K147" s="108">
        <v>465877089.82999998</v>
      </c>
      <c r="L147" s="108">
        <v>113559826.5</v>
      </c>
      <c r="M147" s="109">
        <v>0</v>
      </c>
      <c r="N147" s="108">
        <v>465877089.82999998</v>
      </c>
      <c r="O147" s="109">
        <v>0</v>
      </c>
      <c r="P147" s="109">
        <v>0</v>
      </c>
      <c r="Q147" s="109">
        <v>0</v>
      </c>
      <c r="R147" s="109">
        <v>0</v>
      </c>
      <c r="S147" s="109">
        <v>0</v>
      </c>
    </row>
    <row r="148" spans="1:19" ht="45" x14ac:dyDescent="0.2">
      <c r="A148" s="98" t="s">
        <v>307</v>
      </c>
      <c r="B148" s="105" t="s">
        <v>308</v>
      </c>
      <c r="C148" s="106" t="s">
        <v>21</v>
      </c>
      <c r="D148" s="106" t="s">
        <v>22</v>
      </c>
      <c r="E148" s="106">
        <v>21</v>
      </c>
      <c r="F148" s="107" t="s">
        <v>260</v>
      </c>
      <c r="G148" s="108">
        <v>1247313662</v>
      </c>
      <c r="H148" s="109">
        <v>0</v>
      </c>
      <c r="I148" s="108">
        <v>1247313662</v>
      </c>
      <c r="J148" s="109">
        <v>0</v>
      </c>
      <c r="K148" s="109">
        <v>0</v>
      </c>
      <c r="L148" s="109">
        <v>0</v>
      </c>
      <c r="M148" s="109">
        <v>0</v>
      </c>
      <c r="N148" s="109">
        <v>0</v>
      </c>
      <c r="O148" s="109">
        <v>0</v>
      </c>
      <c r="P148" s="109">
        <v>0</v>
      </c>
      <c r="Q148" s="109">
        <v>0</v>
      </c>
      <c r="R148" s="109">
        <v>0</v>
      </c>
      <c r="S148" s="109">
        <v>0</v>
      </c>
    </row>
    <row r="149" spans="1:19" ht="56.25" x14ac:dyDescent="0.2">
      <c r="A149" s="98" t="s">
        <v>309</v>
      </c>
      <c r="B149" s="105" t="s">
        <v>310</v>
      </c>
      <c r="C149" s="106" t="s">
        <v>21</v>
      </c>
      <c r="D149" s="106" t="s">
        <v>22</v>
      </c>
      <c r="E149" s="106">
        <v>21</v>
      </c>
      <c r="F149" s="107" t="s">
        <v>260</v>
      </c>
      <c r="G149" s="108">
        <v>2536980923</v>
      </c>
      <c r="H149" s="108">
        <v>2392330579.5</v>
      </c>
      <c r="I149" s="108">
        <v>648245.5</v>
      </c>
      <c r="J149" s="109">
        <v>0</v>
      </c>
      <c r="K149" s="108">
        <v>1959341426.5</v>
      </c>
      <c r="L149" s="108">
        <v>432989153</v>
      </c>
      <c r="M149" s="109">
        <v>0</v>
      </c>
      <c r="N149" s="108">
        <v>1959341426.5</v>
      </c>
      <c r="O149" s="109">
        <v>0</v>
      </c>
      <c r="P149" s="109">
        <v>0</v>
      </c>
      <c r="Q149" s="109">
        <v>0</v>
      </c>
      <c r="R149" s="109">
        <v>0</v>
      </c>
      <c r="S149" s="109">
        <v>0</v>
      </c>
    </row>
    <row r="150" spans="1:19" ht="18" x14ac:dyDescent="0.2">
      <c r="A150" s="98" t="s">
        <v>311</v>
      </c>
      <c r="B150" s="99" t="s">
        <v>312</v>
      </c>
      <c r="C150" s="100" t="s">
        <v>21</v>
      </c>
      <c r="D150" s="100" t="s">
        <v>22</v>
      </c>
      <c r="E150" s="100">
        <v>21</v>
      </c>
      <c r="F150" s="101" t="s">
        <v>260</v>
      </c>
      <c r="G150" s="102">
        <v>1350008400</v>
      </c>
      <c r="H150" s="102">
        <v>110757483.33</v>
      </c>
      <c r="I150" s="102">
        <v>1239250916.6700001</v>
      </c>
      <c r="J150" s="103">
        <v>0</v>
      </c>
      <c r="K150" s="102">
        <v>110757483.33</v>
      </c>
      <c r="L150" s="103">
        <v>0</v>
      </c>
      <c r="M150" s="103">
        <v>0</v>
      </c>
      <c r="N150" s="102">
        <v>110757483.33</v>
      </c>
      <c r="O150" s="103">
        <v>0</v>
      </c>
      <c r="P150" s="103">
        <v>0</v>
      </c>
      <c r="Q150" s="103">
        <v>0</v>
      </c>
      <c r="R150" s="103">
        <v>0</v>
      </c>
      <c r="S150" s="103">
        <v>0</v>
      </c>
    </row>
    <row r="151" spans="1:19" ht="45" x14ac:dyDescent="0.2">
      <c r="A151" s="98" t="s">
        <v>313</v>
      </c>
      <c r="B151" s="105" t="s">
        <v>314</v>
      </c>
      <c r="C151" s="106" t="s">
        <v>21</v>
      </c>
      <c r="D151" s="106" t="s">
        <v>22</v>
      </c>
      <c r="E151" s="106">
        <v>21</v>
      </c>
      <c r="F151" s="107" t="s">
        <v>260</v>
      </c>
      <c r="G151" s="108">
        <v>1350008400</v>
      </c>
      <c r="H151" s="108">
        <v>110757483.33</v>
      </c>
      <c r="I151" s="108">
        <v>1239250916.6700001</v>
      </c>
      <c r="J151" s="109">
        <v>0</v>
      </c>
      <c r="K151" s="108">
        <v>110757483.33</v>
      </c>
      <c r="L151" s="109">
        <v>0</v>
      </c>
      <c r="M151" s="109">
        <v>0</v>
      </c>
      <c r="N151" s="108">
        <v>110757483.33</v>
      </c>
      <c r="O151" s="109">
        <v>0</v>
      </c>
      <c r="P151" s="109">
        <v>0</v>
      </c>
      <c r="Q151" s="109">
        <v>0</v>
      </c>
      <c r="R151" s="109">
        <v>0</v>
      </c>
      <c r="S151" s="109">
        <v>0</v>
      </c>
    </row>
    <row r="152" spans="1:19" ht="22.5" x14ac:dyDescent="0.2">
      <c r="A152" s="98" t="s">
        <v>315</v>
      </c>
      <c r="B152" s="99" t="s">
        <v>316</v>
      </c>
      <c r="C152" s="100" t="s">
        <v>21</v>
      </c>
      <c r="D152" s="100" t="s">
        <v>22</v>
      </c>
      <c r="E152" s="100">
        <v>21</v>
      </c>
      <c r="F152" s="101" t="s">
        <v>260</v>
      </c>
      <c r="G152" s="102">
        <v>1350008400</v>
      </c>
      <c r="H152" s="102">
        <v>110757483.33</v>
      </c>
      <c r="I152" s="102">
        <v>1239250916.6700001</v>
      </c>
      <c r="J152" s="103">
        <v>0</v>
      </c>
      <c r="K152" s="102">
        <v>110757483.33</v>
      </c>
      <c r="L152" s="103">
        <v>0</v>
      </c>
      <c r="M152" s="103">
        <v>0</v>
      </c>
      <c r="N152" s="102">
        <v>110757483.33</v>
      </c>
      <c r="O152" s="103">
        <v>0</v>
      </c>
      <c r="P152" s="103">
        <v>0</v>
      </c>
      <c r="Q152" s="103">
        <v>0</v>
      </c>
      <c r="R152" s="103">
        <v>0</v>
      </c>
      <c r="S152" s="103">
        <v>0</v>
      </c>
    </row>
    <row r="153" spans="1:19" ht="22.5" x14ac:dyDescent="0.2">
      <c r="A153" s="98" t="s">
        <v>317</v>
      </c>
      <c r="B153" s="99" t="s">
        <v>316</v>
      </c>
      <c r="C153" s="100" t="s">
        <v>21</v>
      </c>
      <c r="D153" s="100" t="s">
        <v>22</v>
      </c>
      <c r="E153" s="100">
        <v>21</v>
      </c>
      <c r="F153" s="101" t="s">
        <v>260</v>
      </c>
      <c r="G153" s="102">
        <v>1350008400</v>
      </c>
      <c r="H153" s="102">
        <v>110757483.33</v>
      </c>
      <c r="I153" s="102">
        <v>1239250916.6700001</v>
      </c>
      <c r="J153" s="103">
        <v>0</v>
      </c>
      <c r="K153" s="102">
        <v>110757483.33</v>
      </c>
      <c r="L153" s="103">
        <v>0</v>
      </c>
      <c r="M153" s="103">
        <v>0</v>
      </c>
      <c r="N153" s="102">
        <v>110757483.33</v>
      </c>
      <c r="O153" s="103">
        <v>0</v>
      </c>
      <c r="P153" s="103">
        <v>0</v>
      </c>
      <c r="Q153" s="103">
        <v>0</v>
      </c>
      <c r="R153" s="103">
        <v>0</v>
      </c>
      <c r="S153" s="103">
        <v>0</v>
      </c>
    </row>
    <row r="154" spans="1:19" ht="22.5" x14ac:dyDescent="0.2">
      <c r="A154" s="98" t="s">
        <v>318</v>
      </c>
      <c r="B154" s="99" t="s">
        <v>319</v>
      </c>
      <c r="C154" s="100" t="s">
        <v>21</v>
      </c>
      <c r="D154" s="100" t="s">
        <v>22</v>
      </c>
      <c r="E154" s="100">
        <v>21</v>
      </c>
      <c r="F154" s="101" t="s">
        <v>260</v>
      </c>
      <c r="G154" s="102">
        <v>11657820529</v>
      </c>
      <c r="H154" s="102">
        <v>2228921533.96</v>
      </c>
      <c r="I154" s="102">
        <v>9270525866.0400009</v>
      </c>
      <c r="J154" s="103">
        <v>0</v>
      </c>
      <c r="K154" s="102">
        <v>2202337860.7600002</v>
      </c>
      <c r="L154" s="102">
        <v>26583673.199999999</v>
      </c>
      <c r="M154" s="103">
        <v>0</v>
      </c>
      <c r="N154" s="102">
        <v>2202337860.7600002</v>
      </c>
      <c r="O154" s="103">
        <v>0</v>
      </c>
      <c r="P154" s="103">
        <v>0</v>
      </c>
      <c r="Q154" s="103">
        <v>0</v>
      </c>
      <c r="R154" s="103">
        <v>0</v>
      </c>
      <c r="S154" s="103">
        <v>0</v>
      </c>
    </row>
    <row r="155" spans="1:19" ht="18" x14ac:dyDescent="0.2">
      <c r="A155" s="98" t="s">
        <v>320</v>
      </c>
      <c r="B155" s="99" t="s">
        <v>264</v>
      </c>
      <c r="C155" s="100" t="s">
        <v>21</v>
      </c>
      <c r="D155" s="100" t="s">
        <v>22</v>
      </c>
      <c r="E155" s="100">
        <v>21</v>
      </c>
      <c r="F155" s="101" t="s">
        <v>260</v>
      </c>
      <c r="G155" s="102">
        <v>11657820529</v>
      </c>
      <c r="H155" s="102">
        <v>2228921533.96</v>
      </c>
      <c r="I155" s="102">
        <v>9270525866.0400009</v>
      </c>
      <c r="J155" s="103">
        <v>0</v>
      </c>
      <c r="K155" s="102">
        <v>2202337860.7600002</v>
      </c>
      <c r="L155" s="102">
        <v>26583673.199999999</v>
      </c>
      <c r="M155" s="103">
        <v>0</v>
      </c>
      <c r="N155" s="102">
        <v>2202337860.7600002</v>
      </c>
      <c r="O155" s="103">
        <v>0</v>
      </c>
      <c r="P155" s="103">
        <v>0</v>
      </c>
      <c r="Q155" s="103">
        <v>0</v>
      </c>
      <c r="R155" s="103">
        <v>0</v>
      </c>
      <c r="S155" s="103">
        <v>0</v>
      </c>
    </row>
    <row r="156" spans="1:19" ht="22.5" x14ac:dyDescent="0.2">
      <c r="A156" s="98" t="s">
        <v>321</v>
      </c>
      <c r="B156" s="99" t="s">
        <v>322</v>
      </c>
      <c r="C156" s="100" t="s">
        <v>21</v>
      </c>
      <c r="D156" s="100" t="s">
        <v>22</v>
      </c>
      <c r="E156" s="100">
        <v>21</v>
      </c>
      <c r="F156" s="101" t="s">
        <v>260</v>
      </c>
      <c r="G156" s="102">
        <v>11657820529</v>
      </c>
      <c r="H156" s="102">
        <v>2228921533.96</v>
      </c>
      <c r="I156" s="102">
        <v>9270525866.0400009</v>
      </c>
      <c r="J156" s="103">
        <v>0</v>
      </c>
      <c r="K156" s="102">
        <v>2202337860.7600002</v>
      </c>
      <c r="L156" s="102">
        <v>26583673.199999999</v>
      </c>
      <c r="M156" s="103">
        <v>0</v>
      </c>
      <c r="N156" s="102">
        <v>2202337860.7600002</v>
      </c>
      <c r="O156" s="103">
        <v>0</v>
      </c>
      <c r="P156" s="103">
        <v>0</v>
      </c>
      <c r="Q156" s="103">
        <v>0</v>
      </c>
      <c r="R156" s="103">
        <v>0</v>
      </c>
      <c r="S156" s="103">
        <v>0</v>
      </c>
    </row>
    <row r="157" spans="1:19" ht="22.5" x14ac:dyDescent="0.2">
      <c r="A157" s="98" t="s">
        <v>323</v>
      </c>
      <c r="B157" s="99" t="s">
        <v>322</v>
      </c>
      <c r="C157" s="100" t="s">
        <v>21</v>
      </c>
      <c r="D157" s="100" t="s">
        <v>22</v>
      </c>
      <c r="E157" s="100">
        <v>21</v>
      </c>
      <c r="F157" s="101" t="s">
        <v>260</v>
      </c>
      <c r="G157" s="102">
        <v>11657820529</v>
      </c>
      <c r="H157" s="102">
        <v>2228921533.96</v>
      </c>
      <c r="I157" s="102">
        <v>9270525866.0400009</v>
      </c>
      <c r="J157" s="103">
        <v>0</v>
      </c>
      <c r="K157" s="102">
        <v>2202337860.7600002</v>
      </c>
      <c r="L157" s="102">
        <v>26583673.199999999</v>
      </c>
      <c r="M157" s="103">
        <v>0</v>
      </c>
      <c r="N157" s="102">
        <v>2202337860.7600002</v>
      </c>
      <c r="O157" s="103">
        <v>0</v>
      </c>
      <c r="P157" s="103">
        <v>0</v>
      </c>
      <c r="Q157" s="103">
        <v>0</v>
      </c>
      <c r="R157" s="103">
        <v>0</v>
      </c>
      <c r="S157" s="103">
        <v>0</v>
      </c>
    </row>
    <row r="158" spans="1:19" ht="18" x14ac:dyDescent="0.2">
      <c r="A158" s="98" t="s">
        <v>324</v>
      </c>
      <c r="B158" s="99" t="s">
        <v>325</v>
      </c>
      <c r="C158" s="100" t="s">
        <v>21</v>
      </c>
      <c r="D158" s="100" t="s">
        <v>22</v>
      </c>
      <c r="E158" s="100">
        <v>21</v>
      </c>
      <c r="F158" s="101" t="s">
        <v>260</v>
      </c>
      <c r="G158" s="102">
        <v>3579960600</v>
      </c>
      <c r="H158" s="102">
        <v>110697483.33</v>
      </c>
      <c r="I158" s="102">
        <v>3469263116.6700001</v>
      </c>
      <c r="J158" s="103">
        <v>0</v>
      </c>
      <c r="K158" s="102">
        <v>110697483.33</v>
      </c>
      <c r="L158" s="103">
        <v>0</v>
      </c>
      <c r="M158" s="103">
        <v>0</v>
      </c>
      <c r="N158" s="102">
        <v>110697483.33</v>
      </c>
      <c r="O158" s="103">
        <v>0</v>
      </c>
      <c r="P158" s="103">
        <v>0</v>
      </c>
      <c r="Q158" s="103">
        <v>0</v>
      </c>
      <c r="R158" s="103">
        <v>0</v>
      </c>
      <c r="S158" s="103">
        <v>0</v>
      </c>
    </row>
    <row r="159" spans="1:19" ht="18" x14ac:dyDescent="0.2">
      <c r="A159" s="98" t="s">
        <v>326</v>
      </c>
      <c r="B159" s="99" t="s">
        <v>327</v>
      </c>
      <c r="C159" s="100" t="s">
        <v>21</v>
      </c>
      <c r="D159" s="100" t="s">
        <v>22</v>
      </c>
      <c r="E159" s="100">
        <v>21</v>
      </c>
      <c r="F159" s="101" t="s">
        <v>260</v>
      </c>
      <c r="G159" s="102">
        <v>4290377918</v>
      </c>
      <c r="H159" s="102">
        <v>623681690.23000002</v>
      </c>
      <c r="I159" s="102">
        <v>3666696227.77</v>
      </c>
      <c r="J159" s="103">
        <v>0</v>
      </c>
      <c r="K159" s="102">
        <v>597187454.23000002</v>
      </c>
      <c r="L159" s="102">
        <v>26494236</v>
      </c>
      <c r="M159" s="103">
        <v>0</v>
      </c>
      <c r="N159" s="102">
        <v>597187454.23000002</v>
      </c>
      <c r="O159" s="103">
        <v>0</v>
      </c>
      <c r="P159" s="103">
        <v>0</v>
      </c>
      <c r="Q159" s="103">
        <v>0</v>
      </c>
      <c r="R159" s="103">
        <v>0</v>
      </c>
      <c r="S159" s="103">
        <v>0</v>
      </c>
    </row>
    <row r="160" spans="1:19" ht="22.5" x14ac:dyDescent="0.2">
      <c r="A160" s="98" t="s">
        <v>328</v>
      </c>
      <c r="B160" s="99" t="s">
        <v>329</v>
      </c>
      <c r="C160" s="100" t="s">
        <v>21</v>
      </c>
      <c r="D160" s="100" t="s">
        <v>22</v>
      </c>
      <c r="E160" s="100">
        <v>21</v>
      </c>
      <c r="F160" s="101" t="s">
        <v>260</v>
      </c>
      <c r="G160" s="102">
        <v>500000000</v>
      </c>
      <c r="H160" s="103">
        <v>0</v>
      </c>
      <c r="I160" s="102">
        <v>500000000</v>
      </c>
      <c r="J160" s="103">
        <v>0</v>
      </c>
      <c r="K160" s="103">
        <v>0</v>
      </c>
      <c r="L160" s="103">
        <v>0</v>
      </c>
      <c r="M160" s="103">
        <v>0</v>
      </c>
      <c r="N160" s="103">
        <v>0</v>
      </c>
      <c r="O160" s="103">
        <v>0</v>
      </c>
      <c r="P160" s="103">
        <v>0</v>
      </c>
      <c r="Q160" s="103">
        <v>0</v>
      </c>
      <c r="R160" s="103">
        <v>0</v>
      </c>
      <c r="S160" s="103">
        <v>0</v>
      </c>
    </row>
    <row r="161" spans="1:19" ht="18" x14ac:dyDescent="0.2">
      <c r="A161" s="98" t="s">
        <v>330</v>
      </c>
      <c r="B161" s="99" t="s">
        <v>331</v>
      </c>
      <c r="C161" s="100" t="s">
        <v>21</v>
      </c>
      <c r="D161" s="100" t="s">
        <v>22</v>
      </c>
      <c r="E161" s="100">
        <v>21</v>
      </c>
      <c r="F161" s="101" t="s">
        <v>260</v>
      </c>
      <c r="G161" s="102">
        <v>265898000</v>
      </c>
      <c r="H161" s="103">
        <v>0</v>
      </c>
      <c r="I161" s="102">
        <v>265898000</v>
      </c>
      <c r="J161" s="103">
        <v>0</v>
      </c>
      <c r="K161" s="103">
        <v>0</v>
      </c>
      <c r="L161" s="103">
        <v>0</v>
      </c>
      <c r="M161" s="103">
        <v>0</v>
      </c>
      <c r="N161" s="103">
        <v>0</v>
      </c>
      <c r="O161" s="103">
        <v>0</v>
      </c>
      <c r="P161" s="103">
        <v>0</v>
      </c>
      <c r="Q161" s="103">
        <v>0</v>
      </c>
      <c r="R161" s="103">
        <v>0</v>
      </c>
      <c r="S161" s="103">
        <v>0</v>
      </c>
    </row>
    <row r="162" spans="1:19" ht="18" x14ac:dyDescent="0.2">
      <c r="A162" s="98" t="s">
        <v>332</v>
      </c>
      <c r="B162" s="99" t="s">
        <v>333</v>
      </c>
      <c r="C162" s="100" t="s">
        <v>21</v>
      </c>
      <c r="D162" s="100" t="s">
        <v>22</v>
      </c>
      <c r="E162" s="100">
        <v>21</v>
      </c>
      <c r="F162" s="101" t="s">
        <v>260</v>
      </c>
      <c r="G162" s="102">
        <v>3021584011</v>
      </c>
      <c r="H162" s="102">
        <v>1494542360.4000001</v>
      </c>
      <c r="I162" s="102">
        <v>1368668521.5999999</v>
      </c>
      <c r="J162" s="103">
        <v>0</v>
      </c>
      <c r="K162" s="102">
        <v>1494452923.2</v>
      </c>
      <c r="L162" s="102">
        <v>89437.2</v>
      </c>
      <c r="M162" s="103">
        <v>0</v>
      </c>
      <c r="N162" s="102">
        <v>1494452923.2</v>
      </c>
      <c r="O162" s="103">
        <v>0</v>
      </c>
      <c r="P162" s="103">
        <v>0</v>
      </c>
      <c r="Q162" s="103">
        <v>0</v>
      </c>
      <c r="R162" s="103">
        <v>0</v>
      </c>
      <c r="S162" s="103">
        <v>0</v>
      </c>
    </row>
    <row r="163" spans="1:19" ht="45" x14ac:dyDescent="0.2">
      <c r="A163" s="98" t="s">
        <v>334</v>
      </c>
      <c r="B163" s="105" t="s">
        <v>335</v>
      </c>
      <c r="C163" s="106" t="s">
        <v>21</v>
      </c>
      <c r="D163" s="106" t="s">
        <v>22</v>
      </c>
      <c r="E163" s="106">
        <v>21</v>
      </c>
      <c r="F163" s="107" t="s">
        <v>260</v>
      </c>
      <c r="G163" s="108">
        <v>265898000</v>
      </c>
      <c r="H163" s="109">
        <v>0</v>
      </c>
      <c r="I163" s="108">
        <v>265898000</v>
      </c>
      <c r="J163" s="109">
        <v>0</v>
      </c>
      <c r="K163" s="109">
        <v>0</v>
      </c>
      <c r="L163" s="109">
        <v>0</v>
      </c>
      <c r="M163" s="109">
        <v>0</v>
      </c>
      <c r="N163" s="109">
        <v>0</v>
      </c>
      <c r="O163" s="109">
        <v>0</v>
      </c>
      <c r="P163" s="109">
        <v>0</v>
      </c>
      <c r="Q163" s="109">
        <v>0</v>
      </c>
      <c r="R163" s="109">
        <v>0</v>
      </c>
      <c r="S163" s="109">
        <v>0</v>
      </c>
    </row>
    <row r="164" spans="1:19" ht="33.75" x14ac:dyDescent="0.2">
      <c r="A164" s="98" t="s">
        <v>336</v>
      </c>
      <c r="B164" s="105" t="s">
        <v>337</v>
      </c>
      <c r="C164" s="106" t="s">
        <v>21</v>
      </c>
      <c r="D164" s="106" t="s">
        <v>22</v>
      </c>
      <c r="E164" s="106">
        <v>21</v>
      </c>
      <c r="F164" s="107" t="s">
        <v>260</v>
      </c>
      <c r="G164" s="108">
        <v>3021584011</v>
      </c>
      <c r="H164" s="108">
        <v>1494542360.4000001</v>
      </c>
      <c r="I164" s="108">
        <v>1368668521.5999999</v>
      </c>
      <c r="J164" s="109">
        <v>0</v>
      </c>
      <c r="K164" s="108">
        <v>1494452923.2</v>
      </c>
      <c r="L164" s="108">
        <v>89437.2</v>
      </c>
      <c r="M164" s="109">
        <v>0</v>
      </c>
      <c r="N164" s="108">
        <v>1494452923.2</v>
      </c>
      <c r="O164" s="109">
        <v>0</v>
      </c>
      <c r="P164" s="109">
        <v>0</v>
      </c>
      <c r="Q164" s="109">
        <v>0</v>
      </c>
      <c r="R164" s="109">
        <v>0</v>
      </c>
      <c r="S164" s="109">
        <v>0</v>
      </c>
    </row>
    <row r="165" spans="1:19" ht="33.75" x14ac:dyDescent="0.2">
      <c r="A165" s="98" t="s">
        <v>338</v>
      </c>
      <c r="B165" s="105" t="s">
        <v>339</v>
      </c>
      <c r="C165" s="106" t="s">
        <v>21</v>
      </c>
      <c r="D165" s="106" t="s">
        <v>22</v>
      </c>
      <c r="E165" s="106">
        <v>21</v>
      </c>
      <c r="F165" s="107" t="s">
        <v>260</v>
      </c>
      <c r="G165" s="108">
        <v>3579960600</v>
      </c>
      <c r="H165" s="108">
        <v>110697483.33</v>
      </c>
      <c r="I165" s="108">
        <v>3469263116.6700001</v>
      </c>
      <c r="J165" s="109">
        <v>0</v>
      </c>
      <c r="K165" s="108">
        <v>110697483.33</v>
      </c>
      <c r="L165" s="109">
        <v>0</v>
      </c>
      <c r="M165" s="109">
        <v>0</v>
      </c>
      <c r="N165" s="108">
        <v>110697483.33</v>
      </c>
      <c r="O165" s="109">
        <v>0</v>
      </c>
      <c r="P165" s="109">
        <v>0</v>
      </c>
      <c r="Q165" s="109">
        <v>0</v>
      </c>
      <c r="R165" s="109">
        <v>0</v>
      </c>
      <c r="S165" s="109">
        <v>0</v>
      </c>
    </row>
    <row r="166" spans="1:19" ht="33.75" x14ac:dyDescent="0.2">
      <c r="A166" s="98" t="s">
        <v>340</v>
      </c>
      <c r="B166" s="105" t="s">
        <v>341</v>
      </c>
      <c r="C166" s="106" t="s">
        <v>21</v>
      </c>
      <c r="D166" s="106" t="s">
        <v>22</v>
      </c>
      <c r="E166" s="106">
        <v>21</v>
      </c>
      <c r="F166" s="107" t="s">
        <v>260</v>
      </c>
      <c r="G166" s="108">
        <v>4290377918</v>
      </c>
      <c r="H166" s="108">
        <v>623681690.23000002</v>
      </c>
      <c r="I166" s="108">
        <v>3666696227.77</v>
      </c>
      <c r="J166" s="109">
        <v>0</v>
      </c>
      <c r="K166" s="108">
        <v>597187454.23000002</v>
      </c>
      <c r="L166" s="108">
        <v>26494236</v>
      </c>
      <c r="M166" s="109">
        <v>0</v>
      </c>
      <c r="N166" s="108">
        <v>597187454.23000002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</row>
    <row r="167" spans="1:19" ht="45" x14ac:dyDescent="0.2">
      <c r="A167" s="98" t="s">
        <v>342</v>
      </c>
      <c r="B167" s="105" t="s">
        <v>343</v>
      </c>
      <c r="C167" s="106" t="s">
        <v>21</v>
      </c>
      <c r="D167" s="106" t="s">
        <v>22</v>
      </c>
      <c r="E167" s="106">
        <v>21</v>
      </c>
      <c r="F167" s="107" t="s">
        <v>260</v>
      </c>
      <c r="G167" s="108">
        <v>500000000</v>
      </c>
      <c r="H167" s="109">
        <v>0</v>
      </c>
      <c r="I167" s="108">
        <v>500000000</v>
      </c>
      <c r="J167" s="109">
        <v>0</v>
      </c>
      <c r="K167" s="109">
        <v>0</v>
      </c>
      <c r="L167" s="109">
        <v>0</v>
      </c>
      <c r="M167" s="109">
        <v>0</v>
      </c>
      <c r="N167" s="109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</row>
    <row r="168" spans="1:19" x14ac:dyDescent="0.2">
      <c r="A168" s="110"/>
      <c r="B168" s="111" t="s">
        <v>344</v>
      </c>
      <c r="C168" s="112" t="s">
        <v>344</v>
      </c>
      <c r="D168" s="112" t="s">
        <v>344</v>
      </c>
      <c r="E168" s="112" t="s">
        <v>344</v>
      </c>
      <c r="F168" s="112" t="s">
        <v>344</v>
      </c>
      <c r="G168" s="112" t="s">
        <v>344</v>
      </c>
      <c r="H168" s="112" t="s">
        <v>344</v>
      </c>
      <c r="I168" s="112" t="s">
        <v>344</v>
      </c>
      <c r="J168" s="112" t="s">
        <v>344</v>
      </c>
      <c r="K168" s="112" t="s">
        <v>344</v>
      </c>
      <c r="L168" s="112" t="s">
        <v>344</v>
      </c>
      <c r="M168" s="112" t="s">
        <v>344</v>
      </c>
      <c r="N168" s="112" t="s">
        <v>344</v>
      </c>
      <c r="O168" s="112" t="s">
        <v>344</v>
      </c>
      <c r="P168" s="112" t="s">
        <v>344</v>
      </c>
      <c r="Q168" s="112" t="s">
        <v>344</v>
      </c>
      <c r="R168" s="112" t="s">
        <v>344</v>
      </c>
      <c r="S168" s="112" t="s">
        <v>344</v>
      </c>
    </row>
    <row r="169" spans="1:19" x14ac:dyDescent="0.2">
      <c r="A169" s="110"/>
    </row>
    <row r="170" spans="1:19" x14ac:dyDescent="0.2">
      <c r="A170" s="110"/>
    </row>
    <row r="171" spans="1:19" x14ac:dyDescent="0.2">
      <c r="A171" s="110"/>
    </row>
    <row r="172" spans="1:19" x14ac:dyDescent="0.2">
      <c r="A172" s="110"/>
    </row>
    <row r="173" spans="1:19" x14ac:dyDescent="0.2">
      <c r="A173" s="110"/>
    </row>
    <row r="174" spans="1:19" x14ac:dyDescent="0.2">
      <c r="A174" s="110"/>
    </row>
    <row r="175" spans="1:19" x14ac:dyDescent="0.2">
      <c r="A175" s="110"/>
    </row>
    <row r="176" spans="1:19" x14ac:dyDescent="0.2">
      <c r="A176" s="110"/>
    </row>
    <row r="177" spans="1:1" x14ac:dyDescent="0.2">
      <c r="A177" s="110"/>
    </row>
    <row r="178" spans="1:1" x14ac:dyDescent="0.2">
      <c r="A178" s="110"/>
    </row>
    <row r="179" spans="1:1" x14ac:dyDescent="0.2">
      <c r="A179" s="110"/>
    </row>
    <row r="180" spans="1:1" x14ac:dyDescent="0.2">
      <c r="A180" s="110"/>
    </row>
    <row r="181" spans="1:1" x14ac:dyDescent="0.2">
      <c r="A181" s="110"/>
    </row>
    <row r="182" spans="1:1" x14ac:dyDescent="0.2">
      <c r="A182" s="110"/>
    </row>
    <row r="183" spans="1:1" x14ac:dyDescent="0.2">
      <c r="A183" s="110"/>
    </row>
    <row r="184" spans="1:1" x14ac:dyDescent="0.2">
      <c r="A184" s="110"/>
    </row>
    <row r="185" spans="1:1" x14ac:dyDescent="0.2">
      <c r="A185" s="110"/>
    </row>
    <row r="186" spans="1:1" x14ac:dyDescent="0.2">
      <c r="A186" s="110"/>
    </row>
    <row r="187" spans="1:1" x14ac:dyDescent="0.2">
      <c r="A187" s="110"/>
    </row>
    <row r="188" spans="1:1" x14ac:dyDescent="0.2">
      <c r="A188" s="110"/>
    </row>
    <row r="189" spans="1:1" x14ac:dyDescent="0.2">
      <c r="A189" s="110"/>
    </row>
    <row r="190" spans="1:1" x14ac:dyDescent="0.2">
      <c r="A190" s="110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0E57-4358-4E54-9CAC-8A526C84899C}">
  <dimension ref="A1:V190"/>
  <sheetViews>
    <sheetView showGridLines="0" topLeftCell="B1" zoomScale="145" zoomScaleNormal="145" workbookViewId="0">
      <selection activeCell="B8" sqref="B8"/>
    </sheetView>
  </sheetViews>
  <sheetFormatPr baseColWidth="10" defaultColWidth="11.42578125" defaultRowHeight="14.25" x14ac:dyDescent="0.2"/>
  <cols>
    <col min="1" max="1" width="26.140625" style="104" customWidth="1"/>
    <col min="2" max="2" width="57.7109375" style="113" customWidth="1"/>
    <col min="3" max="3" width="8.7109375" style="104" customWidth="1"/>
    <col min="4" max="5" width="4.85546875" style="104" customWidth="1"/>
    <col min="6" max="6" width="21.7109375" style="104" customWidth="1"/>
    <col min="7" max="7" width="17.42578125" style="104" bestFit="1" customWidth="1"/>
    <col min="8" max="8" width="17.42578125" style="104" customWidth="1"/>
    <col min="9" max="9" width="16.42578125" style="104" bestFit="1" customWidth="1"/>
    <col min="10" max="10" width="14.7109375" style="104" bestFit="1" customWidth="1"/>
    <col min="11" max="11" width="16.42578125" style="104" customWidth="1"/>
    <col min="12" max="12" width="16.85546875" style="104" customWidth="1"/>
    <col min="13" max="13" width="18.28515625" style="104" customWidth="1"/>
    <col min="14" max="14" width="16.42578125" style="104" customWidth="1"/>
    <col min="15" max="15" width="16.85546875" style="104" bestFit="1" customWidth="1"/>
    <col min="16" max="16" width="18" style="104" customWidth="1"/>
    <col min="17" max="17" width="16.85546875" style="104" bestFit="1" customWidth="1"/>
    <col min="18" max="18" width="14.140625" style="104" customWidth="1"/>
    <col min="19" max="19" width="16.85546875" style="104" bestFit="1" customWidth="1"/>
    <col min="20" max="20" width="15.140625" style="104" customWidth="1"/>
    <col min="21" max="21" width="21.85546875" style="104" customWidth="1"/>
    <col min="22" max="16384" width="11.42578125" style="104"/>
  </cols>
  <sheetData>
    <row r="1" spans="1:22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89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89" t="s">
        <v>12</v>
      </c>
      <c r="N1" s="89" t="s">
        <v>13</v>
      </c>
      <c r="O1" s="89" t="s">
        <v>14</v>
      </c>
      <c r="P1" s="89" t="s">
        <v>15</v>
      </c>
      <c r="Q1" s="89" t="s">
        <v>16</v>
      </c>
      <c r="R1" s="89" t="s">
        <v>17</v>
      </c>
      <c r="S1" s="89" t="s">
        <v>18</v>
      </c>
      <c r="U1" s="91" t="s">
        <v>351</v>
      </c>
    </row>
    <row r="2" spans="1:22" s="97" customFormat="1" ht="24" x14ac:dyDescent="0.25">
      <c r="A2" s="92" t="s">
        <v>19</v>
      </c>
      <c r="B2" s="120" t="s">
        <v>20</v>
      </c>
      <c r="C2" s="94" t="s">
        <v>21</v>
      </c>
      <c r="D2" s="94" t="s">
        <v>22</v>
      </c>
      <c r="E2" s="94">
        <v>20</v>
      </c>
      <c r="F2" s="95" t="s">
        <v>23</v>
      </c>
      <c r="G2" s="121">
        <f>+G3+G122+G126</f>
        <v>225626925988</v>
      </c>
      <c r="H2" s="121">
        <f>+H3+H122+H126</f>
        <v>205065564223.01001</v>
      </c>
      <c r="I2" s="121">
        <f>+I3+I122+I126</f>
        <v>20060938679.389999</v>
      </c>
      <c r="J2" s="121">
        <f t="shared" ref="J2:S2" si="0">+J3+J122+J126</f>
        <v>0</v>
      </c>
      <c r="K2" s="121">
        <f>+K3+K122+K126</f>
        <v>154425021483.35001</v>
      </c>
      <c r="L2" s="121">
        <f t="shared" si="0"/>
        <v>50640542739.660004</v>
      </c>
      <c r="M2" s="121">
        <f t="shared" si="0"/>
        <v>120036236511.73001</v>
      </c>
      <c r="N2" s="121">
        <f t="shared" si="0"/>
        <v>34388784971.620003</v>
      </c>
      <c r="O2" s="121">
        <f t="shared" si="0"/>
        <v>119523143543.57001</v>
      </c>
      <c r="P2" s="121">
        <f t="shared" si="0"/>
        <v>513092968.15999997</v>
      </c>
      <c r="Q2" s="121">
        <f t="shared" si="0"/>
        <v>119523143543.57001</v>
      </c>
      <c r="R2" s="121">
        <f t="shared" si="0"/>
        <v>0</v>
      </c>
      <c r="S2" s="121">
        <f t="shared" si="0"/>
        <v>286188029.06</v>
      </c>
      <c r="U2" s="136">
        <f>+I2/G2</f>
        <v>8.8911988635864067E-2</v>
      </c>
    </row>
    <row r="3" spans="1:22" ht="15" customHeight="1" x14ac:dyDescent="0.25">
      <c r="A3" s="98" t="s">
        <v>24</v>
      </c>
      <c r="B3" s="99" t="s">
        <v>25</v>
      </c>
      <c r="C3" s="100" t="s">
        <v>21</v>
      </c>
      <c r="D3" s="100" t="s">
        <v>22</v>
      </c>
      <c r="E3" s="100">
        <v>20</v>
      </c>
      <c r="F3" s="101" t="s">
        <v>23</v>
      </c>
      <c r="G3" s="125">
        <v>135575483000</v>
      </c>
      <c r="H3" s="125">
        <v>133978414288.36</v>
      </c>
      <c r="I3" s="125">
        <v>1596766106.04</v>
      </c>
      <c r="J3" s="126">
        <v>0</v>
      </c>
      <c r="K3" s="125">
        <v>92285682711.490005</v>
      </c>
      <c r="L3" s="125">
        <v>41692731576.870003</v>
      </c>
      <c r="M3" s="125">
        <v>84935892029.270004</v>
      </c>
      <c r="N3" s="125">
        <v>7349790682.2200003</v>
      </c>
      <c r="O3" s="125">
        <v>84883768473.110001</v>
      </c>
      <c r="P3" s="125">
        <v>52123556.159999996</v>
      </c>
      <c r="Q3" s="125">
        <v>84883768473.110001</v>
      </c>
      <c r="R3" s="126">
        <v>0</v>
      </c>
      <c r="S3" s="125">
        <v>224657997.81</v>
      </c>
      <c r="T3" s="126"/>
      <c r="U3" s="136">
        <f>+I3/G3</f>
        <v>1.1777690705627064E-2</v>
      </c>
      <c r="V3" s="123"/>
    </row>
    <row r="4" spans="1:22" ht="15" customHeight="1" x14ac:dyDescent="0.25">
      <c r="A4" s="98" t="s">
        <v>26</v>
      </c>
      <c r="B4" s="99" t="s">
        <v>27</v>
      </c>
      <c r="C4" s="100" t="s">
        <v>21</v>
      </c>
      <c r="D4" s="100" t="s">
        <v>22</v>
      </c>
      <c r="E4" s="100">
        <v>20</v>
      </c>
      <c r="F4" s="101" t="s">
        <v>23</v>
      </c>
      <c r="G4" s="125">
        <v>107045182703</v>
      </c>
      <c r="H4" s="125">
        <v>107045182702.5</v>
      </c>
      <c r="I4" s="126">
        <v>0.5</v>
      </c>
      <c r="J4" s="126">
        <v>0</v>
      </c>
      <c r="K4" s="125">
        <v>67774357610</v>
      </c>
      <c r="L4" s="125">
        <v>39270825092.5</v>
      </c>
      <c r="M4" s="125">
        <v>67770622144.190002</v>
      </c>
      <c r="N4" s="125">
        <v>3735465.81</v>
      </c>
      <c r="O4" s="125">
        <v>67770622144.190002</v>
      </c>
      <c r="P4" s="126">
        <v>0</v>
      </c>
      <c r="Q4" s="125">
        <v>67770622144.190002</v>
      </c>
      <c r="R4" s="126">
        <v>0</v>
      </c>
      <c r="S4" s="126">
        <v>0</v>
      </c>
      <c r="T4" s="126"/>
      <c r="U4" s="136">
        <f t="shared" ref="U4:U67" si="1">+I4/G4</f>
        <v>4.6709248130040999E-12</v>
      </c>
      <c r="V4" s="123"/>
    </row>
    <row r="5" spans="1:22" ht="15" customHeight="1" x14ac:dyDescent="0.25">
      <c r="A5" s="98" t="s">
        <v>28</v>
      </c>
      <c r="B5" s="99" t="s">
        <v>29</v>
      </c>
      <c r="C5" s="100" t="s">
        <v>21</v>
      </c>
      <c r="D5" s="100" t="s">
        <v>22</v>
      </c>
      <c r="E5" s="100">
        <v>20</v>
      </c>
      <c r="F5" s="101" t="s">
        <v>23</v>
      </c>
      <c r="G5" s="125">
        <v>107045182703</v>
      </c>
      <c r="H5" s="125">
        <v>107045182702.5</v>
      </c>
      <c r="I5" s="126">
        <v>0.5</v>
      </c>
      <c r="J5" s="126">
        <v>0</v>
      </c>
      <c r="K5" s="125">
        <v>67774357610</v>
      </c>
      <c r="L5" s="125">
        <v>39270825092.5</v>
      </c>
      <c r="M5" s="125">
        <v>67770622144.190002</v>
      </c>
      <c r="N5" s="125">
        <v>3735465.81</v>
      </c>
      <c r="O5" s="125">
        <v>67770622144.190002</v>
      </c>
      <c r="P5" s="126">
        <v>0</v>
      </c>
      <c r="Q5" s="125">
        <v>67770622144.190002</v>
      </c>
      <c r="R5" s="126">
        <v>0</v>
      </c>
      <c r="S5" s="126">
        <v>0</v>
      </c>
      <c r="T5" s="126"/>
      <c r="U5" s="136">
        <f t="shared" si="1"/>
        <v>4.6709248130040999E-12</v>
      </c>
      <c r="V5" s="123"/>
    </row>
    <row r="6" spans="1:22" ht="15" customHeight="1" x14ac:dyDescent="0.25">
      <c r="A6" s="98" t="s">
        <v>30</v>
      </c>
      <c r="B6" s="99" t="s">
        <v>31</v>
      </c>
      <c r="C6" s="100" t="s">
        <v>21</v>
      </c>
      <c r="D6" s="100" t="s">
        <v>22</v>
      </c>
      <c r="E6" s="100">
        <v>20</v>
      </c>
      <c r="F6" s="101" t="s">
        <v>23</v>
      </c>
      <c r="G6" s="127">
        <v>72126654352</v>
      </c>
      <c r="H6" s="127">
        <v>72126654351.5</v>
      </c>
      <c r="I6" s="128">
        <v>0.5</v>
      </c>
      <c r="J6" s="128">
        <v>0</v>
      </c>
      <c r="K6" s="127">
        <v>44765660775</v>
      </c>
      <c r="L6" s="127">
        <v>27360993576.5</v>
      </c>
      <c r="M6" s="127">
        <v>44761925309.190002</v>
      </c>
      <c r="N6" s="127">
        <v>3735465.81</v>
      </c>
      <c r="O6" s="127">
        <v>44761925309.190002</v>
      </c>
      <c r="P6" s="128">
        <v>0</v>
      </c>
      <c r="Q6" s="127">
        <v>44761925309.190002</v>
      </c>
      <c r="R6" s="128">
        <v>0</v>
      </c>
      <c r="S6" s="128">
        <v>0</v>
      </c>
      <c r="T6" s="128"/>
      <c r="U6" s="136">
        <f t="shared" si="1"/>
        <v>6.9322500051069611E-12</v>
      </c>
      <c r="V6" s="123"/>
    </row>
    <row r="7" spans="1:22" ht="15" customHeight="1" x14ac:dyDescent="0.25">
      <c r="A7" s="98" t="s">
        <v>32</v>
      </c>
      <c r="B7" s="99" t="s">
        <v>33</v>
      </c>
      <c r="C7" s="100" t="s">
        <v>21</v>
      </c>
      <c r="D7" s="100" t="s">
        <v>22</v>
      </c>
      <c r="E7" s="100">
        <v>20</v>
      </c>
      <c r="F7" s="101" t="s">
        <v>23</v>
      </c>
      <c r="G7" s="125">
        <v>72126654351.5</v>
      </c>
      <c r="H7" s="125">
        <v>72126654351.5</v>
      </c>
      <c r="I7" s="126">
        <v>0</v>
      </c>
      <c r="J7" s="126">
        <v>0</v>
      </c>
      <c r="K7" s="125">
        <v>44765660775</v>
      </c>
      <c r="L7" s="125">
        <v>27360993576.5</v>
      </c>
      <c r="M7" s="125">
        <v>44761925309.190002</v>
      </c>
      <c r="N7" s="125">
        <v>3735465.81</v>
      </c>
      <c r="O7" s="125">
        <v>44761925309.190002</v>
      </c>
      <c r="P7" s="126">
        <v>0</v>
      </c>
      <c r="Q7" s="125">
        <v>44761925309.190002</v>
      </c>
      <c r="R7" s="126">
        <v>0</v>
      </c>
      <c r="S7" s="126">
        <v>0</v>
      </c>
      <c r="T7" s="126"/>
      <c r="U7" s="136">
        <f t="shared" si="1"/>
        <v>0</v>
      </c>
      <c r="V7" s="123"/>
    </row>
    <row r="8" spans="1:22" ht="15" customHeight="1" x14ac:dyDescent="0.25">
      <c r="A8" s="98" t="s">
        <v>34</v>
      </c>
      <c r="B8" s="105" t="s">
        <v>35</v>
      </c>
      <c r="C8" s="106" t="s">
        <v>21</v>
      </c>
      <c r="D8" s="106" t="s">
        <v>22</v>
      </c>
      <c r="E8" s="106">
        <v>20</v>
      </c>
      <c r="F8" s="107" t="s">
        <v>23</v>
      </c>
      <c r="G8" s="127">
        <v>57019125051.5</v>
      </c>
      <c r="H8" s="127">
        <v>57019125051.5</v>
      </c>
      <c r="I8" s="128">
        <v>0</v>
      </c>
      <c r="J8" s="128">
        <v>0</v>
      </c>
      <c r="K8" s="127">
        <v>38282682366</v>
      </c>
      <c r="L8" s="127">
        <v>18736442685.5</v>
      </c>
      <c r="M8" s="127">
        <v>38278946900.190002</v>
      </c>
      <c r="N8" s="127">
        <v>3735465.81</v>
      </c>
      <c r="O8" s="127">
        <v>38278946900.190002</v>
      </c>
      <c r="P8" s="128">
        <v>0</v>
      </c>
      <c r="Q8" s="127">
        <v>38278946900.190002</v>
      </c>
      <c r="R8" s="128">
        <v>0</v>
      </c>
      <c r="S8" s="128">
        <v>0</v>
      </c>
      <c r="T8" s="128"/>
      <c r="U8" s="136">
        <f t="shared" si="1"/>
        <v>0</v>
      </c>
      <c r="V8" s="123"/>
    </row>
    <row r="9" spans="1:22" ht="15" customHeight="1" x14ac:dyDescent="0.25">
      <c r="A9" s="98" t="s">
        <v>36</v>
      </c>
      <c r="B9" s="105" t="s">
        <v>37</v>
      </c>
      <c r="C9" s="106" t="s">
        <v>21</v>
      </c>
      <c r="D9" s="106" t="s">
        <v>22</v>
      </c>
      <c r="E9" s="106">
        <v>20</v>
      </c>
      <c r="F9" s="107" t="s">
        <v>23</v>
      </c>
      <c r="G9" s="127">
        <v>908275500</v>
      </c>
      <c r="H9" s="127">
        <v>908275500</v>
      </c>
      <c r="I9" s="128">
        <v>0</v>
      </c>
      <c r="J9" s="128">
        <v>0</v>
      </c>
      <c r="K9" s="127">
        <v>593376643</v>
      </c>
      <c r="L9" s="127">
        <v>314898857</v>
      </c>
      <c r="M9" s="127">
        <v>593376643</v>
      </c>
      <c r="N9" s="128">
        <v>0</v>
      </c>
      <c r="O9" s="127">
        <v>593376643</v>
      </c>
      <c r="P9" s="128">
        <v>0</v>
      </c>
      <c r="Q9" s="127">
        <v>593376643</v>
      </c>
      <c r="R9" s="128">
        <v>0</v>
      </c>
      <c r="S9" s="128">
        <v>0</v>
      </c>
      <c r="T9" s="128"/>
      <c r="U9" s="136">
        <f t="shared" si="1"/>
        <v>0</v>
      </c>
      <c r="V9" s="123"/>
    </row>
    <row r="10" spans="1:22" ht="15" customHeight="1" x14ac:dyDescent="0.25">
      <c r="A10" s="98" t="s">
        <v>38</v>
      </c>
      <c r="B10" s="105" t="s">
        <v>39</v>
      </c>
      <c r="C10" s="106" t="s">
        <v>21</v>
      </c>
      <c r="D10" s="106" t="s">
        <v>22</v>
      </c>
      <c r="E10" s="106">
        <v>20</v>
      </c>
      <c r="F10" s="107" t="s">
        <v>23</v>
      </c>
      <c r="G10" s="127">
        <v>51418100</v>
      </c>
      <c r="H10" s="127">
        <v>51418100</v>
      </c>
      <c r="I10" s="128">
        <v>0</v>
      </c>
      <c r="J10" s="128">
        <v>0</v>
      </c>
      <c r="K10" s="127">
        <v>23713750</v>
      </c>
      <c r="L10" s="127">
        <v>27704350</v>
      </c>
      <c r="M10" s="127">
        <v>23713750</v>
      </c>
      <c r="N10" s="128">
        <v>0</v>
      </c>
      <c r="O10" s="127">
        <v>23713750</v>
      </c>
      <c r="P10" s="128">
        <v>0</v>
      </c>
      <c r="Q10" s="127">
        <v>23713750</v>
      </c>
      <c r="R10" s="128">
        <v>0</v>
      </c>
      <c r="S10" s="128">
        <v>0</v>
      </c>
      <c r="T10" s="128"/>
      <c r="U10" s="136">
        <f t="shared" si="1"/>
        <v>0</v>
      </c>
      <c r="V10" s="123"/>
    </row>
    <row r="11" spans="1:22" ht="15" customHeight="1" x14ac:dyDescent="0.25">
      <c r="A11" s="98" t="s">
        <v>40</v>
      </c>
      <c r="B11" s="105" t="s">
        <v>41</v>
      </c>
      <c r="C11" s="106" t="s">
        <v>21</v>
      </c>
      <c r="D11" s="106" t="s">
        <v>22</v>
      </c>
      <c r="E11" s="106">
        <v>20</v>
      </c>
      <c r="F11" s="107" t="s">
        <v>23</v>
      </c>
      <c r="G11" s="127">
        <v>31922800</v>
      </c>
      <c r="H11" s="127">
        <v>31922800</v>
      </c>
      <c r="I11" s="128">
        <v>0</v>
      </c>
      <c r="J11" s="128">
        <v>0</v>
      </c>
      <c r="K11" s="127">
        <v>21872108</v>
      </c>
      <c r="L11" s="127">
        <v>10050692</v>
      </c>
      <c r="M11" s="127">
        <v>21872108</v>
      </c>
      <c r="N11" s="128">
        <v>0</v>
      </c>
      <c r="O11" s="127">
        <v>21872108</v>
      </c>
      <c r="P11" s="128">
        <v>0</v>
      </c>
      <c r="Q11" s="127">
        <v>21872108</v>
      </c>
      <c r="R11" s="128">
        <v>0</v>
      </c>
      <c r="S11" s="128">
        <v>0</v>
      </c>
      <c r="T11" s="128"/>
      <c r="U11" s="136">
        <f t="shared" si="1"/>
        <v>0</v>
      </c>
      <c r="V11" s="123"/>
    </row>
    <row r="12" spans="1:22" ht="15" customHeight="1" x14ac:dyDescent="0.25">
      <c r="A12" s="98" t="s">
        <v>42</v>
      </c>
      <c r="B12" s="105" t="s">
        <v>43</v>
      </c>
      <c r="C12" s="106" t="s">
        <v>21</v>
      </c>
      <c r="D12" s="106" t="s">
        <v>22</v>
      </c>
      <c r="E12" s="106">
        <v>20</v>
      </c>
      <c r="F12" s="107" t="s">
        <v>23</v>
      </c>
      <c r="G12" s="127">
        <v>2766619600</v>
      </c>
      <c r="H12" s="127">
        <v>2766619600</v>
      </c>
      <c r="I12" s="128">
        <v>0</v>
      </c>
      <c r="J12" s="128">
        <v>0</v>
      </c>
      <c r="K12" s="127">
        <v>2398806474</v>
      </c>
      <c r="L12" s="127">
        <v>367813126</v>
      </c>
      <c r="M12" s="127">
        <v>2398806474</v>
      </c>
      <c r="N12" s="128">
        <v>0</v>
      </c>
      <c r="O12" s="127">
        <v>2398806474</v>
      </c>
      <c r="P12" s="128">
        <v>0</v>
      </c>
      <c r="Q12" s="127">
        <v>2398806474</v>
      </c>
      <c r="R12" s="128">
        <v>0</v>
      </c>
      <c r="S12" s="128">
        <v>0</v>
      </c>
      <c r="T12" s="128"/>
      <c r="U12" s="136">
        <f t="shared" si="1"/>
        <v>0</v>
      </c>
      <c r="V12" s="123"/>
    </row>
    <row r="13" spans="1:22" ht="15" customHeight="1" x14ac:dyDescent="0.25">
      <c r="A13" s="98" t="s">
        <v>44</v>
      </c>
      <c r="B13" s="105" t="s">
        <v>45</v>
      </c>
      <c r="C13" s="106" t="s">
        <v>21</v>
      </c>
      <c r="D13" s="106" t="s">
        <v>22</v>
      </c>
      <c r="E13" s="106">
        <v>20</v>
      </c>
      <c r="F13" s="107" t="s">
        <v>23</v>
      </c>
      <c r="G13" s="127">
        <v>1917215800</v>
      </c>
      <c r="H13" s="127">
        <v>1917215800</v>
      </c>
      <c r="I13" s="128">
        <v>0</v>
      </c>
      <c r="J13" s="128">
        <v>0</v>
      </c>
      <c r="K13" s="127">
        <v>1210452250</v>
      </c>
      <c r="L13" s="127">
        <v>706763550</v>
      </c>
      <c r="M13" s="127">
        <v>1210452250</v>
      </c>
      <c r="N13" s="128">
        <v>0</v>
      </c>
      <c r="O13" s="127">
        <v>1210452250</v>
      </c>
      <c r="P13" s="128">
        <v>0</v>
      </c>
      <c r="Q13" s="127">
        <v>1210452250</v>
      </c>
      <c r="R13" s="128">
        <v>0</v>
      </c>
      <c r="S13" s="128">
        <v>0</v>
      </c>
      <c r="T13" s="128"/>
      <c r="U13" s="136">
        <f t="shared" si="1"/>
        <v>0</v>
      </c>
      <c r="V13" s="123"/>
    </row>
    <row r="14" spans="1:22" ht="15" customHeight="1" x14ac:dyDescent="0.25">
      <c r="A14" s="98" t="s">
        <v>46</v>
      </c>
      <c r="B14" s="105" t="s">
        <v>47</v>
      </c>
      <c r="C14" s="106" t="s">
        <v>21</v>
      </c>
      <c r="D14" s="106" t="s">
        <v>22</v>
      </c>
      <c r="E14" s="106">
        <v>20</v>
      </c>
      <c r="F14" s="107" t="s">
        <v>23</v>
      </c>
      <c r="G14" s="127">
        <v>570768600</v>
      </c>
      <c r="H14" s="127">
        <v>570768600</v>
      </c>
      <c r="I14" s="128">
        <v>0</v>
      </c>
      <c r="J14" s="128">
        <v>0</v>
      </c>
      <c r="K14" s="127">
        <v>447247504</v>
      </c>
      <c r="L14" s="127">
        <v>123521096</v>
      </c>
      <c r="M14" s="127">
        <v>447247504</v>
      </c>
      <c r="N14" s="128">
        <v>0</v>
      </c>
      <c r="O14" s="127">
        <v>447247504</v>
      </c>
      <c r="P14" s="128">
        <v>0</v>
      </c>
      <c r="Q14" s="127">
        <v>447247504</v>
      </c>
      <c r="R14" s="128">
        <v>0</v>
      </c>
      <c r="S14" s="128">
        <v>0</v>
      </c>
      <c r="T14" s="128"/>
      <c r="U14" s="136">
        <f t="shared" si="1"/>
        <v>0</v>
      </c>
      <c r="V14" s="123"/>
    </row>
    <row r="15" spans="1:22" ht="15" customHeight="1" x14ac:dyDescent="0.25">
      <c r="A15" s="98" t="s">
        <v>48</v>
      </c>
      <c r="B15" s="105" t="s">
        <v>49</v>
      </c>
      <c r="C15" s="106" t="s">
        <v>21</v>
      </c>
      <c r="D15" s="106" t="s">
        <v>22</v>
      </c>
      <c r="E15" s="106">
        <v>20</v>
      </c>
      <c r="F15" s="107" t="s">
        <v>23</v>
      </c>
      <c r="G15" s="127">
        <v>5995856000</v>
      </c>
      <c r="H15" s="127">
        <v>5995856000</v>
      </c>
      <c r="I15" s="128">
        <v>0</v>
      </c>
      <c r="J15" s="128">
        <v>0</v>
      </c>
      <c r="K15" s="127">
        <v>45229607</v>
      </c>
      <c r="L15" s="127">
        <v>5950626393</v>
      </c>
      <c r="M15" s="127">
        <v>45229607</v>
      </c>
      <c r="N15" s="128">
        <v>0</v>
      </c>
      <c r="O15" s="127">
        <v>45229607</v>
      </c>
      <c r="P15" s="128">
        <v>0</v>
      </c>
      <c r="Q15" s="127">
        <v>45229607</v>
      </c>
      <c r="R15" s="128">
        <v>0</v>
      </c>
      <c r="S15" s="128">
        <v>0</v>
      </c>
      <c r="T15" s="128"/>
      <c r="U15" s="136">
        <f t="shared" si="1"/>
        <v>0</v>
      </c>
      <c r="V15" s="123"/>
    </row>
    <row r="16" spans="1:22" ht="15" customHeight="1" x14ac:dyDescent="0.25">
      <c r="A16" s="98" t="s">
        <v>50</v>
      </c>
      <c r="B16" s="105" t="s">
        <v>51</v>
      </c>
      <c r="C16" s="106" t="s">
        <v>21</v>
      </c>
      <c r="D16" s="106" t="s">
        <v>22</v>
      </c>
      <c r="E16" s="106">
        <v>20</v>
      </c>
      <c r="F16" s="107" t="s">
        <v>23</v>
      </c>
      <c r="G16" s="127">
        <v>2865452900</v>
      </c>
      <c r="H16" s="127">
        <v>2865452900</v>
      </c>
      <c r="I16" s="128">
        <v>0</v>
      </c>
      <c r="J16" s="128">
        <v>0</v>
      </c>
      <c r="K16" s="127">
        <v>1742280073</v>
      </c>
      <c r="L16" s="127">
        <v>1123172827</v>
      </c>
      <c r="M16" s="127">
        <v>1742280073</v>
      </c>
      <c r="N16" s="128">
        <v>0</v>
      </c>
      <c r="O16" s="127">
        <v>1742280073</v>
      </c>
      <c r="P16" s="128">
        <v>0</v>
      </c>
      <c r="Q16" s="127">
        <v>1742280073</v>
      </c>
      <c r="R16" s="128">
        <v>0</v>
      </c>
      <c r="S16" s="128">
        <v>0</v>
      </c>
      <c r="T16" s="128"/>
      <c r="U16" s="136">
        <f t="shared" si="1"/>
        <v>0</v>
      </c>
      <c r="V16" s="123"/>
    </row>
    <row r="17" spans="1:22" ht="15" customHeight="1" x14ac:dyDescent="0.25">
      <c r="A17" s="98" t="s">
        <v>52</v>
      </c>
      <c r="B17" s="105" t="s">
        <v>53</v>
      </c>
      <c r="C17" s="106" t="s">
        <v>21</v>
      </c>
      <c r="D17" s="106" t="s">
        <v>22</v>
      </c>
      <c r="E17" s="106">
        <v>20</v>
      </c>
      <c r="F17" s="107" t="s">
        <v>23</v>
      </c>
      <c r="G17" s="128">
        <v>0</v>
      </c>
      <c r="H17" s="128">
        <v>0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28">
        <v>0</v>
      </c>
      <c r="T17" s="128"/>
      <c r="U17" s="136" t="e">
        <f t="shared" si="1"/>
        <v>#DIV/0!</v>
      </c>
      <c r="V17" s="123"/>
    </row>
    <row r="18" spans="1:22" ht="15" customHeight="1" x14ac:dyDescent="0.25">
      <c r="A18" s="98" t="s">
        <v>54</v>
      </c>
      <c r="B18" s="99" t="s">
        <v>55</v>
      </c>
      <c r="C18" s="100" t="s">
        <v>21</v>
      </c>
      <c r="D18" s="100" t="s">
        <v>22</v>
      </c>
      <c r="E18" s="100">
        <v>20</v>
      </c>
      <c r="F18" s="101" t="s">
        <v>23</v>
      </c>
      <c r="G18" s="127">
        <v>29232871351</v>
      </c>
      <c r="H18" s="127">
        <v>29232871351</v>
      </c>
      <c r="I18" s="128">
        <v>0</v>
      </c>
      <c r="J18" s="128">
        <v>0</v>
      </c>
      <c r="K18" s="127">
        <v>19280351708</v>
      </c>
      <c r="L18" s="127">
        <v>9952519643</v>
      </c>
      <c r="M18" s="127">
        <v>19280351708</v>
      </c>
      <c r="N18" s="128">
        <v>0</v>
      </c>
      <c r="O18" s="127">
        <v>19280351708</v>
      </c>
      <c r="P18" s="128">
        <v>0</v>
      </c>
      <c r="Q18" s="127">
        <v>19280351708</v>
      </c>
      <c r="R18" s="128">
        <v>0</v>
      </c>
      <c r="S18" s="128">
        <v>0</v>
      </c>
      <c r="T18" s="128"/>
      <c r="U18" s="136">
        <f t="shared" si="1"/>
        <v>0</v>
      </c>
      <c r="V18" s="123"/>
    </row>
    <row r="19" spans="1:22" ht="15" customHeight="1" x14ac:dyDescent="0.25">
      <c r="A19" s="98" t="s">
        <v>56</v>
      </c>
      <c r="B19" s="105" t="s">
        <v>57</v>
      </c>
      <c r="C19" s="106" t="s">
        <v>21</v>
      </c>
      <c r="D19" s="106" t="s">
        <v>22</v>
      </c>
      <c r="E19" s="106">
        <v>20</v>
      </c>
      <c r="F19" s="107" t="s">
        <v>23</v>
      </c>
      <c r="G19" s="127">
        <v>7900510546</v>
      </c>
      <c r="H19" s="127">
        <v>7900510546</v>
      </c>
      <c r="I19" s="128">
        <v>0</v>
      </c>
      <c r="J19" s="128">
        <v>0</v>
      </c>
      <c r="K19" s="127">
        <v>5286398400</v>
      </c>
      <c r="L19" s="127">
        <v>2614112146</v>
      </c>
      <c r="M19" s="127">
        <v>5286398400</v>
      </c>
      <c r="N19" s="128">
        <v>0</v>
      </c>
      <c r="O19" s="127">
        <v>5286398400</v>
      </c>
      <c r="P19" s="128">
        <v>0</v>
      </c>
      <c r="Q19" s="127">
        <v>5286398400</v>
      </c>
      <c r="R19" s="128">
        <v>0</v>
      </c>
      <c r="S19" s="128">
        <v>0</v>
      </c>
      <c r="T19" s="128"/>
      <c r="U19" s="136">
        <f t="shared" si="1"/>
        <v>0</v>
      </c>
      <c r="V19" s="123"/>
    </row>
    <row r="20" spans="1:22" ht="15" customHeight="1" x14ac:dyDescent="0.25">
      <c r="A20" s="98" t="s">
        <v>58</v>
      </c>
      <c r="B20" s="105" t="s">
        <v>59</v>
      </c>
      <c r="C20" s="106" t="s">
        <v>21</v>
      </c>
      <c r="D20" s="106" t="s">
        <v>22</v>
      </c>
      <c r="E20" s="106">
        <v>20</v>
      </c>
      <c r="F20" s="107" t="s">
        <v>23</v>
      </c>
      <c r="G20" s="127">
        <v>5694670579</v>
      </c>
      <c r="H20" s="127">
        <v>5694670579</v>
      </c>
      <c r="I20" s="128">
        <v>0</v>
      </c>
      <c r="J20" s="128">
        <v>0</v>
      </c>
      <c r="K20" s="127">
        <v>3754166700</v>
      </c>
      <c r="L20" s="127">
        <v>1940503879</v>
      </c>
      <c r="M20" s="127">
        <v>3754166700</v>
      </c>
      <c r="N20" s="128">
        <v>0</v>
      </c>
      <c r="O20" s="127">
        <v>3754166700</v>
      </c>
      <c r="P20" s="128">
        <v>0</v>
      </c>
      <c r="Q20" s="127">
        <v>3754166700</v>
      </c>
      <c r="R20" s="128">
        <v>0</v>
      </c>
      <c r="S20" s="128">
        <v>0</v>
      </c>
      <c r="T20" s="128"/>
      <c r="U20" s="136">
        <f t="shared" si="1"/>
        <v>0</v>
      </c>
      <c r="V20" s="123"/>
    </row>
    <row r="21" spans="1:22" ht="15" customHeight="1" x14ac:dyDescent="0.25">
      <c r="A21" s="98" t="s">
        <v>60</v>
      </c>
      <c r="B21" s="105" t="s">
        <v>61</v>
      </c>
      <c r="C21" s="106" t="s">
        <v>21</v>
      </c>
      <c r="D21" s="106" t="s">
        <v>22</v>
      </c>
      <c r="E21" s="106">
        <v>20</v>
      </c>
      <c r="F21" s="107" t="s">
        <v>23</v>
      </c>
      <c r="G21" s="127">
        <v>6073499055</v>
      </c>
      <c r="H21" s="127">
        <v>6073499055</v>
      </c>
      <c r="I21" s="128">
        <v>0</v>
      </c>
      <c r="J21" s="128">
        <v>0</v>
      </c>
      <c r="K21" s="127">
        <v>4362247008</v>
      </c>
      <c r="L21" s="127">
        <v>1711252047</v>
      </c>
      <c r="M21" s="127">
        <v>4362247008</v>
      </c>
      <c r="N21" s="128">
        <v>0</v>
      </c>
      <c r="O21" s="127">
        <v>4362247008</v>
      </c>
      <c r="P21" s="128">
        <v>0</v>
      </c>
      <c r="Q21" s="127">
        <v>4362247008</v>
      </c>
      <c r="R21" s="128">
        <v>0</v>
      </c>
      <c r="S21" s="128">
        <v>0</v>
      </c>
      <c r="T21" s="128"/>
      <c r="U21" s="136">
        <f t="shared" si="1"/>
        <v>0</v>
      </c>
      <c r="V21" s="123"/>
    </row>
    <row r="22" spans="1:22" ht="15" customHeight="1" x14ac:dyDescent="0.25">
      <c r="A22" s="98" t="s">
        <v>62</v>
      </c>
      <c r="B22" s="105" t="s">
        <v>63</v>
      </c>
      <c r="C22" s="106" t="s">
        <v>21</v>
      </c>
      <c r="D22" s="106" t="s">
        <v>22</v>
      </c>
      <c r="E22" s="106">
        <v>20</v>
      </c>
      <c r="F22" s="107" t="s">
        <v>23</v>
      </c>
      <c r="G22" s="127">
        <v>3126514828</v>
      </c>
      <c r="H22" s="127">
        <v>3126514828</v>
      </c>
      <c r="I22" s="128">
        <v>0</v>
      </c>
      <c r="J22" s="128">
        <v>0</v>
      </c>
      <c r="K22" s="127">
        <v>1891293800</v>
      </c>
      <c r="L22" s="127">
        <v>1235221028</v>
      </c>
      <c r="M22" s="127">
        <v>1891293800</v>
      </c>
      <c r="N22" s="128">
        <v>0</v>
      </c>
      <c r="O22" s="127">
        <v>1891293800</v>
      </c>
      <c r="P22" s="128">
        <v>0</v>
      </c>
      <c r="Q22" s="127">
        <v>1891293800</v>
      </c>
      <c r="R22" s="128">
        <v>0</v>
      </c>
      <c r="S22" s="128">
        <v>0</v>
      </c>
      <c r="T22" s="128"/>
      <c r="U22" s="136">
        <f t="shared" si="1"/>
        <v>0</v>
      </c>
      <c r="V22" s="123"/>
    </row>
    <row r="23" spans="1:22" ht="15" customHeight="1" x14ac:dyDescent="0.25">
      <c r="A23" s="98" t="s">
        <v>64</v>
      </c>
      <c r="B23" s="105" t="s">
        <v>65</v>
      </c>
      <c r="C23" s="106" t="s">
        <v>21</v>
      </c>
      <c r="D23" s="106" t="s">
        <v>22</v>
      </c>
      <c r="E23" s="106">
        <v>20</v>
      </c>
      <c r="F23" s="107" t="s">
        <v>23</v>
      </c>
      <c r="G23" s="127">
        <v>2528997297</v>
      </c>
      <c r="H23" s="127">
        <v>2528997297</v>
      </c>
      <c r="I23" s="128">
        <v>0</v>
      </c>
      <c r="J23" s="128">
        <v>0</v>
      </c>
      <c r="K23" s="127">
        <v>1621745800</v>
      </c>
      <c r="L23" s="127">
        <v>907251497</v>
      </c>
      <c r="M23" s="127">
        <v>1621745800</v>
      </c>
      <c r="N23" s="128">
        <v>0</v>
      </c>
      <c r="O23" s="127">
        <v>1621745800</v>
      </c>
      <c r="P23" s="128">
        <v>0</v>
      </c>
      <c r="Q23" s="127">
        <v>1621745800</v>
      </c>
      <c r="R23" s="128">
        <v>0</v>
      </c>
      <c r="S23" s="128">
        <v>0</v>
      </c>
      <c r="T23" s="128"/>
      <c r="U23" s="136">
        <f t="shared" si="1"/>
        <v>0</v>
      </c>
      <c r="V23" s="123"/>
    </row>
    <row r="24" spans="1:22" ht="15" customHeight="1" x14ac:dyDescent="0.25">
      <c r="A24" s="98" t="s">
        <v>66</v>
      </c>
      <c r="B24" s="105" t="s">
        <v>67</v>
      </c>
      <c r="C24" s="106" t="s">
        <v>21</v>
      </c>
      <c r="D24" s="106" t="s">
        <v>22</v>
      </c>
      <c r="E24" s="106">
        <v>20</v>
      </c>
      <c r="F24" s="107" t="s">
        <v>23</v>
      </c>
      <c r="G24" s="127">
        <v>2344934330</v>
      </c>
      <c r="H24" s="127">
        <v>2344934330</v>
      </c>
      <c r="I24" s="128">
        <v>0</v>
      </c>
      <c r="J24" s="128">
        <v>0</v>
      </c>
      <c r="K24" s="127">
        <v>1418674400</v>
      </c>
      <c r="L24" s="127">
        <v>926259930</v>
      </c>
      <c r="M24" s="127">
        <v>1418674400</v>
      </c>
      <c r="N24" s="128">
        <v>0</v>
      </c>
      <c r="O24" s="127">
        <v>1418674400</v>
      </c>
      <c r="P24" s="128">
        <v>0</v>
      </c>
      <c r="Q24" s="127">
        <v>1418674400</v>
      </c>
      <c r="R24" s="128">
        <v>0</v>
      </c>
      <c r="S24" s="128">
        <v>0</v>
      </c>
      <c r="T24" s="128"/>
      <c r="U24" s="136">
        <f t="shared" si="1"/>
        <v>0</v>
      </c>
      <c r="V24" s="123"/>
    </row>
    <row r="25" spans="1:22" ht="15" customHeight="1" x14ac:dyDescent="0.25">
      <c r="A25" s="98" t="s">
        <v>68</v>
      </c>
      <c r="B25" s="105" t="s">
        <v>69</v>
      </c>
      <c r="C25" s="106" t="s">
        <v>21</v>
      </c>
      <c r="D25" s="106" t="s">
        <v>22</v>
      </c>
      <c r="E25" s="106">
        <v>20</v>
      </c>
      <c r="F25" s="107" t="s">
        <v>23</v>
      </c>
      <c r="G25" s="127">
        <v>1563744716</v>
      </c>
      <c r="H25" s="127">
        <v>1563744716</v>
      </c>
      <c r="I25" s="128">
        <v>0</v>
      </c>
      <c r="J25" s="128">
        <v>0</v>
      </c>
      <c r="K25" s="127">
        <v>945825600</v>
      </c>
      <c r="L25" s="127">
        <v>617919116</v>
      </c>
      <c r="M25" s="127">
        <v>945825600</v>
      </c>
      <c r="N25" s="128">
        <v>0</v>
      </c>
      <c r="O25" s="127">
        <v>945825600</v>
      </c>
      <c r="P25" s="128">
        <v>0</v>
      </c>
      <c r="Q25" s="127">
        <v>945825600</v>
      </c>
      <c r="R25" s="128">
        <v>0</v>
      </c>
      <c r="S25" s="128">
        <v>0</v>
      </c>
      <c r="T25" s="128"/>
      <c r="U25" s="136">
        <f t="shared" si="1"/>
        <v>0</v>
      </c>
      <c r="V25" s="123"/>
    </row>
    <row r="26" spans="1:22" ht="15" customHeight="1" x14ac:dyDescent="0.25">
      <c r="A26" s="98" t="s">
        <v>70</v>
      </c>
      <c r="B26" s="99" t="s">
        <v>71</v>
      </c>
      <c r="C26" s="100" t="s">
        <v>21</v>
      </c>
      <c r="D26" s="100" t="s">
        <v>22</v>
      </c>
      <c r="E26" s="100">
        <v>20</v>
      </c>
      <c r="F26" s="101" t="s">
        <v>23</v>
      </c>
      <c r="G26" s="125">
        <v>5685657000</v>
      </c>
      <c r="H26" s="125">
        <v>5685657000</v>
      </c>
      <c r="I26" s="126">
        <v>0</v>
      </c>
      <c r="J26" s="126">
        <v>0</v>
      </c>
      <c r="K26" s="125">
        <v>3728345127</v>
      </c>
      <c r="L26" s="125">
        <v>1957311873</v>
      </c>
      <c r="M26" s="125">
        <v>3728345127</v>
      </c>
      <c r="N26" s="126">
        <v>0</v>
      </c>
      <c r="O26" s="125">
        <v>3728345127</v>
      </c>
      <c r="P26" s="126">
        <v>0</v>
      </c>
      <c r="Q26" s="125">
        <v>3728345127</v>
      </c>
      <c r="R26" s="126">
        <v>0</v>
      </c>
      <c r="S26" s="126">
        <v>0</v>
      </c>
      <c r="T26" s="126"/>
      <c r="U26" s="136">
        <f t="shared" si="1"/>
        <v>0</v>
      </c>
      <c r="V26" s="123"/>
    </row>
    <row r="27" spans="1:22" ht="15" customHeight="1" x14ac:dyDescent="0.25">
      <c r="A27" s="98" t="s">
        <v>72</v>
      </c>
      <c r="B27" s="99" t="s">
        <v>73</v>
      </c>
      <c r="C27" s="100" t="s">
        <v>21</v>
      </c>
      <c r="D27" s="100" t="s">
        <v>22</v>
      </c>
      <c r="E27" s="100">
        <v>20</v>
      </c>
      <c r="F27" s="101" t="s">
        <v>23</v>
      </c>
      <c r="G27" s="125">
        <v>4282578052</v>
      </c>
      <c r="H27" s="125">
        <v>4282578052</v>
      </c>
      <c r="I27" s="126">
        <v>0</v>
      </c>
      <c r="J27" s="126">
        <v>0</v>
      </c>
      <c r="K27" s="125">
        <v>2760210429</v>
      </c>
      <c r="L27" s="125">
        <v>1522367623</v>
      </c>
      <c r="M27" s="125">
        <v>2760210429</v>
      </c>
      <c r="N27" s="126">
        <v>0</v>
      </c>
      <c r="O27" s="125">
        <v>2760210429</v>
      </c>
      <c r="P27" s="126">
        <v>0</v>
      </c>
      <c r="Q27" s="125">
        <v>2760210429</v>
      </c>
      <c r="R27" s="126">
        <v>0</v>
      </c>
      <c r="S27" s="126">
        <v>0</v>
      </c>
      <c r="T27" s="126"/>
      <c r="U27" s="136">
        <f t="shared" si="1"/>
        <v>0</v>
      </c>
      <c r="V27" s="123"/>
    </row>
    <row r="28" spans="1:22" ht="15" customHeight="1" x14ac:dyDescent="0.25">
      <c r="A28" s="98" t="s">
        <v>74</v>
      </c>
      <c r="B28" s="105" t="s">
        <v>75</v>
      </c>
      <c r="C28" s="106" t="s">
        <v>21</v>
      </c>
      <c r="D28" s="106" t="s">
        <v>22</v>
      </c>
      <c r="E28" s="106">
        <v>20</v>
      </c>
      <c r="F28" s="107" t="s">
        <v>23</v>
      </c>
      <c r="G28" s="127">
        <v>3241887052</v>
      </c>
      <c r="H28" s="127">
        <v>3241887052</v>
      </c>
      <c r="I28" s="128">
        <v>0</v>
      </c>
      <c r="J28" s="128">
        <v>0</v>
      </c>
      <c r="K28" s="127">
        <v>2385088122</v>
      </c>
      <c r="L28" s="127">
        <v>856798930</v>
      </c>
      <c r="M28" s="127">
        <v>2385088122</v>
      </c>
      <c r="N28" s="128">
        <v>0</v>
      </c>
      <c r="O28" s="127">
        <v>2385088122</v>
      </c>
      <c r="P28" s="128">
        <v>0</v>
      </c>
      <c r="Q28" s="127">
        <v>2385088122</v>
      </c>
      <c r="R28" s="128">
        <v>0</v>
      </c>
      <c r="S28" s="128">
        <v>0</v>
      </c>
      <c r="T28" s="128"/>
      <c r="U28" s="136">
        <f t="shared" si="1"/>
        <v>0</v>
      </c>
      <c r="V28" s="123"/>
    </row>
    <row r="29" spans="1:22" ht="15" customHeight="1" x14ac:dyDescent="0.25">
      <c r="A29" s="98" t="s">
        <v>76</v>
      </c>
      <c r="B29" s="105" t="s">
        <v>77</v>
      </c>
      <c r="C29" s="106" t="s">
        <v>21</v>
      </c>
      <c r="D29" s="106" t="s">
        <v>22</v>
      </c>
      <c r="E29" s="106">
        <v>20</v>
      </c>
      <c r="F29" s="107" t="s">
        <v>23</v>
      </c>
      <c r="G29" s="127">
        <v>704264000</v>
      </c>
      <c r="H29" s="127">
        <v>704264000</v>
      </c>
      <c r="I29" s="128">
        <v>0</v>
      </c>
      <c r="J29" s="128">
        <v>0</v>
      </c>
      <c r="K29" s="127">
        <v>160609440</v>
      </c>
      <c r="L29" s="127">
        <v>543654560</v>
      </c>
      <c r="M29" s="127">
        <v>160609440</v>
      </c>
      <c r="N29" s="128">
        <v>0</v>
      </c>
      <c r="O29" s="127">
        <v>160609440</v>
      </c>
      <c r="P29" s="128">
        <v>0</v>
      </c>
      <c r="Q29" s="127">
        <v>160609440</v>
      </c>
      <c r="R29" s="128">
        <v>0</v>
      </c>
      <c r="S29" s="128">
        <v>0</v>
      </c>
      <c r="T29" s="128"/>
      <c r="U29" s="136">
        <f t="shared" si="1"/>
        <v>0</v>
      </c>
      <c r="V29" s="123"/>
    </row>
    <row r="30" spans="1:22" ht="15" customHeight="1" x14ac:dyDescent="0.25">
      <c r="A30" s="98" t="s">
        <v>78</v>
      </c>
      <c r="B30" s="105" t="s">
        <v>79</v>
      </c>
      <c r="C30" s="106" t="s">
        <v>21</v>
      </c>
      <c r="D30" s="106" t="s">
        <v>22</v>
      </c>
      <c r="E30" s="106">
        <v>20</v>
      </c>
      <c r="F30" s="107" t="s">
        <v>23</v>
      </c>
      <c r="G30" s="127">
        <v>336427000</v>
      </c>
      <c r="H30" s="127">
        <v>336427000</v>
      </c>
      <c r="I30" s="128">
        <v>0</v>
      </c>
      <c r="J30" s="128">
        <v>0</v>
      </c>
      <c r="K30" s="127">
        <v>214512867</v>
      </c>
      <c r="L30" s="127">
        <v>121914133</v>
      </c>
      <c r="M30" s="127">
        <v>214512867</v>
      </c>
      <c r="N30" s="128">
        <v>0</v>
      </c>
      <c r="O30" s="127">
        <v>214512867</v>
      </c>
      <c r="P30" s="128">
        <v>0</v>
      </c>
      <c r="Q30" s="127">
        <v>214512867</v>
      </c>
      <c r="R30" s="128">
        <v>0</v>
      </c>
      <c r="S30" s="128">
        <v>0</v>
      </c>
      <c r="T30" s="128"/>
      <c r="U30" s="136">
        <f t="shared" si="1"/>
        <v>0</v>
      </c>
      <c r="V30" s="123"/>
    </row>
    <row r="31" spans="1:22" ht="15" customHeight="1" x14ac:dyDescent="0.25">
      <c r="A31" s="98" t="s">
        <v>80</v>
      </c>
      <c r="B31" s="105" t="s">
        <v>81</v>
      </c>
      <c r="C31" s="106" t="s">
        <v>21</v>
      </c>
      <c r="D31" s="106" t="s">
        <v>22</v>
      </c>
      <c r="E31" s="106">
        <v>20</v>
      </c>
      <c r="F31" s="107" t="s">
        <v>23</v>
      </c>
      <c r="G31" s="127">
        <v>349723665</v>
      </c>
      <c r="H31" s="127">
        <v>349723665</v>
      </c>
      <c r="I31" s="128">
        <v>0</v>
      </c>
      <c r="J31" s="128">
        <v>0</v>
      </c>
      <c r="K31" s="127">
        <v>282302559</v>
      </c>
      <c r="L31" s="127">
        <v>67421106</v>
      </c>
      <c r="M31" s="127">
        <v>282302559</v>
      </c>
      <c r="N31" s="128">
        <v>0</v>
      </c>
      <c r="O31" s="127">
        <v>282302559</v>
      </c>
      <c r="P31" s="128">
        <v>0</v>
      </c>
      <c r="Q31" s="127">
        <v>282302559</v>
      </c>
      <c r="R31" s="128">
        <v>0</v>
      </c>
      <c r="S31" s="128">
        <v>0</v>
      </c>
      <c r="T31" s="128"/>
      <c r="U31" s="136">
        <f t="shared" si="1"/>
        <v>0</v>
      </c>
      <c r="V31" s="123"/>
    </row>
    <row r="32" spans="1:22" ht="15" customHeight="1" x14ac:dyDescent="0.25">
      <c r="A32" s="98" t="s">
        <v>82</v>
      </c>
      <c r="B32" s="105" t="s">
        <v>83</v>
      </c>
      <c r="C32" s="106" t="s">
        <v>21</v>
      </c>
      <c r="D32" s="106" t="s">
        <v>22</v>
      </c>
      <c r="E32" s="106">
        <v>20</v>
      </c>
      <c r="F32" s="107" t="s">
        <v>23</v>
      </c>
      <c r="G32" s="127">
        <v>16858250</v>
      </c>
      <c r="H32" s="127">
        <v>16858250</v>
      </c>
      <c r="I32" s="128">
        <v>0</v>
      </c>
      <c r="J32" s="128">
        <v>0</v>
      </c>
      <c r="K32" s="128">
        <v>0</v>
      </c>
      <c r="L32" s="127">
        <v>16858250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8"/>
      <c r="U32" s="136">
        <f t="shared" si="1"/>
        <v>0</v>
      </c>
      <c r="V32" s="123"/>
    </row>
    <row r="33" spans="1:22" ht="15" customHeight="1" x14ac:dyDescent="0.25">
      <c r="A33" s="98" t="s">
        <v>84</v>
      </c>
      <c r="B33" s="105" t="s">
        <v>85</v>
      </c>
      <c r="C33" s="106" t="s">
        <v>21</v>
      </c>
      <c r="D33" s="106" t="s">
        <v>22</v>
      </c>
      <c r="E33" s="106">
        <v>20</v>
      </c>
      <c r="F33" s="107" t="s">
        <v>23</v>
      </c>
      <c r="G33" s="127">
        <v>945350103</v>
      </c>
      <c r="H33" s="127">
        <v>945350103</v>
      </c>
      <c r="I33" s="128">
        <v>0</v>
      </c>
      <c r="J33" s="128">
        <v>0</v>
      </c>
      <c r="K33" s="127">
        <v>631266774</v>
      </c>
      <c r="L33" s="127">
        <v>314083329</v>
      </c>
      <c r="M33" s="127">
        <v>631266774</v>
      </c>
      <c r="N33" s="128">
        <v>0</v>
      </c>
      <c r="O33" s="127">
        <v>631266774</v>
      </c>
      <c r="P33" s="128">
        <v>0</v>
      </c>
      <c r="Q33" s="127">
        <v>631266774</v>
      </c>
      <c r="R33" s="128">
        <v>0</v>
      </c>
      <c r="S33" s="128">
        <v>0</v>
      </c>
      <c r="T33" s="128"/>
      <c r="U33" s="136">
        <f t="shared" si="1"/>
        <v>0</v>
      </c>
      <c r="V33" s="123"/>
    </row>
    <row r="34" spans="1:22" ht="15" customHeight="1" x14ac:dyDescent="0.25">
      <c r="A34" s="98" t="s">
        <v>86</v>
      </c>
      <c r="B34" s="105" t="s">
        <v>87</v>
      </c>
      <c r="C34" s="106" t="s">
        <v>21</v>
      </c>
      <c r="D34" s="106" t="s">
        <v>22</v>
      </c>
      <c r="E34" s="106">
        <v>20</v>
      </c>
      <c r="F34" s="107" t="s">
        <v>23</v>
      </c>
      <c r="G34" s="127">
        <v>91146930</v>
      </c>
      <c r="H34" s="127">
        <v>91146930</v>
      </c>
      <c r="I34" s="128">
        <v>0</v>
      </c>
      <c r="J34" s="128">
        <v>0</v>
      </c>
      <c r="K34" s="127">
        <v>54565365</v>
      </c>
      <c r="L34" s="127">
        <v>36581565</v>
      </c>
      <c r="M34" s="127">
        <v>54565365</v>
      </c>
      <c r="N34" s="128">
        <v>0</v>
      </c>
      <c r="O34" s="127">
        <v>54565365</v>
      </c>
      <c r="P34" s="128">
        <v>0</v>
      </c>
      <c r="Q34" s="127">
        <v>54565365</v>
      </c>
      <c r="R34" s="128">
        <v>0</v>
      </c>
      <c r="S34" s="128">
        <v>0</v>
      </c>
      <c r="T34" s="128"/>
      <c r="U34" s="136">
        <f t="shared" si="1"/>
        <v>0</v>
      </c>
      <c r="V34" s="123"/>
    </row>
    <row r="35" spans="1:22" ht="15" customHeight="1" x14ac:dyDescent="0.25">
      <c r="A35" s="98" t="s">
        <v>88</v>
      </c>
      <c r="B35" s="99" t="s">
        <v>89</v>
      </c>
      <c r="C35" s="100" t="s">
        <v>21</v>
      </c>
      <c r="D35" s="100" t="s">
        <v>22</v>
      </c>
      <c r="E35" s="100">
        <v>20</v>
      </c>
      <c r="F35" s="101" t="s">
        <v>23</v>
      </c>
      <c r="G35" s="125">
        <v>26840843832</v>
      </c>
      <c r="H35" s="125">
        <v>25846047508.110001</v>
      </c>
      <c r="I35" s="125">
        <v>994493718.28999996</v>
      </c>
      <c r="J35" s="126">
        <v>0</v>
      </c>
      <c r="K35" s="125">
        <v>23619750029.740002</v>
      </c>
      <c r="L35" s="125">
        <v>2226297478.3699999</v>
      </c>
      <c r="M35" s="125">
        <v>16282613964.02</v>
      </c>
      <c r="N35" s="125">
        <v>7337136065.7200003</v>
      </c>
      <c r="O35" s="125">
        <v>16230490407.860001</v>
      </c>
      <c r="P35" s="125">
        <v>52123556.159999996</v>
      </c>
      <c r="Q35" s="125">
        <v>16230490407.860001</v>
      </c>
      <c r="R35" s="126">
        <v>0</v>
      </c>
      <c r="S35" s="125">
        <v>224657997.81</v>
      </c>
      <c r="T35" s="126"/>
      <c r="U35" s="136">
        <f t="shared" si="1"/>
        <v>3.7051507192346601E-2</v>
      </c>
      <c r="V35" s="123"/>
    </row>
    <row r="36" spans="1:22" ht="15" customHeight="1" x14ac:dyDescent="0.25">
      <c r="A36" s="98" t="s">
        <v>90</v>
      </c>
      <c r="B36" s="99" t="s">
        <v>91</v>
      </c>
      <c r="C36" s="100" t="s">
        <v>21</v>
      </c>
      <c r="D36" s="100" t="s">
        <v>22</v>
      </c>
      <c r="E36" s="100">
        <v>20</v>
      </c>
      <c r="F36" s="101" t="s">
        <v>23</v>
      </c>
      <c r="G36" s="125">
        <v>147052269</v>
      </c>
      <c r="H36" s="125">
        <v>125305422.43000001</v>
      </c>
      <c r="I36" s="125">
        <v>21746846.57</v>
      </c>
      <c r="J36" s="126">
        <v>0</v>
      </c>
      <c r="K36" s="125">
        <v>95039000</v>
      </c>
      <c r="L36" s="125">
        <v>30266422.43</v>
      </c>
      <c r="M36" s="125">
        <v>87500000</v>
      </c>
      <c r="N36" s="125">
        <v>7539000</v>
      </c>
      <c r="O36" s="125">
        <v>87500000</v>
      </c>
      <c r="P36" s="126">
        <v>0</v>
      </c>
      <c r="Q36" s="125">
        <v>87500000</v>
      </c>
      <c r="R36" s="126">
        <v>0</v>
      </c>
      <c r="S36" s="126">
        <v>0</v>
      </c>
      <c r="T36" s="126"/>
      <c r="U36" s="136">
        <f t="shared" si="1"/>
        <v>0.14788514803535605</v>
      </c>
      <c r="V36" s="123"/>
    </row>
    <row r="37" spans="1:22" ht="15" customHeight="1" x14ac:dyDescent="0.25">
      <c r="A37" s="98" t="s">
        <v>92</v>
      </c>
      <c r="B37" s="99" t="s">
        <v>93</v>
      </c>
      <c r="C37" s="100" t="s">
        <v>21</v>
      </c>
      <c r="D37" s="100" t="s">
        <v>22</v>
      </c>
      <c r="E37" s="100">
        <v>20</v>
      </c>
      <c r="F37" s="101" t="s">
        <v>23</v>
      </c>
      <c r="G37" s="125">
        <v>147052269</v>
      </c>
      <c r="H37" s="125">
        <v>125305422.43000001</v>
      </c>
      <c r="I37" s="125">
        <v>21746846.57</v>
      </c>
      <c r="J37" s="126">
        <v>0</v>
      </c>
      <c r="K37" s="125">
        <v>95039000</v>
      </c>
      <c r="L37" s="125">
        <v>30266422.43</v>
      </c>
      <c r="M37" s="125">
        <v>87500000</v>
      </c>
      <c r="N37" s="125">
        <v>7539000</v>
      </c>
      <c r="O37" s="125">
        <v>87500000</v>
      </c>
      <c r="P37" s="126">
        <v>0</v>
      </c>
      <c r="Q37" s="125">
        <v>87500000</v>
      </c>
      <c r="R37" s="126">
        <v>0</v>
      </c>
      <c r="S37" s="126">
        <v>0</v>
      </c>
      <c r="T37" s="126"/>
      <c r="U37" s="136">
        <f t="shared" si="1"/>
        <v>0.14788514803535605</v>
      </c>
      <c r="V37" s="123"/>
    </row>
    <row r="38" spans="1:22" ht="15" customHeight="1" x14ac:dyDescent="0.25">
      <c r="A38" s="98" t="s">
        <v>94</v>
      </c>
      <c r="B38" s="99" t="s">
        <v>95</v>
      </c>
      <c r="C38" s="100" t="s">
        <v>21</v>
      </c>
      <c r="D38" s="100" t="s">
        <v>22</v>
      </c>
      <c r="E38" s="100">
        <v>20</v>
      </c>
      <c r="F38" s="101" t="s">
        <v>23</v>
      </c>
      <c r="G38" s="125">
        <v>19000</v>
      </c>
      <c r="H38" s="125">
        <v>19000</v>
      </c>
      <c r="I38" s="126">
        <v>0</v>
      </c>
      <c r="J38" s="126">
        <v>0</v>
      </c>
      <c r="K38" s="125">
        <v>19000</v>
      </c>
      <c r="L38" s="126">
        <v>0</v>
      </c>
      <c r="M38" s="126">
        <v>0</v>
      </c>
      <c r="N38" s="125">
        <v>19000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T38" s="126"/>
      <c r="U38" s="136">
        <f t="shared" si="1"/>
        <v>0</v>
      </c>
      <c r="V38" s="123"/>
    </row>
    <row r="39" spans="1:22" ht="15" customHeight="1" x14ac:dyDescent="0.25">
      <c r="A39" s="98" t="s">
        <v>96</v>
      </c>
      <c r="B39" s="105" t="s">
        <v>97</v>
      </c>
      <c r="C39" s="106" t="s">
        <v>21</v>
      </c>
      <c r="D39" s="106" t="s">
        <v>22</v>
      </c>
      <c r="E39" s="106">
        <v>20</v>
      </c>
      <c r="F39" s="107" t="s">
        <v>23</v>
      </c>
      <c r="G39" s="127">
        <v>19000</v>
      </c>
      <c r="H39" s="127">
        <v>19000</v>
      </c>
      <c r="I39" s="128">
        <v>0</v>
      </c>
      <c r="J39" s="128">
        <v>0</v>
      </c>
      <c r="K39" s="127">
        <v>19000</v>
      </c>
      <c r="L39" s="128">
        <v>0</v>
      </c>
      <c r="M39" s="128">
        <v>0</v>
      </c>
      <c r="N39" s="127">
        <v>19000</v>
      </c>
      <c r="O39" s="128">
        <v>0</v>
      </c>
      <c r="P39" s="128">
        <v>0</v>
      </c>
      <c r="Q39" s="128">
        <v>0</v>
      </c>
      <c r="R39" s="128">
        <v>0</v>
      </c>
      <c r="S39" s="128">
        <v>0</v>
      </c>
      <c r="T39" s="128"/>
      <c r="U39" s="136">
        <f t="shared" si="1"/>
        <v>0</v>
      </c>
      <c r="V39" s="123"/>
    </row>
    <row r="40" spans="1:22" ht="15" customHeight="1" x14ac:dyDescent="0.25">
      <c r="A40" s="98" t="s">
        <v>98</v>
      </c>
      <c r="B40" s="99" t="s">
        <v>99</v>
      </c>
      <c r="C40" s="100" t="s">
        <v>21</v>
      </c>
      <c r="D40" s="100" t="s">
        <v>22</v>
      </c>
      <c r="E40" s="100">
        <v>20</v>
      </c>
      <c r="F40" s="101" t="s">
        <v>23</v>
      </c>
      <c r="G40" s="125">
        <v>147025269</v>
      </c>
      <c r="H40" s="125">
        <v>125278422.43000001</v>
      </c>
      <c r="I40" s="125">
        <v>21746846.57</v>
      </c>
      <c r="J40" s="126">
        <v>0</v>
      </c>
      <c r="K40" s="125">
        <v>95012000</v>
      </c>
      <c r="L40" s="125">
        <v>30266422.43</v>
      </c>
      <c r="M40" s="125">
        <v>87500000</v>
      </c>
      <c r="N40" s="125">
        <v>7512000</v>
      </c>
      <c r="O40" s="125">
        <v>87500000</v>
      </c>
      <c r="P40" s="126">
        <v>0</v>
      </c>
      <c r="Q40" s="125">
        <v>87500000</v>
      </c>
      <c r="R40" s="126">
        <v>0</v>
      </c>
      <c r="S40" s="126">
        <v>0</v>
      </c>
      <c r="T40" s="126"/>
      <c r="U40" s="136">
        <f t="shared" si="1"/>
        <v>0.14791230594517735</v>
      </c>
      <c r="V40" s="123"/>
    </row>
    <row r="41" spans="1:22" ht="15" customHeight="1" x14ac:dyDescent="0.25">
      <c r="A41" s="98" t="s">
        <v>100</v>
      </c>
      <c r="B41" s="105" t="s">
        <v>101</v>
      </c>
      <c r="C41" s="106" t="s">
        <v>21</v>
      </c>
      <c r="D41" s="106" t="s">
        <v>22</v>
      </c>
      <c r="E41" s="106">
        <v>20</v>
      </c>
      <c r="F41" s="107" t="s">
        <v>23</v>
      </c>
      <c r="G41" s="127">
        <v>3086920</v>
      </c>
      <c r="H41" s="128">
        <v>0</v>
      </c>
      <c r="I41" s="127">
        <v>3086920</v>
      </c>
      <c r="J41" s="128">
        <v>0</v>
      </c>
      <c r="K41" s="128">
        <v>0</v>
      </c>
      <c r="L41" s="128">
        <v>0</v>
      </c>
      <c r="M41" s="128">
        <v>0</v>
      </c>
      <c r="N41" s="128">
        <v>0</v>
      </c>
      <c r="O41" s="128">
        <v>0</v>
      </c>
      <c r="P41" s="128">
        <v>0</v>
      </c>
      <c r="Q41" s="128">
        <v>0</v>
      </c>
      <c r="R41" s="128">
        <v>0</v>
      </c>
      <c r="S41" s="128">
        <v>0</v>
      </c>
      <c r="T41" s="128"/>
      <c r="U41" s="136">
        <f t="shared" si="1"/>
        <v>1</v>
      </c>
      <c r="V41" s="123"/>
    </row>
    <row r="42" spans="1:22" ht="15" customHeight="1" x14ac:dyDescent="0.25">
      <c r="A42" s="98" t="s">
        <v>102</v>
      </c>
      <c r="B42" s="105" t="s">
        <v>103</v>
      </c>
      <c r="C42" s="106" t="s">
        <v>21</v>
      </c>
      <c r="D42" s="106" t="s">
        <v>22</v>
      </c>
      <c r="E42" s="106">
        <v>20</v>
      </c>
      <c r="F42" s="107" t="s">
        <v>23</v>
      </c>
      <c r="G42" s="127">
        <v>17846349</v>
      </c>
      <c r="H42" s="128">
        <v>0</v>
      </c>
      <c r="I42" s="127">
        <v>17846349</v>
      </c>
      <c r="J42" s="128">
        <v>0</v>
      </c>
      <c r="K42" s="128">
        <v>0</v>
      </c>
      <c r="L42" s="128">
        <v>0</v>
      </c>
      <c r="M42" s="128">
        <v>0</v>
      </c>
      <c r="N42" s="128">
        <v>0</v>
      </c>
      <c r="O42" s="128">
        <v>0</v>
      </c>
      <c r="P42" s="128">
        <v>0</v>
      </c>
      <c r="Q42" s="128">
        <v>0</v>
      </c>
      <c r="R42" s="128">
        <v>0</v>
      </c>
      <c r="S42" s="128">
        <v>0</v>
      </c>
      <c r="T42" s="128"/>
      <c r="U42" s="136">
        <f t="shared" si="1"/>
        <v>1</v>
      </c>
      <c r="V42" s="123"/>
    </row>
    <row r="43" spans="1:22" ht="15" customHeight="1" x14ac:dyDescent="0.25">
      <c r="A43" s="98" t="s">
        <v>104</v>
      </c>
      <c r="B43" s="105" t="s">
        <v>105</v>
      </c>
      <c r="C43" s="106" t="s">
        <v>21</v>
      </c>
      <c r="D43" s="106" t="s">
        <v>22</v>
      </c>
      <c r="E43" s="106">
        <v>20</v>
      </c>
      <c r="F43" s="107" t="s">
        <v>23</v>
      </c>
      <c r="G43" s="127">
        <v>95012000</v>
      </c>
      <c r="H43" s="127">
        <v>95012000</v>
      </c>
      <c r="I43" s="128">
        <v>0</v>
      </c>
      <c r="J43" s="128">
        <v>0</v>
      </c>
      <c r="K43" s="127">
        <v>95012000</v>
      </c>
      <c r="L43" s="128">
        <v>0</v>
      </c>
      <c r="M43" s="127">
        <v>87500000</v>
      </c>
      <c r="N43" s="127">
        <v>7512000</v>
      </c>
      <c r="O43" s="127">
        <v>87500000</v>
      </c>
      <c r="P43" s="128">
        <v>0</v>
      </c>
      <c r="Q43" s="127">
        <v>87500000</v>
      </c>
      <c r="R43" s="128">
        <v>0</v>
      </c>
      <c r="S43" s="128">
        <v>0</v>
      </c>
      <c r="T43" s="128"/>
      <c r="U43" s="136">
        <f t="shared" si="1"/>
        <v>0</v>
      </c>
      <c r="V43" s="123"/>
    </row>
    <row r="44" spans="1:22" ht="15" customHeight="1" x14ac:dyDescent="0.25">
      <c r="A44" s="98" t="s">
        <v>106</v>
      </c>
      <c r="B44" s="105" t="s">
        <v>107</v>
      </c>
      <c r="C44" s="106" t="s">
        <v>21</v>
      </c>
      <c r="D44" s="106" t="s">
        <v>22</v>
      </c>
      <c r="E44" s="106">
        <v>20</v>
      </c>
      <c r="F44" s="107" t="s">
        <v>23</v>
      </c>
      <c r="G44" s="127">
        <v>31080000</v>
      </c>
      <c r="H44" s="127">
        <v>30266422.43</v>
      </c>
      <c r="I44" s="127">
        <v>813577.57</v>
      </c>
      <c r="J44" s="128">
        <v>0</v>
      </c>
      <c r="K44" s="128">
        <v>0</v>
      </c>
      <c r="L44" s="127">
        <v>30266422.43</v>
      </c>
      <c r="M44" s="128">
        <v>0</v>
      </c>
      <c r="N44" s="128">
        <v>0</v>
      </c>
      <c r="O44" s="128">
        <v>0</v>
      </c>
      <c r="P44" s="128">
        <v>0</v>
      </c>
      <c r="Q44" s="128">
        <v>0</v>
      </c>
      <c r="R44" s="128">
        <v>0</v>
      </c>
      <c r="S44" s="128">
        <v>0</v>
      </c>
      <c r="T44" s="128"/>
      <c r="U44" s="136">
        <f t="shared" si="1"/>
        <v>2.6176884491634491E-2</v>
      </c>
      <c r="V44" s="123"/>
    </row>
    <row r="45" spans="1:22" ht="15" customHeight="1" x14ac:dyDescent="0.25">
      <c r="A45" s="98" t="s">
        <v>108</v>
      </c>
      <c r="B45" s="105" t="s">
        <v>109</v>
      </c>
      <c r="C45" s="106" t="s">
        <v>21</v>
      </c>
      <c r="D45" s="106" t="s">
        <v>22</v>
      </c>
      <c r="E45" s="106">
        <v>20</v>
      </c>
      <c r="F45" s="107" t="s">
        <v>23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28">
        <v>0</v>
      </c>
      <c r="M45" s="128">
        <v>0</v>
      </c>
      <c r="N45" s="128">
        <v>0</v>
      </c>
      <c r="O45" s="128">
        <v>0</v>
      </c>
      <c r="P45" s="128">
        <v>0</v>
      </c>
      <c r="Q45" s="128">
        <v>0</v>
      </c>
      <c r="R45" s="128">
        <v>0</v>
      </c>
      <c r="S45" s="128">
        <v>0</v>
      </c>
      <c r="T45" s="128"/>
      <c r="U45" s="136" t="e">
        <f t="shared" si="1"/>
        <v>#DIV/0!</v>
      </c>
      <c r="V45" s="123"/>
    </row>
    <row r="46" spans="1:22" ht="15" customHeight="1" x14ac:dyDescent="0.25">
      <c r="A46" s="98" t="s">
        <v>110</v>
      </c>
      <c r="B46" s="105" t="s">
        <v>111</v>
      </c>
      <c r="C46" s="106" t="s">
        <v>21</v>
      </c>
      <c r="D46" s="106" t="s">
        <v>22</v>
      </c>
      <c r="E46" s="106">
        <v>20</v>
      </c>
      <c r="F46" s="107" t="s">
        <v>23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28">
        <v>0</v>
      </c>
      <c r="P46" s="128">
        <v>0</v>
      </c>
      <c r="Q46" s="128">
        <v>0</v>
      </c>
      <c r="R46" s="128">
        <v>0</v>
      </c>
      <c r="S46" s="128">
        <v>0</v>
      </c>
      <c r="T46" s="128"/>
      <c r="U46" s="136" t="e">
        <f t="shared" si="1"/>
        <v>#DIV/0!</v>
      </c>
      <c r="V46" s="123"/>
    </row>
    <row r="47" spans="1:22" ht="15" customHeight="1" x14ac:dyDescent="0.25">
      <c r="A47" s="98" t="s">
        <v>112</v>
      </c>
      <c r="B47" s="99" t="s">
        <v>113</v>
      </c>
      <c r="C47" s="100" t="s">
        <v>21</v>
      </c>
      <c r="D47" s="100" t="s">
        <v>22</v>
      </c>
      <c r="E47" s="100">
        <v>20</v>
      </c>
      <c r="F47" s="101" t="s">
        <v>23</v>
      </c>
      <c r="G47" s="125">
        <v>8000</v>
      </c>
      <c r="H47" s="125">
        <v>8000</v>
      </c>
      <c r="I47" s="126">
        <v>0</v>
      </c>
      <c r="J47" s="126">
        <v>0</v>
      </c>
      <c r="K47" s="125">
        <v>8000</v>
      </c>
      <c r="L47" s="126">
        <v>0</v>
      </c>
      <c r="M47" s="126">
        <v>0</v>
      </c>
      <c r="N47" s="125">
        <v>8000</v>
      </c>
      <c r="O47" s="126">
        <v>0</v>
      </c>
      <c r="P47" s="126">
        <v>0</v>
      </c>
      <c r="Q47" s="126">
        <v>0</v>
      </c>
      <c r="R47" s="126">
        <v>0</v>
      </c>
      <c r="S47" s="126">
        <v>0</v>
      </c>
      <c r="T47" s="126"/>
      <c r="U47" s="136">
        <f t="shared" si="1"/>
        <v>0</v>
      </c>
      <c r="V47" s="123"/>
    </row>
    <row r="48" spans="1:22" ht="15" customHeight="1" x14ac:dyDescent="0.25">
      <c r="A48" s="98" t="s">
        <v>114</v>
      </c>
      <c r="B48" s="105" t="s">
        <v>115</v>
      </c>
      <c r="C48" s="106" t="s">
        <v>21</v>
      </c>
      <c r="D48" s="106" t="s">
        <v>22</v>
      </c>
      <c r="E48" s="106">
        <v>20</v>
      </c>
      <c r="F48" s="107" t="s">
        <v>23</v>
      </c>
      <c r="G48" s="127">
        <v>8000</v>
      </c>
      <c r="H48" s="127">
        <v>8000</v>
      </c>
      <c r="I48" s="128">
        <v>0</v>
      </c>
      <c r="J48" s="128">
        <v>0</v>
      </c>
      <c r="K48" s="127">
        <v>8000</v>
      </c>
      <c r="L48" s="128">
        <v>0</v>
      </c>
      <c r="M48" s="128">
        <v>0</v>
      </c>
      <c r="N48" s="127">
        <v>8000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28"/>
      <c r="U48" s="136">
        <f t="shared" si="1"/>
        <v>0</v>
      </c>
      <c r="V48" s="123"/>
    </row>
    <row r="49" spans="1:22" ht="15" customHeight="1" x14ac:dyDescent="0.25">
      <c r="A49" s="98" t="s">
        <v>116</v>
      </c>
      <c r="B49" s="99" t="s">
        <v>117</v>
      </c>
      <c r="C49" s="100" t="s">
        <v>21</v>
      </c>
      <c r="D49" s="100" t="s">
        <v>22</v>
      </c>
      <c r="E49" s="100">
        <v>20</v>
      </c>
      <c r="F49" s="101" t="s">
        <v>23</v>
      </c>
      <c r="G49" s="125">
        <v>26693791563</v>
      </c>
      <c r="H49" s="125">
        <v>25720742085.68</v>
      </c>
      <c r="I49" s="125">
        <v>972746871.72000003</v>
      </c>
      <c r="J49" s="126">
        <v>0</v>
      </c>
      <c r="K49" s="125">
        <v>23524711029.740002</v>
      </c>
      <c r="L49" s="125">
        <v>2196031055.9400001</v>
      </c>
      <c r="M49" s="125">
        <v>16195113964.02</v>
      </c>
      <c r="N49" s="125">
        <v>7329597065.7200003</v>
      </c>
      <c r="O49" s="125">
        <v>16142990407.860001</v>
      </c>
      <c r="P49" s="125">
        <v>52123556.159999996</v>
      </c>
      <c r="Q49" s="125">
        <v>16142990407.860001</v>
      </c>
      <c r="R49" s="126">
        <v>0</v>
      </c>
      <c r="S49" s="125">
        <v>224657997.81</v>
      </c>
      <c r="T49" s="126"/>
      <c r="U49" s="136">
        <f t="shared" si="1"/>
        <v>3.6440940561936315E-2</v>
      </c>
      <c r="V49" s="123"/>
    </row>
    <row r="50" spans="1:22" ht="15" x14ac:dyDescent="0.25">
      <c r="A50" s="98" t="s">
        <v>118</v>
      </c>
      <c r="B50" s="99" t="s">
        <v>119</v>
      </c>
      <c r="C50" s="100" t="s">
        <v>21</v>
      </c>
      <c r="D50" s="100" t="s">
        <v>22</v>
      </c>
      <c r="E50" s="100">
        <v>20</v>
      </c>
      <c r="F50" s="101" t="s">
        <v>23</v>
      </c>
      <c r="G50" s="125">
        <v>868175496.86000001</v>
      </c>
      <c r="H50" s="125">
        <v>813970081.55999994</v>
      </c>
      <c r="I50" s="125">
        <v>54205415.299999997</v>
      </c>
      <c r="J50" s="126">
        <v>0</v>
      </c>
      <c r="K50" s="125">
        <v>347451285.75999999</v>
      </c>
      <c r="L50" s="125">
        <v>466518795.80000001</v>
      </c>
      <c r="M50" s="125">
        <v>131671261.41</v>
      </c>
      <c r="N50" s="125">
        <v>215780024.34999999</v>
      </c>
      <c r="O50" s="125">
        <v>131671261.41</v>
      </c>
      <c r="P50" s="126">
        <v>0</v>
      </c>
      <c r="Q50" s="125">
        <v>131671261.41</v>
      </c>
      <c r="R50" s="126">
        <v>0</v>
      </c>
      <c r="S50" s="126">
        <v>0</v>
      </c>
      <c r="T50" s="126"/>
      <c r="U50" s="136">
        <f t="shared" si="1"/>
        <v>6.2436011493124458E-2</v>
      </c>
      <c r="V50" s="123"/>
    </row>
    <row r="51" spans="1:22" ht="22.5" x14ac:dyDescent="0.25">
      <c r="A51" s="98" t="s">
        <v>120</v>
      </c>
      <c r="B51" s="99" t="s">
        <v>121</v>
      </c>
      <c r="C51" s="100" t="s">
        <v>21</v>
      </c>
      <c r="D51" s="100" t="s">
        <v>22</v>
      </c>
      <c r="E51" s="100">
        <v>20</v>
      </c>
      <c r="F51" s="101" t="s">
        <v>23</v>
      </c>
      <c r="G51" s="125">
        <v>244581000</v>
      </c>
      <c r="H51" s="125">
        <v>243278645.31999999</v>
      </c>
      <c r="I51" s="125">
        <v>1302354.68</v>
      </c>
      <c r="J51" s="126">
        <v>0</v>
      </c>
      <c r="K51" s="125">
        <v>11028446</v>
      </c>
      <c r="L51" s="125">
        <v>232250199.31999999</v>
      </c>
      <c r="M51" s="125">
        <v>2054000</v>
      </c>
      <c r="N51" s="125">
        <v>8974446</v>
      </c>
      <c r="O51" s="125">
        <v>2054000</v>
      </c>
      <c r="P51" s="126">
        <v>0</v>
      </c>
      <c r="Q51" s="125">
        <v>2054000</v>
      </c>
      <c r="R51" s="126">
        <v>0</v>
      </c>
      <c r="S51" s="126">
        <v>0</v>
      </c>
      <c r="T51" s="126"/>
      <c r="U51" s="136">
        <f t="shared" si="1"/>
        <v>5.3248399507729539E-3</v>
      </c>
      <c r="V51" s="123"/>
    </row>
    <row r="52" spans="1:22" ht="22.5" x14ac:dyDescent="0.25">
      <c r="A52" s="98" t="s">
        <v>122</v>
      </c>
      <c r="B52" s="105" t="s">
        <v>123</v>
      </c>
      <c r="C52" s="106" t="s">
        <v>21</v>
      </c>
      <c r="D52" s="106" t="s">
        <v>22</v>
      </c>
      <c r="E52" s="106">
        <v>20</v>
      </c>
      <c r="F52" s="107" t="s">
        <v>23</v>
      </c>
      <c r="G52" s="127">
        <v>1614000</v>
      </c>
      <c r="H52" s="127">
        <v>1614000</v>
      </c>
      <c r="I52" s="128">
        <v>0</v>
      </c>
      <c r="J52" s="128">
        <v>0</v>
      </c>
      <c r="K52" s="127">
        <v>1614000</v>
      </c>
      <c r="L52" s="128">
        <v>0</v>
      </c>
      <c r="M52" s="127">
        <v>1614000</v>
      </c>
      <c r="N52" s="128">
        <v>0</v>
      </c>
      <c r="O52" s="127">
        <v>1614000</v>
      </c>
      <c r="P52" s="128">
        <v>0</v>
      </c>
      <c r="Q52" s="127">
        <v>1614000</v>
      </c>
      <c r="R52" s="128">
        <v>0</v>
      </c>
      <c r="S52" s="128">
        <v>0</v>
      </c>
      <c r="T52" s="128"/>
      <c r="U52" s="136">
        <f t="shared" si="1"/>
        <v>0</v>
      </c>
      <c r="V52" s="123"/>
    </row>
    <row r="53" spans="1:22" ht="15" customHeight="1" x14ac:dyDescent="0.25">
      <c r="A53" s="98" t="s">
        <v>124</v>
      </c>
      <c r="B53" s="105" t="s">
        <v>125</v>
      </c>
      <c r="C53" s="106" t="s">
        <v>21</v>
      </c>
      <c r="D53" s="106" t="s">
        <v>22</v>
      </c>
      <c r="E53" s="106">
        <v>20</v>
      </c>
      <c r="F53" s="107" t="s">
        <v>23</v>
      </c>
      <c r="G53" s="128">
        <v>0</v>
      </c>
      <c r="H53" s="128">
        <v>0</v>
      </c>
      <c r="I53" s="128">
        <v>0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28">
        <v>0</v>
      </c>
      <c r="R53" s="128">
        <v>0</v>
      </c>
      <c r="S53" s="128">
        <v>0</v>
      </c>
      <c r="T53" s="128"/>
      <c r="U53" s="136" t="e">
        <f t="shared" si="1"/>
        <v>#DIV/0!</v>
      </c>
      <c r="V53" s="123"/>
    </row>
    <row r="54" spans="1:22" ht="15" customHeight="1" x14ac:dyDescent="0.25">
      <c r="A54" s="98" t="s">
        <v>126</v>
      </c>
      <c r="B54" s="105" t="s">
        <v>127</v>
      </c>
      <c r="C54" s="106" t="s">
        <v>21</v>
      </c>
      <c r="D54" s="106" t="s">
        <v>22</v>
      </c>
      <c r="E54" s="106">
        <v>20</v>
      </c>
      <c r="F54" s="107" t="s">
        <v>23</v>
      </c>
      <c r="G54" s="127">
        <v>1842000</v>
      </c>
      <c r="H54" s="127">
        <v>539645.31999999995</v>
      </c>
      <c r="I54" s="127">
        <v>1302354.68</v>
      </c>
      <c r="J54" s="128">
        <v>0</v>
      </c>
      <c r="K54" s="127">
        <v>520000</v>
      </c>
      <c r="L54" s="127">
        <v>19645.32</v>
      </c>
      <c r="M54" s="127">
        <v>440000</v>
      </c>
      <c r="N54" s="127">
        <v>80000</v>
      </c>
      <c r="O54" s="127">
        <v>440000</v>
      </c>
      <c r="P54" s="128">
        <v>0</v>
      </c>
      <c r="Q54" s="127">
        <v>440000</v>
      </c>
      <c r="R54" s="128">
        <v>0</v>
      </c>
      <c r="S54" s="128">
        <v>0</v>
      </c>
      <c r="T54" s="128"/>
      <c r="U54" s="136">
        <f t="shared" si="1"/>
        <v>0.70703294245385451</v>
      </c>
      <c r="V54" s="123"/>
    </row>
    <row r="55" spans="1:22" ht="15" customHeight="1" x14ac:dyDescent="0.25">
      <c r="A55" s="98" t="s">
        <v>128</v>
      </c>
      <c r="B55" s="105" t="s">
        <v>129</v>
      </c>
      <c r="C55" s="106" t="s">
        <v>21</v>
      </c>
      <c r="D55" s="106" t="s">
        <v>22</v>
      </c>
      <c r="E55" s="106">
        <v>20</v>
      </c>
      <c r="F55" s="107" t="s">
        <v>23</v>
      </c>
      <c r="G55" s="127">
        <v>11125000</v>
      </c>
      <c r="H55" s="127">
        <v>11125000</v>
      </c>
      <c r="I55" s="128">
        <v>0</v>
      </c>
      <c r="J55" s="128">
        <v>0</v>
      </c>
      <c r="K55" s="128">
        <v>0</v>
      </c>
      <c r="L55" s="127">
        <v>11125000</v>
      </c>
      <c r="M55" s="128">
        <v>0</v>
      </c>
      <c r="N55" s="128">
        <v>0</v>
      </c>
      <c r="O55" s="128">
        <v>0</v>
      </c>
      <c r="P55" s="128">
        <v>0</v>
      </c>
      <c r="Q55" s="128">
        <v>0</v>
      </c>
      <c r="R55" s="128">
        <v>0</v>
      </c>
      <c r="S55" s="128">
        <v>0</v>
      </c>
      <c r="T55" s="128"/>
      <c r="U55" s="136">
        <f t="shared" si="1"/>
        <v>0</v>
      </c>
      <c r="V55" s="123"/>
    </row>
    <row r="56" spans="1:22" ht="15" customHeight="1" x14ac:dyDescent="0.25">
      <c r="A56" s="98" t="s">
        <v>130</v>
      </c>
      <c r="B56" s="105" t="s">
        <v>131</v>
      </c>
      <c r="C56" s="106" t="s">
        <v>21</v>
      </c>
      <c r="D56" s="106" t="s">
        <v>22</v>
      </c>
      <c r="E56" s="106">
        <v>20</v>
      </c>
      <c r="F56" s="107" t="s">
        <v>23</v>
      </c>
      <c r="G56" s="127">
        <v>230000000</v>
      </c>
      <c r="H56" s="127">
        <v>230000000</v>
      </c>
      <c r="I56" s="128">
        <v>0</v>
      </c>
      <c r="J56" s="128">
        <v>0</v>
      </c>
      <c r="K56" s="127">
        <v>8894446</v>
      </c>
      <c r="L56" s="127">
        <v>221105554</v>
      </c>
      <c r="M56" s="128">
        <v>0</v>
      </c>
      <c r="N56" s="127">
        <v>8894446</v>
      </c>
      <c r="O56" s="128">
        <v>0</v>
      </c>
      <c r="P56" s="128">
        <v>0</v>
      </c>
      <c r="Q56" s="128">
        <v>0</v>
      </c>
      <c r="R56" s="128">
        <v>0</v>
      </c>
      <c r="S56" s="128">
        <v>0</v>
      </c>
      <c r="T56" s="128"/>
      <c r="U56" s="136">
        <f t="shared" si="1"/>
        <v>0</v>
      </c>
      <c r="V56" s="123"/>
    </row>
    <row r="57" spans="1:22" ht="22.5" x14ac:dyDescent="0.25">
      <c r="A57" s="98" t="s">
        <v>132</v>
      </c>
      <c r="B57" s="99" t="s">
        <v>133</v>
      </c>
      <c r="C57" s="100" t="s">
        <v>21</v>
      </c>
      <c r="D57" s="100" t="s">
        <v>22</v>
      </c>
      <c r="E57" s="100">
        <v>20</v>
      </c>
      <c r="F57" s="101" t="s">
        <v>23</v>
      </c>
      <c r="G57" s="125">
        <v>270010046.86000001</v>
      </c>
      <c r="H57" s="125">
        <v>265659184.03999999</v>
      </c>
      <c r="I57" s="125">
        <v>4350862.82</v>
      </c>
      <c r="J57" s="126">
        <v>0</v>
      </c>
      <c r="K57" s="125">
        <v>76387542.730000004</v>
      </c>
      <c r="L57" s="125">
        <v>189271641.31</v>
      </c>
      <c r="M57" s="125">
        <v>47826893.340000004</v>
      </c>
      <c r="N57" s="125">
        <v>28560649.390000001</v>
      </c>
      <c r="O57" s="125">
        <v>47826893.340000004</v>
      </c>
      <c r="P57" s="126">
        <v>0</v>
      </c>
      <c r="Q57" s="125">
        <v>47826893.340000004</v>
      </c>
      <c r="R57" s="126">
        <v>0</v>
      </c>
      <c r="S57" s="126">
        <v>0</v>
      </c>
      <c r="T57" s="126"/>
      <c r="U57" s="136">
        <f t="shared" si="1"/>
        <v>1.6113707140149192E-2</v>
      </c>
      <c r="V57" s="123"/>
    </row>
    <row r="58" spans="1:22" ht="15" customHeight="1" x14ac:dyDescent="0.25">
      <c r="A58" s="98" t="s">
        <v>134</v>
      </c>
      <c r="B58" s="105" t="s">
        <v>135</v>
      </c>
      <c r="C58" s="106" t="s">
        <v>21</v>
      </c>
      <c r="D58" s="106" t="s">
        <v>22</v>
      </c>
      <c r="E58" s="106">
        <v>20</v>
      </c>
      <c r="F58" s="107" t="s">
        <v>23</v>
      </c>
      <c r="G58" s="127">
        <v>2539000</v>
      </c>
      <c r="H58" s="127">
        <v>2538820</v>
      </c>
      <c r="I58" s="128">
        <v>180</v>
      </c>
      <c r="J58" s="128">
        <v>0</v>
      </c>
      <c r="K58" s="128">
        <v>0</v>
      </c>
      <c r="L58" s="127">
        <v>2538820</v>
      </c>
      <c r="M58" s="128">
        <v>0</v>
      </c>
      <c r="N58" s="128">
        <v>0</v>
      </c>
      <c r="O58" s="128">
        <v>0</v>
      </c>
      <c r="P58" s="128">
        <v>0</v>
      </c>
      <c r="Q58" s="128">
        <v>0</v>
      </c>
      <c r="R58" s="128">
        <v>0</v>
      </c>
      <c r="S58" s="128">
        <v>0</v>
      </c>
      <c r="T58" s="128"/>
      <c r="U58" s="136">
        <f t="shared" si="1"/>
        <v>7.0894052776683728E-5</v>
      </c>
      <c r="V58" s="123"/>
    </row>
    <row r="59" spans="1:22" ht="22.5" x14ac:dyDescent="0.25">
      <c r="A59" s="98" t="s">
        <v>136</v>
      </c>
      <c r="B59" s="105" t="s">
        <v>137</v>
      </c>
      <c r="C59" s="106" t="s">
        <v>21</v>
      </c>
      <c r="D59" s="106" t="s">
        <v>22</v>
      </c>
      <c r="E59" s="106">
        <v>20</v>
      </c>
      <c r="F59" s="107" t="s">
        <v>23</v>
      </c>
      <c r="G59" s="127">
        <v>86050850</v>
      </c>
      <c r="H59" s="127">
        <v>85785816.599999994</v>
      </c>
      <c r="I59" s="127">
        <v>265033.40000000002</v>
      </c>
      <c r="J59" s="128">
        <v>0</v>
      </c>
      <c r="K59" s="127">
        <v>66000</v>
      </c>
      <c r="L59" s="127">
        <v>85719816.599999994</v>
      </c>
      <c r="M59" s="128">
        <v>0</v>
      </c>
      <c r="N59" s="127">
        <v>66000</v>
      </c>
      <c r="O59" s="128">
        <v>0</v>
      </c>
      <c r="P59" s="128">
        <v>0</v>
      </c>
      <c r="Q59" s="128">
        <v>0</v>
      </c>
      <c r="R59" s="128">
        <v>0</v>
      </c>
      <c r="S59" s="128">
        <v>0</v>
      </c>
      <c r="T59" s="128"/>
      <c r="U59" s="136">
        <f t="shared" si="1"/>
        <v>3.0799626035071127E-3</v>
      </c>
      <c r="V59" s="123"/>
    </row>
    <row r="60" spans="1:22" ht="22.5" x14ac:dyDescent="0.25">
      <c r="A60" s="98" t="s">
        <v>138</v>
      </c>
      <c r="B60" s="105" t="s">
        <v>139</v>
      </c>
      <c r="C60" s="106" t="s">
        <v>21</v>
      </c>
      <c r="D60" s="106" t="s">
        <v>22</v>
      </c>
      <c r="E60" s="106">
        <v>20</v>
      </c>
      <c r="F60" s="107" t="s">
        <v>23</v>
      </c>
      <c r="G60" s="127">
        <v>52142050</v>
      </c>
      <c r="H60" s="127">
        <v>51107164.579999998</v>
      </c>
      <c r="I60" s="127">
        <v>1034885.42</v>
      </c>
      <c r="J60" s="128">
        <v>0</v>
      </c>
      <c r="K60" s="127">
        <v>50965114.579999998</v>
      </c>
      <c r="L60" s="127">
        <v>142050</v>
      </c>
      <c r="M60" s="127">
        <v>22489778.91</v>
      </c>
      <c r="N60" s="127">
        <v>28475335.670000002</v>
      </c>
      <c r="O60" s="127">
        <v>22489778.91</v>
      </c>
      <c r="P60" s="128">
        <v>0</v>
      </c>
      <c r="Q60" s="127">
        <v>22489778.91</v>
      </c>
      <c r="R60" s="128">
        <v>0</v>
      </c>
      <c r="S60" s="128">
        <v>0</v>
      </c>
      <c r="T60" s="128"/>
      <c r="U60" s="136">
        <f t="shared" si="1"/>
        <v>1.9847424871097322E-2</v>
      </c>
      <c r="V60" s="123"/>
    </row>
    <row r="61" spans="1:22" ht="15" customHeight="1" x14ac:dyDescent="0.25">
      <c r="A61" s="98" t="s">
        <v>140</v>
      </c>
      <c r="B61" s="105" t="s">
        <v>141</v>
      </c>
      <c r="C61" s="106" t="s">
        <v>21</v>
      </c>
      <c r="D61" s="106" t="s">
        <v>22</v>
      </c>
      <c r="E61" s="106">
        <v>20</v>
      </c>
      <c r="F61" s="107" t="s">
        <v>23</v>
      </c>
      <c r="G61" s="127">
        <v>675400</v>
      </c>
      <c r="H61" s="127">
        <v>560784.51</v>
      </c>
      <c r="I61" s="127">
        <v>114615.49</v>
      </c>
      <c r="J61" s="128">
        <v>0</v>
      </c>
      <c r="K61" s="128">
        <v>0</v>
      </c>
      <c r="L61" s="127">
        <v>560784.51</v>
      </c>
      <c r="M61" s="128">
        <v>0</v>
      </c>
      <c r="N61" s="128">
        <v>0</v>
      </c>
      <c r="O61" s="128">
        <v>0</v>
      </c>
      <c r="P61" s="128">
        <v>0</v>
      </c>
      <c r="Q61" s="128">
        <v>0</v>
      </c>
      <c r="R61" s="128">
        <v>0</v>
      </c>
      <c r="S61" s="128">
        <v>0</v>
      </c>
      <c r="T61" s="128"/>
      <c r="U61" s="136">
        <f t="shared" si="1"/>
        <v>0.16970016286644951</v>
      </c>
      <c r="V61" s="123"/>
    </row>
    <row r="62" spans="1:22" ht="22.5" x14ac:dyDescent="0.25">
      <c r="A62" s="98" t="s">
        <v>142</v>
      </c>
      <c r="B62" s="105" t="s">
        <v>143</v>
      </c>
      <c r="C62" s="106" t="s">
        <v>21</v>
      </c>
      <c r="D62" s="106" t="s">
        <v>22</v>
      </c>
      <c r="E62" s="106">
        <v>20</v>
      </c>
      <c r="F62" s="107" t="s">
        <v>23</v>
      </c>
      <c r="G62" s="127">
        <v>50644382.869999997</v>
      </c>
      <c r="H62" s="127">
        <v>48338437.93</v>
      </c>
      <c r="I62" s="127">
        <v>2305944.94</v>
      </c>
      <c r="J62" s="128">
        <v>0</v>
      </c>
      <c r="K62" s="127">
        <v>22064132.149999999</v>
      </c>
      <c r="L62" s="127">
        <v>26274305.780000001</v>
      </c>
      <c r="M62" s="127">
        <v>22044818.43</v>
      </c>
      <c r="N62" s="127">
        <v>19313.72</v>
      </c>
      <c r="O62" s="127">
        <v>22044818.43</v>
      </c>
      <c r="P62" s="128">
        <v>0</v>
      </c>
      <c r="Q62" s="127">
        <v>22044818.43</v>
      </c>
      <c r="R62" s="128">
        <v>0</v>
      </c>
      <c r="S62" s="128">
        <v>0</v>
      </c>
      <c r="T62" s="128"/>
      <c r="U62" s="136">
        <f t="shared" si="1"/>
        <v>4.5532096736555616E-2</v>
      </c>
      <c r="V62" s="123"/>
    </row>
    <row r="63" spans="1:22" ht="15" customHeight="1" x14ac:dyDescent="0.25">
      <c r="A63" s="98" t="s">
        <v>144</v>
      </c>
      <c r="B63" s="105" t="s">
        <v>145</v>
      </c>
      <c r="C63" s="106" t="s">
        <v>21</v>
      </c>
      <c r="D63" s="106" t="s">
        <v>22</v>
      </c>
      <c r="E63" s="106">
        <v>20</v>
      </c>
      <c r="F63" s="107" t="s">
        <v>23</v>
      </c>
      <c r="G63" s="127">
        <v>75610013.989999995</v>
      </c>
      <c r="H63" s="127">
        <v>75081554.489999995</v>
      </c>
      <c r="I63" s="127">
        <v>528459.5</v>
      </c>
      <c r="J63" s="128">
        <v>0</v>
      </c>
      <c r="K63" s="127">
        <v>3292296</v>
      </c>
      <c r="L63" s="127">
        <v>71789258.489999995</v>
      </c>
      <c r="M63" s="127">
        <v>3292296</v>
      </c>
      <c r="N63" s="128">
        <v>0</v>
      </c>
      <c r="O63" s="127">
        <v>3292296</v>
      </c>
      <c r="P63" s="128">
        <v>0</v>
      </c>
      <c r="Q63" s="127">
        <v>3292296</v>
      </c>
      <c r="R63" s="128">
        <v>0</v>
      </c>
      <c r="S63" s="128">
        <v>0</v>
      </c>
      <c r="T63" s="128"/>
      <c r="U63" s="136">
        <f t="shared" si="1"/>
        <v>6.9892792252345412E-3</v>
      </c>
      <c r="V63" s="123"/>
    </row>
    <row r="64" spans="1:22" ht="22.5" x14ac:dyDescent="0.25">
      <c r="A64" s="98" t="s">
        <v>146</v>
      </c>
      <c r="B64" s="105" t="s">
        <v>147</v>
      </c>
      <c r="C64" s="106" t="s">
        <v>21</v>
      </c>
      <c r="D64" s="106" t="s">
        <v>22</v>
      </c>
      <c r="E64" s="106">
        <v>20</v>
      </c>
      <c r="F64" s="107" t="s">
        <v>23</v>
      </c>
      <c r="G64" s="127">
        <v>844250</v>
      </c>
      <c r="H64" s="127">
        <v>744250</v>
      </c>
      <c r="I64" s="127">
        <v>100000</v>
      </c>
      <c r="J64" s="128">
        <v>0</v>
      </c>
      <c r="K64" s="128">
        <v>0</v>
      </c>
      <c r="L64" s="127">
        <v>744250</v>
      </c>
      <c r="M64" s="128">
        <v>0</v>
      </c>
      <c r="N64" s="128">
        <v>0</v>
      </c>
      <c r="O64" s="128">
        <v>0</v>
      </c>
      <c r="P64" s="128">
        <v>0</v>
      </c>
      <c r="Q64" s="128">
        <v>0</v>
      </c>
      <c r="R64" s="128">
        <v>0</v>
      </c>
      <c r="S64" s="128">
        <v>0</v>
      </c>
      <c r="T64" s="128"/>
      <c r="U64" s="136">
        <f t="shared" si="1"/>
        <v>0.11844832691738229</v>
      </c>
      <c r="V64" s="123"/>
    </row>
    <row r="65" spans="1:22" ht="15" customHeight="1" x14ac:dyDescent="0.25">
      <c r="A65" s="98" t="s">
        <v>148</v>
      </c>
      <c r="B65" s="105" t="s">
        <v>149</v>
      </c>
      <c r="C65" s="106" t="s">
        <v>21</v>
      </c>
      <c r="D65" s="106" t="s">
        <v>22</v>
      </c>
      <c r="E65" s="106">
        <v>20</v>
      </c>
      <c r="F65" s="107" t="s">
        <v>23</v>
      </c>
      <c r="G65" s="127">
        <v>1504100</v>
      </c>
      <c r="H65" s="127">
        <v>1502355.93</v>
      </c>
      <c r="I65" s="127">
        <v>1744.07</v>
      </c>
      <c r="J65" s="128">
        <v>0</v>
      </c>
      <c r="K65" s="128">
        <v>0</v>
      </c>
      <c r="L65" s="127">
        <v>1502355.93</v>
      </c>
      <c r="M65" s="128">
        <v>0</v>
      </c>
      <c r="N65" s="128">
        <v>0</v>
      </c>
      <c r="O65" s="128">
        <v>0</v>
      </c>
      <c r="P65" s="128">
        <v>0</v>
      </c>
      <c r="Q65" s="128">
        <v>0</v>
      </c>
      <c r="R65" s="128">
        <v>0</v>
      </c>
      <c r="S65" s="128">
        <v>0</v>
      </c>
      <c r="T65" s="128"/>
      <c r="U65" s="136">
        <f t="shared" si="1"/>
        <v>1.1595439133036368E-3</v>
      </c>
      <c r="V65" s="123"/>
    </row>
    <row r="66" spans="1:22" ht="15" customHeight="1" x14ac:dyDescent="0.25">
      <c r="A66" s="98" t="s">
        <v>150</v>
      </c>
      <c r="B66" s="99" t="s">
        <v>151</v>
      </c>
      <c r="C66" s="100" t="s">
        <v>21</v>
      </c>
      <c r="D66" s="100" t="s">
        <v>22</v>
      </c>
      <c r="E66" s="100">
        <v>20</v>
      </c>
      <c r="F66" s="101" t="s">
        <v>23</v>
      </c>
      <c r="G66" s="125">
        <v>353584450</v>
      </c>
      <c r="H66" s="125">
        <v>305032252.19999999</v>
      </c>
      <c r="I66" s="125">
        <v>48552197.799999997</v>
      </c>
      <c r="J66" s="126">
        <v>0</v>
      </c>
      <c r="K66" s="125">
        <v>260035297.03</v>
      </c>
      <c r="L66" s="125">
        <v>44996955.170000002</v>
      </c>
      <c r="M66" s="125">
        <v>81790368.069999993</v>
      </c>
      <c r="N66" s="125">
        <v>178244928.96000001</v>
      </c>
      <c r="O66" s="125">
        <v>81790368.069999993</v>
      </c>
      <c r="P66" s="126">
        <v>0</v>
      </c>
      <c r="Q66" s="125">
        <v>81790368.069999993</v>
      </c>
      <c r="R66" s="126">
        <v>0</v>
      </c>
      <c r="S66" s="126">
        <v>0</v>
      </c>
      <c r="T66" s="126"/>
      <c r="U66" s="136">
        <f t="shared" si="1"/>
        <v>0.13731429026361311</v>
      </c>
      <c r="V66" s="123"/>
    </row>
    <row r="67" spans="1:22" ht="15" customHeight="1" x14ac:dyDescent="0.25">
      <c r="A67" s="98" t="s">
        <v>152</v>
      </c>
      <c r="B67" s="105" t="s">
        <v>153</v>
      </c>
      <c r="C67" s="106" t="s">
        <v>21</v>
      </c>
      <c r="D67" s="106" t="s">
        <v>22</v>
      </c>
      <c r="E67" s="106">
        <v>20</v>
      </c>
      <c r="F67" s="107" t="s">
        <v>23</v>
      </c>
      <c r="G67" s="127">
        <v>340000</v>
      </c>
      <c r="H67" s="128">
        <v>0</v>
      </c>
      <c r="I67" s="127">
        <v>340000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28">
        <v>0</v>
      </c>
      <c r="P67" s="128">
        <v>0</v>
      </c>
      <c r="Q67" s="128">
        <v>0</v>
      </c>
      <c r="R67" s="128">
        <v>0</v>
      </c>
      <c r="S67" s="128">
        <v>0</v>
      </c>
      <c r="T67" s="128"/>
      <c r="U67" s="136">
        <f t="shared" si="1"/>
        <v>1</v>
      </c>
      <c r="V67" s="123"/>
    </row>
    <row r="68" spans="1:22" ht="15" customHeight="1" x14ac:dyDescent="0.25">
      <c r="A68" s="98" t="s">
        <v>154</v>
      </c>
      <c r="B68" s="105" t="s">
        <v>155</v>
      </c>
      <c r="C68" s="106" t="s">
        <v>21</v>
      </c>
      <c r="D68" s="106" t="s">
        <v>22</v>
      </c>
      <c r="E68" s="106">
        <v>20</v>
      </c>
      <c r="F68" s="107" t="s">
        <v>23</v>
      </c>
      <c r="G68" s="127">
        <v>5064150</v>
      </c>
      <c r="H68" s="127">
        <v>4327614.66</v>
      </c>
      <c r="I68" s="127">
        <v>736535.34</v>
      </c>
      <c r="J68" s="128">
        <v>0</v>
      </c>
      <c r="K68" s="128">
        <v>0</v>
      </c>
      <c r="L68" s="127">
        <v>4327614.66</v>
      </c>
      <c r="M68" s="128">
        <v>0</v>
      </c>
      <c r="N68" s="128">
        <v>0</v>
      </c>
      <c r="O68" s="128">
        <v>0</v>
      </c>
      <c r="P68" s="128">
        <v>0</v>
      </c>
      <c r="Q68" s="128">
        <v>0</v>
      </c>
      <c r="R68" s="128">
        <v>0</v>
      </c>
      <c r="S68" s="128">
        <v>0</v>
      </c>
      <c r="T68" s="128"/>
      <c r="U68" s="136">
        <f t="shared" ref="U68:U131" si="2">+I68/G68</f>
        <v>0.14544105921033143</v>
      </c>
      <c r="V68" s="123"/>
    </row>
    <row r="69" spans="1:22" ht="15" customHeight="1" x14ac:dyDescent="0.25">
      <c r="A69" s="98" t="s">
        <v>156</v>
      </c>
      <c r="B69" s="105" t="s">
        <v>101</v>
      </c>
      <c r="C69" s="106" t="s">
        <v>21</v>
      </c>
      <c r="D69" s="106" t="s">
        <v>22</v>
      </c>
      <c r="E69" s="106">
        <v>20</v>
      </c>
      <c r="F69" s="107" t="s">
        <v>23</v>
      </c>
      <c r="G69" s="127">
        <v>51655850</v>
      </c>
      <c r="H69" s="127">
        <v>9037434.8499999996</v>
      </c>
      <c r="I69" s="127">
        <v>42618415.149999999</v>
      </c>
      <c r="J69" s="128">
        <v>0</v>
      </c>
      <c r="K69" s="128">
        <v>0</v>
      </c>
      <c r="L69" s="127">
        <v>9037434.8499999996</v>
      </c>
      <c r="M69" s="128">
        <v>0</v>
      </c>
      <c r="N69" s="128">
        <v>0</v>
      </c>
      <c r="O69" s="128">
        <v>0</v>
      </c>
      <c r="P69" s="128">
        <v>0</v>
      </c>
      <c r="Q69" s="128">
        <v>0</v>
      </c>
      <c r="R69" s="128">
        <v>0</v>
      </c>
      <c r="S69" s="128">
        <v>0</v>
      </c>
      <c r="T69" s="128"/>
      <c r="U69" s="136">
        <f t="shared" si="2"/>
        <v>0.82504527851153353</v>
      </c>
      <c r="V69" s="123"/>
    </row>
    <row r="70" spans="1:22" ht="15" customHeight="1" x14ac:dyDescent="0.25">
      <c r="A70" s="98" t="s">
        <v>157</v>
      </c>
      <c r="B70" s="105" t="s">
        <v>103</v>
      </c>
      <c r="C70" s="106" t="s">
        <v>21</v>
      </c>
      <c r="D70" s="106" t="s">
        <v>22</v>
      </c>
      <c r="E70" s="106">
        <v>20</v>
      </c>
      <c r="F70" s="107" t="s">
        <v>23</v>
      </c>
      <c r="G70" s="127">
        <v>11921000</v>
      </c>
      <c r="H70" s="127">
        <v>11578455.66</v>
      </c>
      <c r="I70" s="127">
        <v>342544.34</v>
      </c>
      <c r="J70" s="128">
        <v>0</v>
      </c>
      <c r="K70" s="128">
        <v>0</v>
      </c>
      <c r="L70" s="127">
        <v>11578455.66</v>
      </c>
      <c r="M70" s="128">
        <v>0</v>
      </c>
      <c r="N70" s="128">
        <v>0</v>
      </c>
      <c r="O70" s="128">
        <v>0</v>
      </c>
      <c r="P70" s="128">
        <v>0</v>
      </c>
      <c r="Q70" s="128">
        <v>0</v>
      </c>
      <c r="R70" s="128">
        <v>0</v>
      </c>
      <c r="S70" s="128">
        <v>0</v>
      </c>
      <c r="T70" s="128"/>
      <c r="U70" s="136">
        <f t="shared" si="2"/>
        <v>2.8734530660179516E-2</v>
      </c>
      <c r="V70" s="123"/>
    </row>
    <row r="71" spans="1:22" ht="15" customHeight="1" x14ac:dyDescent="0.25">
      <c r="A71" s="98" t="s">
        <v>158</v>
      </c>
      <c r="B71" s="131" t="s">
        <v>105</v>
      </c>
      <c r="C71" s="106" t="s">
        <v>21</v>
      </c>
      <c r="D71" s="106" t="s">
        <v>22</v>
      </c>
      <c r="E71" s="106">
        <v>20</v>
      </c>
      <c r="F71" s="107" t="s">
        <v>23</v>
      </c>
      <c r="G71" s="127">
        <v>261550000</v>
      </c>
      <c r="H71" s="127">
        <v>260035297.03</v>
      </c>
      <c r="I71" s="127">
        <v>1514702.97</v>
      </c>
      <c r="J71" s="128">
        <v>0</v>
      </c>
      <c r="K71" s="127">
        <v>260035297.03</v>
      </c>
      <c r="L71" s="128">
        <v>0</v>
      </c>
      <c r="M71" s="127">
        <v>81790368.069999993</v>
      </c>
      <c r="N71" s="127">
        <v>178244928.96000001</v>
      </c>
      <c r="O71" s="127">
        <v>81790368.069999993</v>
      </c>
      <c r="P71" s="128">
        <v>0</v>
      </c>
      <c r="Q71" s="127">
        <v>81790368.069999993</v>
      </c>
      <c r="R71" s="128">
        <v>0</v>
      </c>
      <c r="S71" s="128">
        <v>0</v>
      </c>
      <c r="T71" s="128"/>
      <c r="U71" s="136">
        <f t="shared" si="2"/>
        <v>5.7912558593003248E-3</v>
      </c>
      <c r="V71" s="123"/>
    </row>
    <row r="72" spans="1:22" ht="15" customHeight="1" x14ac:dyDescent="0.25">
      <c r="A72" s="98" t="s">
        <v>159</v>
      </c>
      <c r="B72" s="105" t="s">
        <v>107</v>
      </c>
      <c r="C72" s="106" t="s">
        <v>21</v>
      </c>
      <c r="D72" s="106" t="s">
        <v>22</v>
      </c>
      <c r="E72" s="106">
        <v>20</v>
      </c>
      <c r="F72" s="107" t="s">
        <v>23</v>
      </c>
      <c r="G72" s="127">
        <v>10201450</v>
      </c>
      <c r="H72" s="127">
        <v>7201450</v>
      </c>
      <c r="I72" s="127">
        <v>3000000</v>
      </c>
      <c r="J72" s="128">
        <v>0</v>
      </c>
      <c r="K72" s="128">
        <v>0</v>
      </c>
      <c r="L72" s="127">
        <v>7201450</v>
      </c>
      <c r="M72" s="128">
        <v>0</v>
      </c>
      <c r="N72" s="128">
        <v>0</v>
      </c>
      <c r="O72" s="128">
        <v>0</v>
      </c>
      <c r="P72" s="128">
        <v>0</v>
      </c>
      <c r="Q72" s="128">
        <v>0</v>
      </c>
      <c r="R72" s="128">
        <v>0</v>
      </c>
      <c r="S72" s="128">
        <v>0</v>
      </c>
      <c r="T72" s="128"/>
      <c r="U72" s="136">
        <f t="shared" si="2"/>
        <v>0.29407584215969296</v>
      </c>
      <c r="V72" s="123"/>
    </row>
    <row r="73" spans="1:22" ht="15" customHeight="1" x14ac:dyDescent="0.25">
      <c r="A73" s="98" t="s">
        <v>160</v>
      </c>
      <c r="B73" s="105" t="s">
        <v>109</v>
      </c>
      <c r="C73" s="106" t="s">
        <v>21</v>
      </c>
      <c r="D73" s="106" t="s">
        <v>22</v>
      </c>
      <c r="E73" s="106">
        <v>20</v>
      </c>
      <c r="F73" s="107" t="s">
        <v>23</v>
      </c>
      <c r="G73" s="127">
        <v>11962000</v>
      </c>
      <c r="H73" s="127">
        <v>11962000</v>
      </c>
      <c r="I73" s="128">
        <v>0</v>
      </c>
      <c r="J73" s="128">
        <v>0</v>
      </c>
      <c r="K73" s="128">
        <v>0</v>
      </c>
      <c r="L73" s="127">
        <v>11962000</v>
      </c>
      <c r="M73" s="128">
        <v>0</v>
      </c>
      <c r="N73" s="128">
        <v>0</v>
      </c>
      <c r="O73" s="128">
        <v>0</v>
      </c>
      <c r="P73" s="128">
        <v>0</v>
      </c>
      <c r="Q73" s="128">
        <v>0</v>
      </c>
      <c r="R73" s="128">
        <v>0</v>
      </c>
      <c r="S73" s="128">
        <v>0</v>
      </c>
      <c r="T73" s="128"/>
      <c r="U73" s="136">
        <f t="shared" si="2"/>
        <v>0</v>
      </c>
      <c r="V73" s="123"/>
    </row>
    <row r="74" spans="1:22" ht="15" customHeight="1" x14ac:dyDescent="0.25">
      <c r="A74" s="98" t="s">
        <v>161</v>
      </c>
      <c r="B74" s="105" t="s">
        <v>111</v>
      </c>
      <c r="C74" s="106" t="s">
        <v>21</v>
      </c>
      <c r="D74" s="106" t="s">
        <v>22</v>
      </c>
      <c r="E74" s="106">
        <v>20</v>
      </c>
      <c r="F74" s="107" t="s">
        <v>23</v>
      </c>
      <c r="G74" s="127">
        <v>890000</v>
      </c>
      <c r="H74" s="127">
        <v>890000</v>
      </c>
      <c r="I74" s="128">
        <v>0</v>
      </c>
      <c r="J74" s="128">
        <v>0</v>
      </c>
      <c r="K74" s="128">
        <v>0</v>
      </c>
      <c r="L74" s="127">
        <v>890000</v>
      </c>
      <c r="M74" s="128">
        <v>0</v>
      </c>
      <c r="N74" s="128">
        <v>0</v>
      </c>
      <c r="O74" s="128">
        <v>0</v>
      </c>
      <c r="P74" s="128">
        <v>0</v>
      </c>
      <c r="Q74" s="128">
        <v>0</v>
      </c>
      <c r="R74" s="128">
        <v>0</v>
      </c>
      <c r="S74" s="128">
        <v>0</v>
      </c>
      <c r="T74" s="128"/>
      <c r="U74" s="136">
        <f t="shared" si="2"/>
        <v>0</v>
      </c>
      <c r="V74" s="123"/>
    </row>
    <row r="75" spans="1:22" ht="15" customHeight="1" x14ac:dyDescent="0.25">
      <c r="A75" s="98" t="s">
        <v>162</v>
      </c>
      <c r="B75" s="99" t="s">
        <v>163</v>
      </c>
      <c r="C75" s="100" t="s">
        <v>21</v>
      </c>
      <c r="D75" s="100" t="s">
        <v>22</v>
      </c>
      <c r="E75" s="100">
        <v>20</v>
      </c>
      <c r="F75" s="101" t="s">
        <v>23</v>
      </c>
      <c r="G75" s="125">
        <v>25825616066.139999</v>
      </c>
      <c r="H75" s="125">
        <v>24906772004.119999</v>
      </c>
      <c r="I75" s="125">
        <v>918541456.41999996</v>
      </c>
      <c r="J75" s="126">
        <v>0</v>
      </c>
      <c r="K75" s="125">
        <v>23177259743.98</v>
      </c>
      <c r="L75" s="125">
        <v>1729512260.1400001</v>
      </c>
      <c r="M75" s="125">
        <v>16063442702.610001</v>
      </c>
      <c r="N75" s="125">
        <v>7113817041.3699999</v>
      </c>
      <c r="O75" s="125">
        <v>16011319146.450001</v>
      </c>
      <c r="P75" s="125">
        <v>52123556.159999996</v>
      </c>
      <c r="Q75" s="125">
        <v>16011319146.450001</v>
      </c>
      <c r="R75" s="126">
        <v>0</v>
      </c>
      <c r="S75" s="125">
        <v>224657997.81</v>
      </c>
      <c r="T75" s="126"/>
      <c r="U75" s="136">
        <f t="shared" si="2"/>
        <v>3.5567068528688496E-2</v>
      </c>
      <c r="V75" s="123"/>
    </row>
    <row r="76" spans="1:22" ht="15" customHeight="1" x14ac:dyDescent="0.25">
      <c r="A76" s="98" t="s">
        <v>164</v>
      </c>
      <c r="B76" s="99" t="s">
        <v>165</v>
      </c>
      <c r="C76" s="100" t="s">
        <v>21</v>
      </c>
      <c r="D76" s="100" t="s">
        <v>22</v>
      </c>
      <c r="E76" s="100">
        <v>20</v>
      </c>
      <c r="F76" s="101" t="s">
        <v>23</v>
      </c>
      <c r="G76" s="125">
        <v>50017546.350000001</v>
      </c>
      <c r="H76" s="125">
        <v>31469150.359999999</v>
      </c>
      <c r="I76" s="125">
        <v>18548395.989999998</v>
      </c>
      <c r="J76" s="126">
        <v>0</v>
      </c>
      <c r="K76" s="125">
        <v>31469150.359999999</v>
      </c>
      <c r="L76" s="126">
        <v>0</v>
      </c>
      <c r="M76" s="125">
        <v>31449214.649999999</v>
      </c>
      <c r="N76" s="125">
        <v>19935.71</v>
      </c>
      <c r="O76" s="125">
        <v>31449214.649999999</v>
      </c>
      <c r="P76" s="126">
        <v>0</v>
      </c>
      <c r="Q76" s="125">
        <v>31449214.649999999</v>
      </c>
      <c r="R76" s="126">
        <v>0</v>
      </c>
      <c r="S76" s="126">
        <v>0</v>
      </c>
      <c r="T76" s="126"/>
      <c r="U76" s="136">
        <f t="shared" si="2"/>
        <v>0.370837782809392</v>
      </c>
      <c r="V76" s="123"/>
    </row>
    <row r="77" spans="1:22" ht="15" customHeight="1" x14ac:dyDescent="0.25">
      <c r="A77" s="98" t="s">
        <v>166</v>
      </c>
      <c r="B77" s="131" t="s">
        <v>167</v>
      </c>
      <c r="C77" s="106" t="s">
        <v>21</v>
      </c>
      <c r="D77" s="106" t="s">
        <v>22</v>
      </c>
      <c r="E77" s="106">
        <v>20</v>
      </c>
      <c r="F77" s="107" t="s">
        <v>23</v>
      </c>
      <c r="G77" s="127">
        <v>50017546.350000001</v>
      </c>
      <c r="H77" s="127">
        <v>31469150.359999999</v>
      </c>
      <c r="I77" s="127">
        <v>18548395.989999998</v>
      </c>
      <c r="J77" s="128">
        <v>0</v>
      </c>
      <c r="K77" s="127">
        <v>31469150.359999999</v>
      </c>
      <c r="L77" s="128">
        <v>0</v>
      </c>
      <c r="M77" s="127">
        <v>31449214.649999999</v>
      </c>
      <c r="N77" s="127">
        <v>19935.71</v>
      </c>
      <c r="O77" s="127">
        <v>31449214.649999999</v>
      </c>
      <c r="P77" s="128">
        <v>0</v>
      </c>
      <c r="Q77" s="127">
        <v>31449214.649999999</v>
      </c>
      <c r="R77" s="128">
        <v>0</v>
      </c>
      <c r="S77" s="128">
        <v>0</v>
      </c>
      <c r="T77" s="128"/>
      <c r="U77" s="136">
        <f t="shared" si="2"/>
        <v>0.370837782809392</v>
      </c>
      <c r="V77" s="123"/>
    </row>
    <row r="78" spans="1:22" ht="33.75" x14ac:dyDescent="0.25">
      <c r="A78" s="98" t="s">
        <v>168</v>
      </c>
      <c r="B78" s="99" t="s">
        <v>169</v>
      </c>
      <c r="C78" s="100" t="s">
        <v>21</v>
      </c>
      <c r="D78" s="100" t="s">
        <v>22</v>
      </c>
      <c r="E78" s="100">
        <v>20</v>
      </c>
      <c r="F78" s="101" t="s">
        <v>23</v>
      </c>
      <c r="G78" s="125">
        <v>2336714634.4499998</v>
      </c>
      <c r="H78" s="125">
        <v>2237429100.1199999</v>
      </c>
      <c r="I78" s="125">
        <v>99025881.409999996</v>
      </c>
      <c r="J78" s="126">
        <v>0</v>
      </c>
      <c r="K78" s="125">
        <v>2012005945.6199999</v>
      </c>
      <c r="L78" s="125">
        <v>225423154.5</v>
      </c>
      <c r="M78" s="125">
        <v>1581391043.5999999</v>
      </c>
      <c r="N78" s="125">
        <v>430614902.01999998</v>
      </c>
      <c r="O78" s="125">
        <v>1573301884.5999999</v>
      </c>
      <c r="P78" s="125">
        <v>8089159</v>
      </c>
      <c r="Q78" s="125">
        <v>1573301884.5999999</v>
      </c>
      <c r="R78" s="126">
        <v>0</v>
      </c>
      <c r="S78" s="125">
        <v>59428009.469999999</v>
      </c>
      <c r="T78" s="126"/>
      <c r="U78" s="136">
        <f t="shared" si="2"/>
        <v>4.2378251905504087E-2</v>
      </c>
      <c r="V78" s="123"/>
    </row>
    <row r="79" spans="1:22" ht="15" customHeight="1" x14ac:dyDescent="0.25">
      <c r="A79" s="98" t="s">
        <v>170</v>
      </c>
      <c r="B79" s="105" t="s">
        <v>171</v>
      </c>
      <c r="C79" s="106" t="s">
        <v>21</v>
      </c>
      <c r="D79" s="106" t="s">
        <v>22</v>
      </c>
      <c r="E79" s="106">
        <v>20</v>
      </c>
      <c r="F79" s="107" t="s">
        <v>23</v>
      </c>
      <c r="G79" s="127">
        <v>203447000</v>
      </c>
      <c r="H79" s="127">
        <v>187544920.19999999</v>
      </c>
      <c r="I79" s="127">
        <v>15902079.800000001</v>
      </c>
      <c r="J79" s="128">
        <v>0</v>
      </c>
      <c r="K79" s="127">
        <v>135589283.19999999</v>
      </c>
      <c r="L79" s="127">
        <v>51955637</v>
      </c>
      <c r="M79" s="127">
        <v>133517006.2</v>
      </c>
      <c r="N79" s="127">
        <v>2072277</v>
      </c>
      <c r="O79" s="127">
        <v>133517006.2</v>
      </c>
      <c r="P79" s="128">
        <v>0</v>
      </c>
      <c r="Q79" s="127">
        <v>133517006.2</v>
      </c>
      <c r="R79" s="128">
        <v>0</v>
      </c>
      <c r="S79" s="127">
        <v>3313280</v>
      </c>
      <c r="T79" s="128"/>
      <c r="U79" s="136">
        <f t="shared" si="2"/>
        <v>7.8163255294990838E-2</v>
      </c>
      <c r="V79" s="123"/>
    </row>
    <row r="80" spans="1:22" ht="15" customHeight="1" x14ac:dyDescent="0.25">
      <c r="A80" s="98" t="s">
        <v>172</v>
      </c>
      <c r="B80" s="131" t="s">
        <v>173</v>
      </c>
      <c r="C80" s="106" t="s">
        <v>21</v>
      </c>
      <c r="D80" s="106" t="s">
        <v>22</v>
      </c>
      <c r="E80" s="106">
        <v>20</v>
      </c>
      <c r="F80" s="107" t="s">
        <v>23</v>
      </c>
      <c r="G80" s="127">
        <v>807399265.04999995</v>
      </c>
      <c r="H80" s="127">
        <v>757722552.67999995</v>
      </c>
      <c r="I80" s="127">
        <v>49676712.369999997</v>
      </c>
      <c r="J80" s="128">
        <v>0</v>
      </c>
      <c r="K80" s="127">
        <v>741960202.67999995</v>
      </c>
      <c r="L80" s="127">
        <v>15762350</v>
      </c>
      <c r="M80" s="127">
        <v>586069841.36000001</v>
      </c>
      <c r="N80" s="127">
        <v>155890361.31999999</v>
      </c>
      <c r="O80" s="127">
        <v>578824823.36000001</v>
      </c>
      <c r="P80" s="127">
        <v>7245018</v>
      </c>
      <c r="Q80" s="127">
        <v>578824823.36000001</v>
      </c>
      <c r="R80" s="128">
        <v>0</v>
      </c>
      <c r="S80" s="127">
        <v>24992370</v>
      </c>
      <c r="T80" s="128"/>
      <c r="U80" s="136">
        <f t="shared" si="2"/>
        <v>6.1526823865666581E-2</v>
      </c>
      <c r="V80" s="123"/>
    </row>
    <row r="81" spans="1:22" ht="15" customHeight="1" x14ac:dyDescent="0.25">
      <c r="A81" s="98" t="s">
        <v>174</v>
      </c>
      <c r="B81" s="105" t="s">
        <v>175</v>
      </c>
      <c r="C81" s="106" t="s">
        <v>21</v>
      </c>
      <c r="D81" s="106" t="s">
        <v>22</v>
      </c>
      <c r="E81" s="106">
        <v>20</v>
      </c>
      <c r="F81" s="107" t="s">
        <v>23</v>
      </c>
      <c r="G81" s="127">
        <v>107711000</v>
      </c>
      <c r="H81" s="127">
        <v>107587033.59999999</v>
      </c>
      <c r="I81" s="127">
        <v>123966.39999999999</v>
      </c>
      <c r="J81" s="128">
        <v>0</v>
      </c>
      <c r="K81" s="127">
        <v>107587033.59999999</v>
      </c>
      <c r="L81" s="128">
        <v>0</v>
      </c>
      <c r="M81" s="127">
        <v>16889072</v>
      </c>
      <c r="N81" s="127">
        <v>90697961.599999994</v>
      </c>
      <c r="O81" s="127">
        <v>16889072</v>
      </c>
      <c r="P81" s="128">
        <v>0</v>
      </c>
      <c r="Q81" s="127">
        <v>16889072</v>
      </c>
      <c r="R81" s="128">
        <v>0</v>
      </c>
      <c r="S81" s="128">
        <v>0</v>
      </c>
      <c r="T81" s="128"/>
      <c r="U81" s="136">
        <f t="shared" si="2"/>
        <v>1.1509168051545338E-3</v>
      </c>
      <c r="V81" s="123"/>
    </row>
    <row r="82" spans="1:22" ht="15" customHeight="1" x14ac:dyDescent="0.25">
      <c r="A82" s="98" t="s">
        <v>176</v>
      </c>
      <c r="B82" s="105" t="s">
        <v>177</v>
      </c>
      <c r="C82" s="106" t="s">
        <v>21</v>
      </c>
      <c r="D82" s="106" t="s">
        <v>22</v>
      </c>
      <c r="E82" s="106">
        <v>20</v>
      </c>
      <c r="F82" s="107" t="s">
        <v>23</v>
      </c>
      <c r="G82" s="127">
        <v>2883000</v>
      </c>
      <c r="H82" s="127">
        <v>656822.4</v>
      </c>
      <c r="I82" s="127">
        <v>2226177.6</v>
      </c>
      <c r="J82" s="128">
        <v>0</v>
      </c>
      <c r="K82" s="127">
        <v>656822.4</v>
      </c>
      <c r="L82" s="128">
        <v>0</v>
      </c>
      <c r="M82" s="127">
        <v>651822.4</v>
      </c>
      <c r="N82" s="127">
        <v>5000</v>
      </c>
      <c r="O82" s="127">
        <v>651822.4</v>
      </c>
      <c r="P82" s="128">
        <v>0</v>
      </c>
      <c r="Q82" s="127">
        <v>651822.4</v>
      </c>
      <c r="R82" s="128">
        <v>0</v>
      </c>
      <c r="S82" s="128">
        <v>0</v>
      </c>
      <c r="T82" s="128"/>
      <c r="U82" s="136">
        <f t="shared" si="2"/>
        <v>0.7721739854318419</v>
      </c>
      <c r="V82" s="123"/>
    </row>
    <row r="83" spans="1:22" ht="15" customHeight="1" x14ac:dyDescent="0.25">
      <c r="A83" s="98" t="s">
        <v>178</v>
      </c>
      <c r="B83" s="105" t="s">
        <v>179</v>
      </c>
      <c r="C83" s="106" t="s">
        <v>21</v>
      </c>
      <c r="D83" s="106" t="s">
        <v>22</v>
      </c>
      <c r="E83" s="106">
        <v>20</v>
      </c>
      <c r="F83" s="107" t="s">
        <v>23</v>
      </c>
      <c r="G83" s="127">
        <v>255026049.40000001</v>
      </c>
      <c r="H83" s="127">
        <v>254239655.40000001</v>
      </c>
      <c r="I83" s="127">
        <v>786394</v>
      </c>
      <c r="J83" s="128">
        <v>0</v>
      </c>
      <c r="K83" s="127">
        <v>254239655.40000001</v>
      </c>
      <c r="L83" s="128">
        <v>0</v>
      </c>
      <c r="M83" s="127">
        <v>73222845</v>
      </c>
      <c r="N83" s="127">
        <v>181016810.40000001</v>
      </c>
      <c r="O83" s="127">
        <v>73222845</v>
      </c>
      <c r="P83" s="128">
        <v>0</v>
      </c>
      <c r="Q83" s="127">
        <v>73222845</v>
      </c>
      <c r="R83" s="128">
        <v>0</v>
      </c>
      <c r="S83" s="128">
        <v>0</v>
      </c>
      <c r="T83" s="128"/>
      <c r="U83" s="136">
        <f t="shared" si="2"/>
        <v>3.0835830373020711E-3</v>
      </c>
      <c r="V83" s="123"/>
    </row>
    <row r="84" spans="1:22" ht="22.5" x14ac:dyDescent="0.25">
      <c r="A84" s="98" t="s">
        <v>180</v>
      </c>
      <c r="B84" s="105" t="s">
        <v>181</v>
      </c>
      <c r="C84" s="106" t="s">
        <v>21</v>
      </c>
      <c r="D84" s="106" t="s">
        <v>22</v>
      </c>
      <c r="E84" s="106">
        <v>20</v>
      </c>
      <c r="F84" s="107" t="s">
        <v>23</v>
      </c>
      <c r="G84" s="127">
        <v>960248320</v>
      </c>
      <c r="H84" s="127">
        <v>929678115.84000003</v>
      </c>
      <c r="I84" s="127">
        <v>30310551.239999998</v>
      </c>
      <c r="J84" s="128">
        <v>0</v>
      </c>
      <c r="K84" s="127">
        <v>771972948.34000003</v>
      </c>
      <c r="L84" s="127">
        <v>157705167.5</v>
      </c>
      <c r="M84" s="127">
        <v>771040456.63999999</v>
      </c>
      <c r="N84" s="127">
        <v>932491.7</v>
      </c>
      <c r="O84" s="127">
        <v>770196315.63999999</v>
      </c>
      <c r="P84" s="127">
        <v>844141</v>
      </c>
      <c r="Q84" s="127">
        <v>770196315.63999999</v>
      </c>
      <c r="R84" s="128">
        <v>0</v>
      </c>
      <c r="S84" s="127">
        <v>31122359.469999999</v>
      </c>
      <c r="T84" s="128"/>
      <c r="U84" s="136">
        <f t="shared" si="2"/>
        <v>3.1565325977347194E-2</v>
      </c>
      <c r="V84" s="123"/>
    </row>
    <row r="85" spans="1:22" ht="22.5" x14ac:dyDescent="0.25">
      <c r="A85" s="98" t="s">
        <v>182</v>
      </c>
      <c r="B85" s="99" t="s">
        <v>183</v>
      </c>
      <c r="C85" s="100" t="s">
        <v>21</v>
      </c>
      <c r="D85" s="100" t="s">
        <v>22</v>
      </c>
      <c r="E85" s="100">
        <v>20</v>
      </c>
      <c r="F85" s="101" t="s">
        <v>23</v>
      </c>
      <c r="G85" s="125">
        <v>2336065010</v>
      </c>
      <c r="H85" s="125">
        <v>2302868275</v>
      </c>
      <c r="I85" s="125">
        <v>33196735</v>
      </c>
      <c r="J85" s="126">
        <v>0</v>
      </c>
      <c r="K85" s="125">
        <v>1881005794</v>
      </c>
      <c r="L85" s="125">
        <v>421862481</v>
      </c>
      <c r="M85" s="125">
        <v>704664917.71000004</v>
      </c>
      <c r="N85" s="125">
        <v>1176340876.29</v>
      </c>
      <c r="O85" s="125">
        <v>702755744.77999997</v>
      </c>
      <c r="P85" s="125">
        <v>1909172.93</v>
      </c>
      <c r="Q85" s="125">
        <v>702755744.77999997</v>
      </c>
      <c r="R85" s="126">
        <v>0</v>
      </c>
      <c r="S85" s="125">
        <v>146318</v>
      </c>
      <c r="T85" s="126"/>
      <c r="U85" s="136">
        <f t="shared" si="2"/>
        <v>1.4210535604914523E-2</v>
      </c>
      <c r="V85" s="123"/>
    </row>
    <row r="86" spans="1:22" ht="15" customHeight="1" x14ac:dyDescent="0.25">
      <c r="A86" s="98" t="s">
        <v>184</v>
      </c>
      <c r="B86" s="131" t="s">
        <v>185</v>
      </c>
      <c r="C86" s="106" t="s">
        <v>21</v>
      </c>
      <c r="D86" s="106" t="s">
        <v>22</v>
      </c>
      <c r="E86" s="106">
        <v>20</v>
      </c>
      <c r="F86" s="107" t="s">
        <v>23</v>
      </c>
      <c r="G86" s="127">
        <v>1860770010</v>
      </c>
      <c r="H86" s="127">
        <v>1831207622</v>
      </c>
      <c r="I86" s="127">
        <v>29562388</v>
      </c>
      <c r="J86" s="128">
        <v>0</v>
      </c>
      <c r="K86" s="127">
        <v>1464099970</v>
      </c>
      <c r="L86" s="127">
        <v>367107652</v>
      </c>
      <c r="M86" s="127">
        <v>355787664.95999998</v>
      </c>
      <c r="N86" s="127">
        <v>1108312305.04</v>
      </c>
      <c r="O86" s="127">
        <v>355787664.95999998</v>
      </c>
      <c r="P86" s="128">
        <v>0</v>
      </c>
      <c r="Q86" s="127">
        <v>355787664.95999998</v>
      </c>
      <c r="R86" s="128">
        <v>0</v>
      </c>
      <c r="S86" s="127">
        <v>146318</v>
      </c>
      <c r="T86" s="128"/>
      <c r="U86" s="136">
        <f t="shared" si="2"/>
        <v>1.5887179952991611E-2</v>
      </c>
      <c r="V86" s="123"/>
    </row>
    <row r="87" spans="1:22" ht="15" customHeight="1" x14ac:dyDescent="0.25">
      <c r="A87" s="98" t="s">
        <v>186</v>
      </c>
      <c r="B87" s="105" t="s">
        <v>187</v>
      </c>
      <c r="C87" s="106" t="s">
        <v>21</v>
      </c>
      <c r="D87" s="106" t="s">
        <v>22</v>
      </c>
      <c r="E87" s="106">
        <v>20</v>
      </c>
      <c r="F87" s="107" t="s">
        <v>23</v>
      </c>
      <c r="G87" s="127">
        <v>475295000</v>
      </c>
      <c r="H87" s="127">
        <v>471660653</v>
      </c>
      <c r="I87" s="127">
        <v>3634347</v>
      </c>
      <c r="J87" s="128">
        <v>0</v>
      </c>
      <c r="K87" s="127">
        <v>416905824</v>
      </c>
      <c r="L87" s="127">
        <v>54754829</v>
      </c>
      <c r="M87" s="127">
        <v>348877252.75</v>
      </c>
      <c r="N87" s="127">
        <v>68028571.25</v>
      </c>
      <c r="O87" s="127">
        <v>346968079.81999999</v>
      </c>
      <c r="P87" s="127">
        <v>1909172.93</v>
      </c>
      <c r="Q87" s="127">
        <v>346968079.81999999</v>
      </c>
      <c r="R87" s="128">
        <v>0</v>
      </c>
      <c r="S87" s="128">
        <v>0</v>
      </c>
      <c r="T87" s="128"/>
      <c r="U87" s="136">
        <f t="shared" si="2"/>
        <v>7.646507958215424E-3</v>
      </c>
      <c r="V87" s="123"/>
    </row>
    <row r="88" spans="1:22" ht="15" customHeight="1" x14ac:dyDescent="0.25">
      <c r="A88" s="98" t="s">
        <v>188</v>
      </c>
      <c r="B88" s="105" t="s">
        <v>189</v>
      </c>
      <c r="C88" s="106" t="s">
        <v>21</v>
      </c>
      <c r="D88" s="106" t="s">
        <v>22</v>
      </c>
      <c r="E88" s="106">
        <v>20</v>
      </c>
      <c r="F88" s="107" t="s">
        <v>23</v>
      </c>
      <c r="G88" s="128">
        <v>0</v>
      </c>
      <c r="H88" s="128">
        <v>0</v>
      </c>
      <c r="I88" s="128">
        <v>0</v>
      </c>
      <c r="J88" s="128">
        <v>0</v>
      </c>
      <c r="K88" s="128">
        <v>0</v>
      </c>
      <c r="L88" s="128">
        <v>0</v>
      </c>
      <c r="M88" s="128">
        <v>0</v>
      </c>
      <c r="N88" s="128">
        <v>0</v>
      </c>
      <c r="O88" s="128">
        <v>0</v>
      </c>
      <c r="P88" s="128">
        <v>0</v>
      </c>
      <c r="Q88" s="128">
        <v>0</v>
      </c>
      <c r="R88" s="128">
        <v>0</v>
      </c>
      <c r="S88" s="128">
        <v>0</v>
      </c>
      <c r="T88" s="128"/>
      <c r="U88" s="136" t="e">
        <f t="shared" si="2"/>
        <v>#DIV/0!</v>
      </c>
      <c r="V88" s="123"/>
    </row>
    <row r="89" spans="1:22" ht="15" customHeight="1" x14ac:dyDescent="0.25">
      <c r="A89" s="98" t="s">
        <v>190</v>
      </c>
      <c r="B89" s="99" t="s">
        <v>191</v>
      </c>
      <c r="C89" s="100" t="s">
        <v>21</v>
      </c>
      <c r="D89" s="100" t="s">
        <v>22</v>
      </c>
      <c r="E89" s="100">
        <v>20</v>
      </c>
      <c r="F89" s="101" t="s">
        <v>23</v>
      </c>
      <c r="G89" s="125">
        <v>16962978547.34</v>
      </c>
      <c r="H89" s="125">
        <v>16237750733.65</v>
      </c>
      <c r="I89" s="125">
        <v>725227813.69000006</v>
      </c>
      <c r="J89" s="126">
        <v>0</v>
      </c>
      <c r="K89" s="125">
        <v>15630071282.99</v>
      </c>
      <c r="L89" s="125">
        <v>607679450.65999997</v>
      </c>
      <c r="M89" s="125">
        <v>10439324598.5</v>
      </c>
      <c r="N89" s="125">
        <v>5190746684.4899998</v>
      </c>
      <c r="O89" s="125">
        <v>10399256146.93</v>
      </c>
      <c r="P89" s="125">
        <v>40068451.57</v>
      </c>
      <c r="Q89" s="125">
        <v>10399256146.93</v>
      </c>
      <c r="R89" s="126">
        <v>0</v>
      </c>
      <c r="S89" s="125">
        <v>12177077.34</v>
      </c>
      <c r="T89" s="126"/>
      <c r="U89" s="136">
        <f t="shared" si="2"/>
        <v>4.2753565458215154E-2</v>
      </c>
      <c r="V89" s="123"/>
    </row>
    <row r="90" spans="1:22" ht="15" customHeight="1" x14ac:dyDescent="0.25">
      <c r="A90" s="98" t="s">
        <v>192</v>
      </c>
      <c r="B90" s="105" t="s">
        <v>193</v>
      </c>
      <c r="C90" s="106" t="s">
        <v>21</v>
      </c>
      <c r="D90" s="106" t="s">
        <v>22</v>
      </c>
      <c r="E90" s="106">
        <v>20</v>
      </c>
      <c r="F90" s="107" t="s">
        <v>23</v>
      </c>
      <c r="G90" s="127">
        <v>75150</v>
      </c>
      <c r="H90" s="127">
        <v>3000</v>
      </c>
      <c r="I90" s="127">
        <v>72150</v>
      </c>
      <c r="J90" s="128">
        <v>0</v>
      </c>
      <c r="K90" s="127">
        <v>3000</v>
      </c>
      <c r="L90" s="128">
        <v>0</v>
      </c>
      <c r="M90" s="128">
        <v>0</v>
      </c>
      <c r="N90" s="127">
        <v>3000</v>
      </c>
      <c r="O90" s="128">
        <v>0</v>
      </c>
      <c r="P90" s="128">
        <v>0</v>
      </c>
      <c r="Q90" s="128">
        <v>0</v>
      </c>
      <c r="R90" s="128">
        <v>0</v>
      </c>
      <c r="S90" s="128">
        <v>0</v>
      </c>
      <c r="T90" s="128"/>
      <c r="U90" s="136">
        <f t="shared" si="2"/>
        <v>0.96007984031936133</v>
      </c>
      <c r="V90" s="123"/>
    </row>
    <row r="91" spans="1:22" ht="15" customHeight="1" x14ac:dyDescent="0.25">
      <c r="A91" s="98" t="s">
        <v>194</v>
      </c>
      <c r="B91" s="105" t="s">
        <v>195</v>
      </c>
      <c r="C91" s="106" t="s">
        <v>21</v>
      </c>
      <c r="D91" s="106" t="s">
        <v>22</v>
      </c>
      <c r="E91" s="106">
        <v>20</v>
      </c>
      <c r="F91" s="107" t="s">
        <v>23</v>
      </c>
      <c r="G91" s="127">
        <v>2968844912</v>
      </c>
      <c r="H91" s="127">
        <v>2865981713.79</v>
      </c>
      <c r="I91" s="127">
        <v>102863198.20999999</v>
      </c>
      <c r="J91" s="128">
        <v>0</v>
      </c>
      <c r="K91" s="127">
        <v>2865398380.79</v>
      </c>
      <c r="L91" s="127">
        <v>583333</v>
      </c>
      <c r="M91" s="127">
        <v>2047890943.8</v>
      </c>
      <c r="N91" s="127">
        <v>817507436.99000001</v>
      </c>
      <c r="O91" s="127">
        <v>2041470943.8</v>
      </c>
      <c r="P91" s="127">
        <v>6420000</v>
      </c>
      <c r="Q91" s="127">
        <v>2041470943.8</v>
      </c>
      <c r="R91" s="128">
        <v>0</v>
      </c>
      <c r="S91" s="127">
        <v>205255</v>
      </c>
      <c r="T91" s="128"/>
      <c r="U91" s="136">
        <f t="shared" si="2"/>
        <v>3.4647548544630744E-2</v>
      </c>
      <c r="V91" s="123"/>
    </row>
    <row r="92" spans="1:22" ht="15" x14ac:dyDescent="0.25">
      <c r="A92" s="98" t="s">
        <v>196</v>
      </c>
      <c r="B92" s="131" t="s">
        <v>197</v>
      </c>
      <c r="C92" s="106" t="s">
        <v>21</v>
      </c>
      <c r="D92" s="106" t="s">
        <v>22</v>
      </c>
      <c r="E92" s="106">
        <v>20</v>
      </c>
      <c r="F92" s="107" t="s">
        <v>23</v>
      </c>
      <c r="G92" s="127">
        <v>3761351402.6700001</v>
      </c>
      <c r="H92" s="127">
        <v>3554294852.98</v>
      </c>
      <c r="I92" s="127">
        <v>207056549.69</v>
      </c>
      <c r="J92" s="128">
        <v>0</v>
      </c>
      <c r="K92" s="127">
        <v>3489482002.98</v>
      </c>
      <c r="L92" s="127">
        <v>64812850</v>
      </c>
      <c r="M92" s="127">
        <v>2620935938.1599998</v>
      </c>
      <c r="N92" s="127">
        <v>868546064.82000005</v>
      </c>
      <c r="O92" s="127">
        <v>2609186599.1599998</v>
      </c>
      <c r="P92" s="127">
        <v>11749339</v>
      </c>
      <c r="Q92" s="127">
        <v>2609186599.1599998</v>
      </c>
      <c r="R92" s="128">
        <v>0</v>
      </c>
      <c r="S92" s="128">
        <v>0</v>
      </c>
      <c r="T92" s="128"/>
      <c r="U92" s="136">
        <f t="shared" si="2"/>
        <v>5.5048446030067984E-2</v>
      </c>
      <c r="V92" s="123"/>
    </row>
    <row r="93" spans="1:22" ht="22.5" x14ac:dyDescent="0.25">
      <c r="A93" s="98" t="s">
        <v>198</v>
      </c>
      <c r="B93" s="105" t="s">
        <v>199</v>
      </c>
      <c r="C93" s="106" t="s">
        <v>21</v>
      </c>
      <c r="D93" s="106" t="s">
        <v>22</v>
      </c>
      <c r="E93" s="106">
        <v>20</v>
      </c>
      <c r="F93" s="107" t="s">
        <v>23</v>
      </c>
      <c r="G93" s="127">
        <v>2221322425.25</v>
      </c>
      <c r="H93" s="127">
        <v>2220322425.25</v>
      </c>
      <c r="I93" s="127">
        <v>1000000</v>
      </c>
      <c r="J93" s="128">
        <v>0</v>
      </c>
      <c r="K93" s="127">
        <v>2218266276.9000001</v>
      </c>
      <c r="L93" s="127">
        <v>2056148.35</v>
      </c>
      <c r="M93" s="127">
        <v>1239010843.4200001</v>
      </c>
      <c r="N93" s="127">
        <v>979255433.48000002</v>
      </c>
      <c r="O93" s="127">
        <v>1239010843.4200001</v>
      </c>
      <c r="P93" s="128">
        <v>0</v>
      </c>
      <c r="Q93" s="127">
        <v>1239010843.4200001</v>
      </c>
      <c r="R93" s="128">
        <v>0</v>
      </c>
      <c r="S93" s="128">
        <v>0</v>
      </c>
      <c r="T93" s="128"/>
      <c r="U93" s="136">
        <f t="shared" si="2"/>
        <v>4.5018228269471256E-4</v>
      </c>
      <c r="V93" s="123"/>
    </row>
    <row r="94" spans="1:22" ht="15" customHeight="1" x14ac:dyDescent="0.25">
      <c r="A94" s="98" t="s">
        <v>200</v>
      </c>
      <c r="B94" s="131" t="s">
        <v>201</v>
      </c>
      <c r="C94" s="106" t="s">
        <v>21</v>
      </c>
      <c r="D94" s="106" t="s">
        <v>22</v>
      </c>
      <c r="E94" s="106">
        <v>20</v>
      </c>
      <c r="F94" s="107" t="s">
        <v>23</v>
      </c>
      <c r="G94" s="127">
        <v>6903345684.4200001</v>
      </c>
      <c r="H94" s="127">
        <v>6544233416.1199999</v>
      </c>
      <c r="I94" s="127">
        <v>359112268.30000001</v>
      </c>
      <c r="J94" s="128">
        <v>0</v>
      </c>
      <c r="K94" s="127">
        <v>6014465302.75</v>
      </c>
      <c r="L94" s="127">
        <v>529768113.37</v>
      </c>
      <c r="M94" s="127">
        <v>3992750528.6500001</v>
      </c>
      <c r="N94" s="127">
        <v>2021714774.0999999</v>
      </c>
      <c r="O94" s="127">
        <v>3970851416.0799999</v>
      </c>
      <c r="P94" s="127">
        <v>21899112.57</v>
      </c>
      <c r="Q94" s="127">
        <v>3970851416.0799999</v>
      </c>
      <c r="R94" s="128">
        <v>0</v>
      </c>
      <c r="S94" s="128">
        <v>0</v>
      </c>
      <c r="T94" s="128"/>
      <c r="U94" s="136">
        <f t="shared" si="2"/>
        <v>5.2020032708266675E-2</v>
      </c>
      <c r="V94" s="123"/>
    </row>
    <row r="95" spans="1:22" ht="23.25" customHeight="1" x14ac:dyDescent="0.25">
      <c r="A95" s="98" t="s">
        <v>202</v>
      </c>
      <c r="B95" s="105" t="s">
        <v>203</v>
      </c>
      <c r="C95" s="106" t="s">
        <v>21</v>
      </c>
      <c r="D95" s="106" t="s">
        <v>22</v>
      </c>
      <c r="E95" s="106">
        <v>20</v>
      </c>
      <c r="F95" s="107" t="s">
        <v>23</v>
      </c>
      <c r="G95" s="127">
        <v>1105490500</v>
      </c>
      <c r="H95" s="127">
        <v>1051325325.51</v>
      </c>
      <c r="I95" s="127">
        <v>54165174.490000002</v>
      </c>
      <c r="J95" s="128">
        <v>0</v>
      </c>
      <c r="K95" s="127">
        <v>1040866319.5700001</v>
      </c>
      <c r="L95" s="127">
        <v>10459005.939999999</v>
      </c>
      <c r="M95" s="127">
        <v>537149344.47000003</v>
      </c>
      <c r="N95" s="127">
        <v>503716975.10000002</v>
      </c>
      <c r="O95" s="127">
        <v>537149344.47000003</v>
      </c>
      <c r="P95" s="128">
        <v>0</v>
      </c>
      <c r="Q95" s="127">
        <v>537149344.47000003</v>
      </c>
      <c r="R95" s="128">
        <v>0</v>
      </c>
      <c r="S95" s="127">
        <v>11971822.34</v>
      </c>
      <c r="T95" s="128"/>
      <c r="U95" s="136">
        <f t="shared" si="2"/>
        <v>4.8996508328203639E-2</v>
      </c>
      <c r="V95" s="123"/>
    </row>
    <row r="96" spans="1:22" ht="21.75" customHeight="1" x14ac:dyDescent="0.25">
      <c r="A96" s="98" t="s">
        <v>204</v>
      </c>
      <c r="B96" s="105" t="s">
        <v>205</v>
      </c>
      <c r="C96" s="106" t="s">
        <v>21</v>
      </c>
      <c r="D96" s="106" t="s">
        <v>22</v>
      </c>
      <c r="E96" s="106">
        <v>20</v>
      </c>
      <c r="F96" s="107" t="s">
        <v>23</v>
      </c>
      <c r="G96" s="127">
        <v>2548473</v>
      </c>
      <c r="H96" s="127">
        <v>1590000</v>
      </c>
      <c r="I96" s="127">
        <v>958473</v>
      </c>
      <c r="J96" s="128">
        <v>0</v>
      </c>
      <c r="K96" s="127">
        <v>1590000</v>
      </c>
      <c r="L96" s="128">
        <v>0</v>
      </c>
      <c r="M96" s="127">
        <v>1587000</v>
      </c>
      <c r="N96" s="127">
        <v>3000</v>
      </c>
      <c r="O96" s="127">
        <v>1587000</v>
      </c>
      <c r="P96" s="128">
        <v>0</v>
      </c>
      <c r="Q96" s="127">
        <v>1587000</v>
      </c>
      <c r="R96" s="128">
        <v>0</v>
      </c>
      <c r="S96" s="128">
        <v>0</v>
      </c>
      <c r="T96" s="128"/>
      <c r="U96" s="136">
        <f t="shared" si="2"/>
        <v>0.37609698042710282</v>
      </c>
      <c r="V96" s="123"/>
    </row>
    <row r="97" spans="1:22" ht="15" customHeight="1" x14ac:dyDescent="0.25">
      <c r="A97" s="98" t="s">
        <v>206</v>
      </c>
      <c r="B97" s="99" t="s">
        <v>207</v>
      </c>
      <c r="C97" s="100" t="s">
        <v>21</v>
      </c>
      <c r="D97" s="100" t="s">
        <v>22</v>
      </c>
      <c r="E97" s="100">
        <v>20</v>
      </c>
      <c r="F97" s="101" t="s">
        <v>23</v>
      </c>
      <c r="G97" s="125">
        <v>684515981</v>
      </c>
      <c r="H97" s="125">
        <v>646570442.99000001</v>
      </c>
      <c r="I97" s="125">
        <v>37902585.329999998</v>
      </c>
      <c r="J97" s="126">
        <v>0</v>
      </c>
      <c r="K97" s="125">
        <v>378490807.95999998</v>
      </c>
      <c r="L97" s="125">
        <v>268079635.03</v>
      </c>
      <c r="M97" s="125">
        <v>68166010.099999994</v>
      </c>
      <c r="N97" s="125">
        <v>310324797.86000001</v>
      </c>
      <c r="O97" s="125">
        <v>66109237.439999998</v>
      </c>
      <c r="P97" s="125">
        <v>2056772.66</v>
      </c>
      <c r="Q97" s="125">
        <v>66109237.439999998</v>
      </c>
      <c r="R97" s="126">
        <v>0</v>
      </c>
      <c r="S97" s="126">
        <v>0</v>
      </c>
      <c r="T97" s="126"/>
      <c r="U97" s="136">
        <f t="shared" si="2"/>
        <v>5.5371366603638138E-2</v>
      </c>
      <c r="V97" s="123"/>
    </row>
    <row r="98" spans="1:22" ht="15" customHeight="1" x14ac:dyDescent="0.25">
      <c r="A98" s="98" t="s">
        <v>208</v>
      </c>
      <c r="B98" s="105" t="s">
        <v>209</v>
      </c>
      <c r="C98" s="106" t="s">
        <v>21</v>
      </c>
      <c r="D98" s="106" t="s">
        <v>22</v>
      </c>
      <c r="E98" s="106">
        <v>20</v>
      </c>
      <c r="F98" s="107" t="s">
        <v>23</v>
      </c>
      <c r="G98" s="127">
        <v>25279700</v>
      </c>
      <c r="H98" s="127">
        <v>25279700</v>
      </c>
      <c r="I98" s="128">
        <v>0</v>
      </c>
      <c r="J98" s="128">
        <v>0</v>
      </c>
      <c r="K98" s="128">
        <v>0</v>
      </c>
      <c r="L98" s="127">
        <v>25279700</v>
      </c>
      <c r="M98" s="128">
        <v>0</v>
      </c>
      <c r="N98" s="128">
        <v>0</v>
      </c>
      <c r="O98" s="128">
        <v>0</v>
      </c>
      <c r="P98" s="128">
        <v>0</v>
      </c>
      <c r="Q98" s="128">
        <v>0</v>
      </c>
      <c r="R98" s="128">
        <v>0</v>
      </c>
      <c r="S98" s="128">
        <v>0</v>
      </c>
      <c r="T98" s="128"/>
      <c r="U98" s="136">
        <f t="shared" si="2"/>
        <v>0</v>
      </c>
      <c r="V98" s="123"/>
    </row>
    <row r="99" spans="1:22" ht="15" customHeight="1" x14ac:dyDescent="0.25">
      <c r="A99" s="98" t="s">
        <v>210</v>
      </c>
      <c r="B99" s="105" t="s">
        <v>211</v>
      </c>
      <c r="C99" s="106" t="s">
        <v>21</v>
      </c>
      <c r="D99" s="106" t="s">
        <v>22</v>
      </c>
      <c r="E99" s="106">
        <v>20</v>
      </c>
      <c r="F99" s="107" t="s">
        <v>23</v>
      </c>
      <c r="G99" s="127">
        <v>228039000</v>
      </c>
      <c r="H99" s="127">
        <v>228039000</v>
      </c>
      <c r="I99" s="128">
        <v>0</v>
      </c>
      <c r="J99" s="128">
        <v>0</v>
      </c>
      <c r="K99" s="128">
        <v>0</v>
      </c>
      <c r="L99" s="127">
        <v>228039000</v>
      </c>
      <c r="M99" s="128">
        <v>0</v>
      </c>
      <c r="N99" s="128">
        <v>0</v>
      </c>
      <c r="O99" s="128">
        <v>0</v>
      </c>
      <c r="P99" s="128">
        <v>0</v>
      </c>
      <c r="Q99" s="128">
        <v>0</v>
      </c>
      <c r="R99" s="128">
        <v>0</v>
      </c>
      <c r="S99" s="128">
        <v>0</v>
      </c>
      <c r="T99" s="128"/>
      <c r="U99" s="136">
        <f t="shared" si="2"/>
        <v>0</v>
      </c>
      <c r="V99" s="123"/>
    </row>
    <row r="100" spans="1:22" ht="15" customHeight="1" x14ac:dyDescent="0.25">
      <c r="A100" s="98" t="s">
        <v>212</v>
      </c>
      <c r="B100" s="105" t="s">
        <v>213</v>
      </c>
      <c r="C100" s="106" t="s">
        <v>21</v>
      </c>
      <c r="D100" s="106" t="s">
        <v>22</v>
      </c>
      <c r="E100" s="106">
        <v>20</v>
      </c>
      <c r="F100" s="107" t="s">
        <v>23</v>
      </c>
      <c r="G100" s="127">
        <v>125013681</v>
      </c>
      <c r="H100" s="127">
        <v>87068142.989999995</v>
      </c>
      <c r="I100" s="127">
        <v>37902585.329999998</v>
      </c>
      <c r="J100" s="128">
        <v>0</v>
      </c>
      <c r="K100" s="127">
        <v>72307207.959999993</v>
      </c>
      <c r="L100" s="127">
        <v>14760935.029999999</v>
      </c>
      <c r="M100" s="127">
        <v>68166010.099999994</v>
      </c>
      <c r="N100" s="127">
        <v>4141197.86</v>
      </c>
      <c r="O100" s="127">
        <v>66109237.439999998</v>
      </c>
      <c r="P100" s="127">
        <v>2056772.66</v>
      </c>
      <c r="Q100" s="127">
        <v>66109237.439999998</v>
      </c>
      <c r="R100" s="128">
        <v>0</v>
      </c>
      <c r="S100" s="128">
        <v>0</v>
      </c>
      <c r="T100" s="128"/>
      <c r="U100" s="136">
        <f t="shared" si="2"/>
        <v>0.30318749937456846</v>
      </c>
      <c r="V100" s="123"/>
    </row>
    <row r="101" spans="1:22" ht="15" customHeight="1" x14ac:dyDescent="0.25">
      <c r="A101" s="98" t="s">
        <v>214</v>
      </c>
      <c r="B101" s="105" t="s">
        <v>215</v>
      </c>
      <c r="C101" s="106" t="s">
        <v>21</v>
      </c>
      <c r="D101" s="106" t="s">
        <v>22</v>
      </c>
      <c r="E101" s="106">
        <v>20</v>
      </c>
      <c r="F101" s="107" t="s">
        <v>23</v>
      </c>
      <c r="G101" s="127">
        <v>306183600</v>
      </c>
      <c r="H101" s="127">
        <v>306183600</v>
      </c>
      <c r="I101" s="128">
        <v>0</v>
      </c>
      <c r="J101" s="128">
        <v>0</v>
      </c>
      <c r="K101" s="127">
        <v>306183600</v>
      </c>
      <c r="L101" s="128">
        <v>0</v>
      </c>
      <c r="M101" s="128">
        <v>0</v>
      </c>
      <c r="N101" s="127">
        <v>306183600</v>
      </c>
      <c r="O101" s="128">
        <v>0</v>
      </c>
      <c r="P101" s="128">
        <v>0</v>
      </c>
      <c r="Q101" s="128">
        <v>0</v>
      </c>
      <c r="R101" s="128">
        <v>0</v>
      </c>
      <c r="S101" s="128">
        <v>0</v>
      </c>
      <c r="T101" s="128"/>
      <c r="U101" s="136">
        <f t="shared" si="2"/>
        <v>0</v>
      </c>
      <c r="V101" s="123"/>
    </row>
    <row r="102" spans="1:22" ht="15" customHeight="1" x14ac:dyDescent="0.25">
      <c r="A102" s="98" t="s">
        <v>216</v>
      </c>
      <c r="B102" s="131" t="s">
        <v>217</v>
      </c>
      <c r="C102" s="106" t="s">
        <v>21</v>
      </c>
      <c r="D102" s="106" t="s">
        <v>22</v>
      </c>
      <c r="E102" s="106">
        <v>20</v>
      </c>
      <c r="F102" s="107" t="s">
        <v>23</v>
      </c>
      <c r="G102" s="127">
        <v>3455324347</v>
      </c>
      <c r="H102" s="127">
        <v>3450684302</v>
      </c>
      <c r="I102" s="127">
        <v>4640045</v>
      </c>
      <c r="J102" s="128">
        <v>0</v>
      </c>
      <c r="K102" s="127">
        <v>3244216763.0500002</v>
      </c>
      <c r="L102" s="127">
        <v>206467538.94999999</v>
      </c>
      <c r="M102" s="127">
        <v>3238446918.0500002</v>
      </c>
      <c r="N102" s="127">
        <v>5769845</v>
      </c>
      <c r="O102" s="127">
        <v>3238446918.0500002</v>
      </c>
      <c r="P102" s="128">
        <v>0</v>
      </c>
      <c r="Q102" s="127">
        <v>3238446918.0500002</v>
      </c>
      <c r="R102" s="128">
        <v>0</v>
      </c>
      <c r="S102" s="127">
        <v>152906593</v>
      </c>
      <c r="T102" s="128"/>
      <c r="U102" s="136">
        <f t="shared" si="2"/>
        <v>1.3428681460912937E-3</v>
      </c>
      <c r="V102" s="123"/>
    </row>
    <row r="103" spans="1:22" ht="15" customHeight="1" x14ac:dyDescent="0.25">
      <c r="A103" s="98" t="s">
        <v>218</v>
      </c>
      <c r="B103" s="99" t="s">
        <v>219</v>
      </c>
      <c r="C103" s="100" t="s">
        <v>21</v>
      </c>
      <c r="D103" s="100" t="s">
        <v>22</v>
      </c>
      <c r="E103" s="100">
        <v>20</v>
      </c>
      <c r="F103" s="101" t="s">
        <v>23</v>
      </c>
      <c r="G103" s="125">
        <v>743016007</v>
      </c>
      <c r="H103" s="125">
        <v>719500542.75</v>
      </c>
      <c r="I103" s="125">
        <v>23515464.25</v>
      </c>
      <c r="J103" s="126">
        <v>0</v>
      </c>
      <c r="K103" s="125">
        <v>523891536.75</v>
      </c>
      <c r="L103" s="125">
        <v>195609006</v>
      </c>
      <c r="M103" s="125">
        <v>523891536.75</v>
      </c>
      <c r="N103" s="126">
        <v>0</v>
      </c>
      <c r="O103" s="125">
        <v>523891536.75</v>
      </c>
      <c r="P103" s="126">
        <v>0</v>
      </c>
      <c r="Q103" s="125">
        <v>523891536.75</v>
      </c>
      <c r="R103" s="126">
        <v>0</v>
      </c>
      <c r="S103" s="126">
        <v>0</v>
      </c>
      <c r="T103" s="126"/>
      <c r="U103" s="136">
        <f t="shared" si="2"/>
        <v>3.1648664400846481E-2</v>
      </c>
      <c r="V103" s="123"/>
    </row>
    <row r="104" spans="1:22" ht="15" customHeight="1" x14ac:dyDescent="0.25">
      <c r="A104" s="98" t="s">
        <v>220</v>
      </c>
      <c r="B104" s="99" t="s">
        <v>221</v>
      </c>
      <c r="C104" s="100" t="s">
        <v>21</v>
      </c>
      <c r="D104" s="100" t="s">
        <v>22</v>
      </c>
      <c r="E104" s="100">
        <v>20</v>
      </c>
      <c r="F104" s="101" t="s">
        <v>23</v>
      </c>
      <c r="G104" s="125">
        <v>537246000</v>
      </c>
      <c r="H104" s="125">
        <v>537246000</v>
      </c>
      <c r="I104" s="126">
        <v>0</v>
      </c>
      <c r="J104" s="126">
        <v>0</v>
      </c>
      <c r="K104" s="125">
        <v>341636994</v>
      </c>
      <c r="L104" s="125">
        <v>195609006</v>
      </c>
      <c r="M104" s="125">
        <v>341636994</v>
      </c>
      <c r="N104" s="126">
        <v>0</v>
      </c>
      <c r="O104" s="125">
        <v>341636994</v>
      </c>
      <c r="P104" s="126">
        <v>0</v>
      </c>
      <c r="Q104" s="125">
        <v>341636994</v>
      </c>
      <c r="R104" s="126">
        <v>0</v>
      </c>
      <c r="S104" s="126">
        <v>0</v>
      </c>
      <c r="T104" s="126"/>
      <c r="U104" s="136">
        <f t="shared" si="2"/>
        <v>0</v>
      </c>
      <c r="V104" s="123"/>
    </row>
    <row r="105" spans="1:22" ht="15" customHeight="1" x14ac:dyDescent="0.25">
      <c r="A105" s="98" t="s">
        <v>222</v>
      </c>
      <c r="B105" s="99" t="s">
        <v>223</v>
      </c>
      <c r="C105" s="100" t="s">
        <v>21</v>
      </c>
      <c r="D105" s="100" t="s">
        <v>22</v>
      </c>
      <c r="E105" s="100">
        <v>20</v>
      </c>
      <c r="F105" s="101" t="s">
        <v>23</v>
      </c>
      <c r="G105" s="125">
        <v>537246000</v>
      </c>
      <c r="H105" s="125">
        <v>537246000</v>
      </c>
      <c r="I105" s="126">
        <v>0</v>
      </c>
      <c r="J105" s="126">
        <v>0</v>
      </c>
      <c r="K105" s="125">
        <v>341636994</v>
      </c>
      <c r="L105" s="125">
        <v>195609006</v>
      </c>
      <c r="M105" s="125">
        <v>341636994</v>
      </c>
      <c r="N105" s="126">
        <v>0</v>
      </c>
      <c r="O105" s="125">
        <v>341636994</v>
      </c>
      <c r="P105" s="126">
        <v>0</v>
      </c>
      <c r="Q105" s="125">
        <v>341636994</v>
      </c>
      <c r="R105" s="126">
        <v>0</v>
      </c>
      <c r="S105" s="126">
        <v>0</v>
      </c>
      <c r="T105" s="126"/>
      <c r="U105" s="136">
        <f t="shared" si="2"/>
        <v>0</v>
      </c>
      <c r="V105" s="123"/>
    </row>
    <row r="106" spans="1:22" ht="15" customHeight="1" x14ac:dyDescent="0.25">
      <c r="A106" s="98" t="s">
        <v>224</v>
      </c>
      <c r="B106" s="99" t="s">
        <v>225</v>
      </c>
      <c r="C106" s="100" t="s">
        <v>21</v>
      </c>
      <c r="D106" s="100" t="s">
        <v>22</v>
      </c>
      <c r="E106" s="100">
        <v>20</v>
      </c>
      <c r="F106" s="101" t="s">
        <v>23</v>
      </c>
      <c r="G106" s="125">
        <v>537246000</v>
      </c>
      <c r="H106" s="125">
        <v>537246000</v>
      </c>
      <c r="I106" s="126">
        <v>0</v>
      </c>
      <c r="J106" s="126">
        <v>0</v>
      </c>
      <c r="K106" s="125">
        <v>341636994</v>
      </c>
      <c r="L106" s="125">
        <v>195609006</v>
      </c>
      <c r="M106" s="125">
        <v>341636994</v>
      </c>
      <c r="N106" s="126">
        <v>0</v>
      </c>
      <c r="O106" s="125">
        <v>341636994</v>
      </c>
      <c r="P106" s="126">
        <v>0</v>
      </c>
      <c r="Q106" s="125">
        <v>341636994</v>
      </c>
      <c r="R106" s="126">
        <v>0</v>
      </c>
      <c r="S106" s="126">
        <v>0</v>
      </c>
      <c r="T106" s="126"/>
      <c r="U106" s="136">
        <f t="shared" si="2"/>
        <v>0</v>
      </c>
      <c r="V106" s="123"/>
    </row>
    <row r="107" spans="1:22" ht="15" customHeight="1" x14ac:dyDescent="0.25">
      <c r="A107" s="98" t="s">
        <v>226</v>
      </c>
      <c r="B107" s="105" t="s">
        <v>227</v>
      </c>
      <c r="C107" s="106" t="s">
        <v>21</v>
      </c>
      <c r="D107" s="106" t="s">
        <v>22</v>
      </c>
      <c r="E107" s="106">
        <v>20</v>
      </c>
      <c r="F107" s="107" t="s">
        <v>23</v>
      </c>
      <c r="G107" s="127">
        <v>286897576</v>
      </c>
      <c r="H107" s="127">
        <v>286897576</v>
      </c>
      <c r="I107" s="128">
        <v>0</v>
      </c>
      <c r="J107" s="128">
        <v>0</v>
      </c>
      <c r="K107" s="127">
        <v>170326861</v>
      </c>
      <c r="L107" s="127">
        <v>116570715</v>
      </c>
      <c r="M107" s="127">
        <v>170326861</v>
      </c>
      <c r="N107" s="128">
        <v>0</v>
      </c>
      <c r="O107" s="127">
        <v>170326861</v>
      </c>
      <c r="P107" s="128">
        <v>0</v>
      </c>
      <c r="Q107" s="127">
        <v>170326861</v>
      </c>
      <c r="R107" s="128">
        <v>0</v>
      </c>
      <c r="S107" s="128">
        <v>0</v>
      </c>
      <c r="T107" s="128"/>
      <c r="U107" s="136">
        <f t="shared" si="2"/>
        <v>0</v>
      </c>
      <c r="V107" s="123"/>
    </row>
    <row r="108" spans="1:22" ht="15" customHeight="1" x14ac:dyDescent="0.25">
      <c r="A108" s="98" t="s">
        <v>228</v>
      </c>
      <c r="B108" s="105" t="s">
        <v>229</v>
      </c>
      <c r="C108" s="106" t="s">
        <v>21</v>
      </c>
      <c r="D108" s="106" t="s">
        <v>22</v>
      </c>
      <c r="E108" s="106">
        <v>20</v>
      </c>
      <c r="F108" s="107" t="s">
        <v>23</v>
      </c>
      <c r="G108" s="127">
        <v>250348424</v>
      </c>
      <c r="H108" s="127">
        <v>250348424</v>
      </c>
      <c r="I108" s="128">
        <v>0</v>
      </c>
      <c r="J108" s="128">
        <v>0</v>
      </c>
      <c r="K108" s="127">
        <v>171310133</v>
      </c>
      <c r="L108" s="127">
        <v>79038291</v>
      </c>
      <c r="M108" s="127">
        <v>171310133</v>
      </c>
      <c r="N108" s="128">
        <v>0</v>
      </c>
      <c r="O108" s="127">
        <v>171310133</v>
      </c>
      <c r="P108" s="128">
        <v>0</v>
      </c>
      <c r="Q108" s="127">
        <v>171310133</v>
      </c>
      <c r="R108" s="128">
        <v>0</v>
      </c>
      <c r="S108" s="128">
        <v>0</v>
      </c>
      <c r="T108" s="128"/>
      <c r="U108" s="136">
        <f t="shared" si="2"/>
        <v>0</v>
      </c>
      <c r="V108" s="123"/>
    </row>
    <row r="109" spans="1:22" ht="15" customHeight="1" x14ac:dyDescent="0.25">
      <c r="A109" s="98" t="s">
        <v>230</v>
      </c>
      <c r="B109" s="123" t="s">
        <v>231</v>
      </c>
      <c r="C109" s="106" t="s">
        <v>21</v>
      </c>
      <c r="D109" s="106" t="s">
        <v>22</v>
      </c>
      <c r="E109" s="106">
        <v>20</v>
      </c>
      <c r="F109" s="107" t="s">
        <v>23</v>
      </c>
      <c r="G109" s="127">
        <v>205770007</v>
      </c>
      <c r="H109" s="127">
        <v>182254542.75</v>
      </c>
      <c r="I109" s="127">
        <v>23515464.25</v>
      </c>
      <c r="J109" s="128">
        <v>0</v>
      </c>
      <c r="K109" s="127">
        <v>182254542.75</v>
      </c>
      <c r="L109" s="128">
        <v>0</v>
      </c>
      <c r="M109" s="127">
        <v>182254542.75</v>
      </c>
      <c r="N109" s="128">
        <v>0</v>
      </c>
      <c r="O109" s="127">
        <v>182254542.75</v>
      </c>
      <c r="P109" s="128">
        <v>0</v>
      </c>
      <c r="Q109" s="127">
        <v>182254542.75</v>
      </c>
      <c r="R109" s="128">
        <v>0</v>
      </c>
      <c r="S109" s="128">
        <v>0</v>
      </c>
      <c r="T109" s="128"/>
      <c r="U109" s="136">
        <f t="shared" si="2"/>
        <v>0.11428032973726827</v>
      </c>
      <c r="V109" s="123"/>
    </row>
    <row r="110" spans="1:22" ht="15" customHeight="1" x14ac:dyDescent="0.25">
      <c r="A110" t="s">
        <v>345</v>
      </c>
      <c r="B110" s="123" t="s">
        <v>346</v>
      </c>
      <c r="C110" s="106" t="s">
        <v>21</v>
      </c>
      <c r="D110" s="106" t="s">
        <v>22</v>
      </c>
      <c r="E110" s="106">
        <v>20</v>
      </c>
      <c r="F110" s="107" t="s">
        <v>23</v>
      </c>
      <c r="G110" s="125">
        <v>205770007</v>
      </c>
      <c r="H110" s="125">
        <v>182254542.75</v>
      </c>
      <c r="I110" s="125">
        <v>23515464.25</v>
      </c>
      <c r="J110" s="126">
        <v>0</v>
      </c>
      <c r="K110" s="125">
        <v>182254542.75</v>
      </c>
      <c r="L110" s="126">
        <v>0</v>
      </c>
      <c r="M110" s="125">
        <v>182254542.75</v>
      </c>
      <c r="N110" s="126">
        <v>0</v>
      </c>
      <c r="O110" s="125">
        <v>182254542.75</v>
      </c>
      <c r="P110" s="126">
        <v>0</v>
      </c>
      <c r="Q110" s="125">
        <v>182254542.75</v>
      </c>
      <c r="R110" s="126">
        <v>0</v>
      </c>
      <c r="S110" s="126">
        <v>0</v>
      </c>
      <c r="T110" s="126"/>
      <c r="U110" s="136">
        <f t="shared" si="2"/>
        <v>0.11428032973726827</v>
      </c>
      <c r="V110" s="123"/>
    </row>
    <row r="111" spans="1:22" ht="15" customHeight="1" x14ac:dyDescent="0.25">
      <c r="A111" t="s">
        <v>347</v>
      </c>
      <c r="B111" s="123" t="s">
        <v>348</v>
      </c>
      <c r="C111" s="106" t="s">
        <v>21</v>
      </c>
      <c r="D111" s="106" t="s">
        <v>22</v>
      </c>
      <c r="E111" s="106">
        <v>20</v>
      </c>
      <c r="F111" s="107" t="s">
        <v>23</v>
      </c>
      <c r="G111" s="127">
        <v>181013507</v>
      </c>
      <c r="H111" s="127">
        <v>180933987.75</v>
      </c>
      <c r="I111" s="127">
        <v>79519.25</v>
      </c>
      <c r="J111" s="128">
        <v>0</v>
      </c>
      <c r="K111" s="127">
        <v>180933987.75</v>
      </c>
      <c r="L111" s="128">
        <v>0</v>
      </c>
      <c r="M111" s="127">
        <v>180933987.75</v>
      </c>
      <c r="N111" s="128">
        <v>0</v>
      </c>
      <c r="O111" s="127">
        <v>180933987.75</v>
      </c>
      <c r="P111" s="128">
        <v>0</v>
      </c>
      <c r="Q111" s="127">
        <v>180933987.75</v>
      </c>
      <c r="R111" s="128">
        <v>0</v>
      </c>
      <c r="S111" s="128">
        <v>0</v>
      </c>
      <c r="T111" s="128"/>
      <c r="U111" s="136">
        <f t="shared" si="2"/>
        <v>4.3930009046231006E-4</v>
      </c>
      <c r="V111" s="123"/>
    </row>
    <row r="112" spans="1:22" ht="15" customHeight="1" x14ac:dyDescent="0.25">
      <c r="A112" t="s">
        <v>349</v>
      </c>
      <c r="B112" s="123" t="s">
        <v>350</v>
      </c>
      <c r="C112" s="106" t="s">
        <v>21</v>
      </c>
      <c r="D112" s="106" t="s">
        <v>22</v>
      </c>
      <c r="E112" s="106">
        <v>20</v>
      </c>
      <c r="F112" s="107" t="s">
        <v>23</v>
      </c>
      <c r="G112" s="127">
        <v>24756500</v>
      </c>
      <c r="H112" s="127">
        <v>1320555</v>
      </c>
      <c r="I112" s="127">
        <v>23435945</v>
      </c>
      <c r="J112" s="128">
        <v>0</v>
      </c>
      <c r="K112" s="127">
        <v>1320555</v>
      </c>
      <c r="L112" s="128">
        <v>0</v>
      </c>
      <c r="M112" s="127">
        <v>1320555</v>
      </c>
      <c r="N112" s="128">
        <v>0</v>
      </c>
      <c r="O112" s="127">
        <v>1320555</v>
      </c>
      <c r="P112" s="128">
        <v>0</v>
      </c>
      <c r="Q112" s="127">
        <v>1320555</v>
      </c>
      <c r="R112" s="128">
        <v>0</v>
      </c>
      <c r="S112" s="128">
        <v>0</v>
      </c>
      <c r="T112" s="128"/>
      <c r="U112" s="136">
        <f t="shared" si="2"/>
        <v>0.94665825136832749</v>
      </c>
      <c r="V112" s="123"/>
    </row>
    <row r="113" spans="1:22" ht="15" customHeight="1" x14ac:dyDescent="0.25">
      <c r="A113" s="98" t="s">
        <v>232</v>
      </c>
      <c r="B113" s="99" t="s">
        <v>233</v>
      </c>
      <c r="C113" s="100" t="s">
        <v>21</v>
      </c>
      <c r="D113" s="100" t="s">
        <v>22</v>
      </c>
      <c r="E113" s="100">
        <v>20</v>
      </c>
      <c r="F113" s="101" t="s">
        <v>23</v>
      </c>
      <c r="G113" s="125">
        <v>946440458</v>
      </c>
      <c r="H113" s="125">
        <v>367683535</v>
      </c>
      <c r="I113" s="125">
        <v>578756923</v>
      </c>
      <c r="J113" s="126">
        <v>0</v>
      </c>
      <c r="K113" s="125">
        <v>367683535</v>
      </c>
      <c r="L113" s="126">
        <v>0</v>
      </c>
      <c r="M113" s="125">
        <v>358764384.31</v>
      </c>
      <c r="N113" s="125">
        <v>8919150.6899999995</v>
      </c>
      <c r="O113" s="125">
        <v>358764384.31</v>
      </c>
      <c r="P113" s="126">
        <v>0</v>
      </c>
      <c r="Q113" s="125">
        <v>358764384.31</v>
      </c>
      <c r="R113" s="126">
        <v>0</v>
      </c>
      <c r="S113" s="126">
        <v>0</v>
      </c>
      <c r="T113" s="126"/>
      <c r="U113" s="136">
        <f t="shared" si="2"/>
        <v>0.61150906864549948</v>
      </c>
      <c r="V113" s="123"/>
    </row>
    <row r="114" spans="1:22" ht="15" customHeight="1" x14ac:dyDescent="0.25">
      <c r="A114" s="98" t="s">
        <v>234</v>
      </c>
      <c r="B114" s="99" t="s">
        <v>235</v>
      </c>
      <c r="C114" s="100" t="s">
        <v>21</v>
      </c>
      <c r="D114" s="100" t="s">
        <v>22</v>
      </c>
      <c r="E114" s="100">
        <v>20</v>
      </c>
      <c r="F114" s="101" t="s">
        <v>23</v>
      </c>
      <c r="G114" s="125">
        <v>353973458</v>
      </c>
      <c r="H114" s="125">
        <v>352683535</v>
      </c>
      <c r="I114" s="125">
        <v>1289923</v>
      </c>
      <c r="J114" s="126">
        <v>0</v>
      </c>
      <c r="K114" s="125">
        <v>352683535</v>
      </c>
      <c r="L114" s="126">
        <v>0</v>
      </c>
      <c r="M114" s="125">
        <v>352660592.22000003</v>
      </c>
      <c r="N114" s="125">
        <v>22942.78</v>
      </c>
      <c r="O114" s="125">
        <v>352660592.22000003</v>
      </c>
      <c r="P114" s="126">
        <v>0</v>
      </c>
      <c r="Q114" s="125">
        <v>352660592.22000003</v>
      </c>
      <c r="R114" s="126">
        <v>0</v>
      </c>
      <c r="S114" s="126">
        <v>0</v>
      </c>
      <c r="T114" s="126"/>
      <c r="U114" s="136">
        <f t="shared" si="2"/>
        <v>3.6441235093960067E-3</v>
      </c>
      <c r="V114" s="123"/>
    </row>
    <row r="115" spans="1:22" ht="15" customHeight="1" x14ac:dyDescent="0.25">
      <c r="A115" s="98" t="s">
        <v>236</v>
      </c>
      <c r="B115" s="99" t="s">
        <v>237</v>
      </c>
      <c r="C115" s="100" t="s">
        <v>21</v>
      </c>
      <c r="D115" s="100" t="s">
        <v>22</v>
      </c>
      <c r="E115" s="100">
        <v>20</v>
      </c>
      <c r="F115" s="101" t="s">
        <v>23</v>
      </c>
      <c r="G115" s="125">
        <v>353973458</v>
      </c>
      <c r="H115" s="125">
        <v>352683535</v>
      </c>
      <c r="I115" s="125">
        <v>1289923</v>
      </c>
      <c r="J115" s="126">
        <v>0</v>
      </c>
      <c r="K115" s="125">
        <v>352683535</v>
      </c>
      <c r="L115" s="126">
        <v>0</v>
      </c>
      <c r="M115" s="125">
        <v>352660592.22000003</v>
      </c>
      <c r="N115" s="125">
        <v>22942.78</v>
      </c>
      <c r="O115" s="125">
        <v>352660592.22000003</v>
      </c>
      <c r="P115" s="126">
        <v>0</v>
      </c>
      <c r="Q115" s="125">
        <v>352660592.22000003</v>
      </c>
      <c r="R115" s="126">
        <v>0</v>
      </c>
      <c r="S115" s="126">
        <v>0</v>
      </c>
      <c r="T115" s="126"/>
      <c r="U115" s="136">
        <f t="shared" si="2"/>
        <v>3.6441235093960067E-3</v>
      </c>
      <c r="V115" s="123"/>
    </row>
    <row r="116" spans="1:22" ht="15" customHeight="1" x14ac:dyDescent="0.25">
      <c r="A116" s="98" t="s">
        <v>238</v>
      </c>
      <c r="B116" s="105" t="s">
        <v>239</v>
      </c>
      <c r="C116" s="106" t="s">
        <v>21</v>
      </c>
      <c r="D116" s="106" t="s">
        <v>22</v>
      </c>
      <c r="E116" s="106">
        <v>20</v>
      </c>
      <c r="F116" s="107" t="s">
        <v>23</v>
      </c>
      <c r="G116" s="127">
        <v>350677458</v>
      </c>
      <c r="H116" s="127">
        <v>350667235</v>
      </c>
      <c r="I116" s="127">
        <v>10223</v>
      </c>
      <c r="J116" s="128">
        <v>0</v>
      </c>
      <c r="K116" s="127">
        <v>350667235</v>
      </c>
      <c r="L116" s="128">
        <v>0</v>
      </c>
      <c r="M116" s="127">
        <v>350667196.22000003</v>
      </c>
      <c r="N116" s="128">
        <v>38.78</v>
      </c>
      <c r="O116" s="127">
        <v>350667196.22000003</v>
      </c>
      <c r="P116" s="128">
        <v>0</v>
      </c>
      <c r="Q116" s="127">
        <v>350667196.22000003</v>
      </c>
      <c r="R116" s="128">
        <v>0</v>
      </c>
      <c r="S116" s="128">
        <v>0</v>
      </c>
      <c r="T116" s="128"/>
      <c r="U116" s="136">
        <f t="shared" si="2"/>
        <v>2.9152144703866309E-5</v>
      </c>
      <c r="V116" s="123"/>
    </row>
    <row r="117" spans="1:22" ht="15" customHeight="1" x14ac:dyDescent="0.25">
      <c r="A117" s="98" t="s">
        <v>240</v>
      </c>
      <c r="B117" s="105" t="s">
        <v>241</v>
      </c>
      <c r="C117" s="106" t="s">
        <v>21</v>
      </c>
      <c r="D117" s="106" t="s">
        <v>22</v>
      </c>
      <c r="E117" s="106">
        <v>20</v>
      </c>
      <c r="F117" s="107" t="s">
        <v>23</v>
      </c>
      <c r="G117" s="127">
        <v>1180566</v>
      </c>
      <c r="H117" s="127">
        <v>10000</v>
      </c>
      <c r="I117" s="127">
        <v>1170566</v>
      </c>
      <c r="J117" s="128">
        <v>0</v>
      </c>
      <c r="K117" s="127">
        <v>10000</v>
      </c>
      <c r="L117" s="128">
        <v>0</v>
      </c>
      <c r="M117" s="128">
        <v>0</v>
      </c>
      <c r="N117" s="127">
        <v>10000</v>
      </c>
      <c r="O117" s="128">
        <v>0</v>
      </c>
      <c r="P117" s="128">
        <v>0</v>
      </c>
      <c r="Q117" s="128">
        <v>0</v>
      </c>
      <c r="R117" s="128">
        <v>0</v>
      </c>
      <c r="S117" s="128">
        <v>0</v>
      </c>
      <c r="T117" s="128"/>
      <c r="U117" s="136">
        <f t="shared" si="2"/>
        <v>0.99152948670383523</v>
      </c>
      <c r="V117" s="123"/>
    </row>
    <row r="118" spans="1:22" ht="15" customHeight="1" x14ac:dyDescent="0.25">
      <c r="A118" s="98" t="s">
        <v>242</v>
      </c>
      <c r="B118" s="105" t="s">
        <v>243</v>
      </c>
      <c r="C118" s="106" t="s">
        <v>21</v>
      </c>
      <c r="D118" s="106" t="s">
        <v>22</v>
      </c>
      <c r="E118" s="106">
        <v>20</v>
      </c>
      <c r="F118" s="107" t="s">
        <v>23</v>
      </c>
      <c r="G118" s="127">
        <v>2115434</v>
      </c>
      <c r="H118" s="127">
        <v>2006300</v>
      </c>
      <c r="I118" s="127">
        <v>109134</v>
      </c>
      <c r="J118" s="128">
        <v>0</v>
      </c>
      <c r="K118" s="127">
        <v>2006300</v>
      </c>
      <c r="L118" s="128">
        <v>0</v>
      </c>
      <c r="M118" s="127">
        <v>1993396</v>
      </c>
      <c r="N118" s="127">
        <v>12904</v>
      </c>
      <c r="O118" s="127">
        <v>1993396</v>
      </c>
      <c r="P118" s="128">
        <v>0</v>
      </c>
      <c r="Q118" s="127">
        <v>1993396</v>
      </c>
      <c r="R118" s="128">
        <v>0</v>
      </c>
      <c r="S118" s="128">
        <v>0</v>
      </c>
      <c r="T118" s="128"/>
      <c r="U118" s="136">
        <f t="shared" si="2"/>
        <v>5.1589413803503202E-2</v>
      </c>
      <c r="V118" s="123"/>
    </row>
    <row r="119" spans="1:22" ht="15" customHeight="1" x14ac:dyDescent="0.25">
      <c r="A119" s="98" t="s">
        <v>244</v>
      </c>
      <c r="B119" s="105" t="s">
        <v>245</v>
      </c>
      <c r="C119" s="106" t="s">
        <v>21</v>
      </c>
      <c r="D119" s="106" t="s">
        <v>22</v>
      </c>
      <c r="E119" s="106">
        <v>20</v>
      </c>
      <c r="F119" s="107" t="s">
        <v>23</v>
      </c>
      <c r="G119" s="127">
        <v>38130000</v>
      </c>
      <c r="H119" s="127">
        <v>15000000</v>
      </c>
      <c r="I119" s="127">
        <v>23130000</v>
      </c>
      <c r="J119" s="128">
        <v>0</v>
      </c>
      <c r="K119" s="127">
        <v>15000000</v>
      </c>
      <c r="L119" s="128">
        <v>0</v>
      </c>
      <c r="M119" s="127">
        <v>6103792.0899999999</v>
      </c>
      <c r="N119" s="127">
        <v>8896207.9100000001</v>
      </c>
      <c r="O119" s="127">
        <v>6103792.0899999999</v>
      </c>
      <c r="P119" s="128">
        <v>0</v>
      </c>
      <c r="Q119" s="127">
        <v>6103792.0899999999</v>
      </c>
      <c r="R119" s="128">
        <v>0</v>
      </c>
      <c r="S119" s="128">
        <v>0</v>
      </c>
      <c r="T119" s="128"/>
      <c r="U119" s="136">
        <f t="shared" si="2"/>
        <v>0.60660896931549957</v>
      </c>
      <c r="V119" s="123"/>
    </row>
    <row r="120" spans="1:22" ht="15" customHeight="1" x14ac:dyDescent="0.25">
      <c r="A120" s="98" t="s">
        <v>246</v>
      </c>
      <c r="B120" s="99" t="s">
        <v>247</v>
      </c>
      <c r="C120" s="100" t="s">
        <v>21</v>
      </c>
      <c r="D120" s="100" t="s">
        <v>22</v>
      </c>
      <c r="E120" s="100">
        <v>20</v>
      </c>
      <c r="F120" s="101" t="s">
        <v>23</v>
      </c>
      <c r="G120" s="125">
        <v>554337000</v>
      </c>
      <c r="H120" s="126">
        <v>0</v>
      </c>
      <c r="I120" s="125">
        <v>554337000</v>
      </c>
      <c r="J120" s="126">
        <v>0</v>
      </c>
      <c r="K120" s="126">
        <v>0</v>
      </c>
      <c r="L120" s="126">
        <v>0</v>
      </c>
      <c r="M120" s="126">
        <v>0</v>
      </c>
      <c r="N120" s="126">
        <v>0</v>
      </c>
      <c r="O120" s="126">
        <v>0</v>
      </c>
      <c r="P120" s="126">
        <v>0</v>
      </c>
      <c r="Q120" s="126">
        <v>0</v>
      </c>
      <c r="R120" s="126">
        <v>0</v>
      </c>
      <c r="S120" s="126">
        <v>0</v>
      </c>
      <c r="T120" s="126"/>
      <c r="U120" s="136">
        <f t="shared" si="2"/>
        <v>1</v>
      </c>
      <c r="V120" s="123"/>
    </row>
    <row r="121" spans="1:22" ht="15" customHeight="1" x14ac:dyDescent="0.25">
      <c r="A121" s="98" t="s">
        <v>248</v>
      </c>
      <c r="B121" s="105" t="s">
        <v>249</v>
      </c>
      <c r="C121" s="106" t="s">
        <v>21</v>
      </c>
      <c r="D121" s="106" t="s">
        <v>22</v>
      </c>
      <c r="E121" s="106">
        <v>20</v>
      </c>
      <c r="F121" s="107" t="s">
        <v>23</v>
      </c>
      <c r="G121" s="127">
        <v>554337000</v>
      </c>
      <c r="H121" s="128">
        <v>0</v>
      </c>
      <c r="I121" s="127">
        <v>554337000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28">
        <v>0</v>
      </c>
      <c r="P121" s="128">
        <v>0</v>
      </c>
      <c r="Q121" s="128">
        <v>0</v>
      </c>
      <c r="R121" s="128">
        <v>0</v>
      </c>
      <c r="S121" s="128">
        <v>0</v>
      </c>
      <c r="T121" s="128"/>
      <c r="U121" s="136">
        <f t="shared" si="2"/>
        <v>1</v>
      </c>
      <c r="V121" s="123"/>
    </row>
    <row r="122" spans="1:22" ht="15" customHeight="1" x14ac:dyDescent="0.25">
      <c r="A122" s="98" t="s">
        <v>250</v>
      </c>
      <c r="B122" s="99" t="s">
        <v>251</v>
      </c>
      <c r="C122" s="100" t="s">
        <v>21</v>
      </c>
      <c r="D122" s="100" t="s">
        <v>22</v>
      </c>
      <c r="E122" s="100">
        <v>20</v>
      </c>
      <c r="F122" s="101" t="s">
        <v>23</v>
      </c>
      <c r="G122" s="125">
        <v>1051442988</v>
      </c>
      <c r="H122" s="126">
        <v>0</v>
      </c>
      <c r="I122" s="125">
        <v>1051442988</v>
      </c>
      <c r="J122" s="126">
        <v>0</v>
      </c>
      <c r="K122" s="126">
        <v>0</v>
      </c>
      <c r="L122" s="126">
        <v>0</v>
      </c>
      <c r="M122" s="126">
        <v>0</v>
      </c>
      <c r="N122" s="126">
        <v>0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  <c r="T122" s="126"/>
      <c r="U122" s="136">
        <f t="shared" si="2"/>
        <v>1</v>
      </c>
      <c r="V122" s="123"/>
    </row>
    <row r="123" spans="1:22" ht="15" customHeight="1" x14ac:dyDescent="0.25">
      <c r="A123" s="98" t="s">
        <v>252</v>
      </c>
      <c r="B123" s="99" t="s">
        <v>253</v>
      </c>
      <c r="C123" s="100" t="s">
        <v>21</v>
      </c>
      <c r="D123" s="100" t="s">
        <v>22</v>
      </c>
      <c r="E123" s="100">
        <v>20</v>
      </c>
      <c r="F123" s="101" t="s">
        <v>23</v>
      </c>
      <c r="G123" s="125">
        <v>1051442988</v>
      </c>
      <c r="H123" s="126">
        <v>0</v>
      </c>
      <c r="I123" s="125">
        <v>1051442988</v>
      </c>
      <c r="J123" s="126">
        <v>0</v>
      </c>
      <c r="K123" s="126">
        <v>0</v>
      </c>
      <c r="L123" s="126">
        <v>0</v>
      </c>
      <c r="M123" s="126">
        <v>0</v>
      </c>
      <c r="N123" s="126">
        <v>0</v>
      </c>
      <c r="O123" s="126">
        <v>0</v>
      </c>
      <c r="P123" s="126">
        <v>0</v>
      </c>
      <c r="Q123" s="126">
        <v>0</v>
      </c>
      <c r="R123" s="126">
        <v>0</v>
      </c>
      <c r="S123" s="126">
        <v>0</v>
      </c>
      <c r="T123" s="126"/>
      <c r="U123" s="136">
        <f t="shared" si="2"/>
        <v>1</v>
      </c>
      <c r="V123" s="123"/>
    </row>
    <row r="124" spans="1:22" ht="15" customHeight="1" x14ac:dyDescent="0.25">
      <c r="A124" s="98" t="s">
        <v>254</v>
      </c>
      <c r="B124" s="99" t="s">
        <v>255</v>
      </c>
      <c r="C124" s="100" t="s">
        <v>21</v>
      </c>
      <c r="D124" s="100" t="s">
        <v>22</v>
      </c>
      <c r="E124" s="100">
        <v>20</v>
      </c>
      <c r="F124" s="101" t="s">
        <v>23</v>
      </c>
      <c r="G124" s="125">
        <v>1051442988</v>
      </c>
      <c r="H124" s="126">
        <v>0</v>
      </c>
      <c r="I124" s="125">
        <v>1051442988</v>
      </c>
      <c r="J124" s="126">
        <v>0</v>
      </c>
      <c r="K124" s="126">
        <v>0</v>
      </c>
      <c r="L124" s="126">
        <v>0</v>
      </c>
      <c r="M124" s="126">
        <v>0</v>
      </c>
      <c r="N124" s="126">
        <v>0</v>
      </c>
      <c r="O124" s="126">
        <v>0</v>
      </c>
      <c r="P124" s="126">
        <v>0</v>
      </c>
      <c r="Q124" s="126">
        <v>0</v>
      </c>
      <c r="R124" s="126">
        <v>0</v>
      </c>
      <c r="S124" s="126">
        <v>0</v>
      </c>
      <c r="T124" s="126"/>
      <c r="U124" s="136">
        <f t="shared" si="2"/>
        <v>1</v>
      </c>
      <c r="V124" s="123"/>
    </row>
    <row r="125" spans="1:22" ht="15" customHeight="1" x14ac:dyDescent="0.25">
      <c r="A125" s="98" t="s">
        <v>256</v>
      </c>
      <c r="B125" s="105" t="s">
        <v>257</v>
      </c>
      <c r="C125" s="106" t="s">
        <v>21</v>
      </c>
      <c r="D125" s="106" t="s">
        <v>22</v>
      </c>
      <c r="E125" s="106">
        <v>20</v>
      </c>
      <c r="F125" s="107" t="s">
        <v>23</v>
      </c>
      <c r="G125" s="127">
        <v>1051442988</v>
      </c>
      <c r="H125" s="128">
        <v>0</v>
      </c>
      <c r="I125" s="127">
        <v>1051442988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  <c r="T125" s="128"/>
      <c r="U125" s="136">
        <f t="shared" si="2"/>
        <v>1</v>
      </c>
      <c r="V125" s="123"/>
    </row>
    <row r="126" spans="1:22" ht="18" x14ac:dyDescent="0.25">
      <c r="A126" s="98" t="s">
        <v>258</v>
      </c>
      <c r="B126" s="99" t="s">
        <v>259</v>
      </c>
      <c r="C126" s="100" t="s">
        <v>21</v>
      </c>
      <c r="D126" s="100" t="s">
        <v>22</v>
      </c>
      <c r="E126" s="100">
        <v>21</v>
      </c>
      <c r="F126" s="101" t="s">
        <v>260</v>
      </c>
      <c r="G126" s="125">
        <v>89000000000</v>
      </c>
      <c r="H126" s="125">
        <v>71087149934.649994</v>
      </c>
      <c r="I126" s="125">
        <v>17412729585.349998</v>
      </c>
      <c r="J126" s="126">
        <v>0</v>
      </c>
      <c r="K126" s="125">
        <v>62139338771.860001</v>
      </c>
      <c r="L126" s="125">
        <v>8947811162.7900009</v>
      </c>
      <c r="M126" s="125">
        <v>35100344482.459999</v>
      </c>
      <c r="N126" s="125">
        <v>27038994289.400002</v>
      </c>
      <c r="O126" s="125">
        <v>34639375070.459999</v>
      </c>
      <c r="P126" s="125">
        <v>460969412</v>
      </c>
      <c r="Q126" s="125">
        <v>34639375070.459999</v>
      </c>
      <c r="R126" s="126">
        <v>0</v>
      </c>
      <c r="S126" s="125">
        <v>61530031.25</v>
      </c>
      <c r="T126" s="126"/>
      <c r="U126" s="136">
        <f t="shared" si="2"/>
        <v>0.19564864702640447</v>
      </c>
      <c r="V126" s="123"/>
    </row>
    <row r="127" spans="1:22" ht="18" x14ac:dyDescent="0.25">
      <c r="A127" s="98" t="s">
        <v>261</v>
      </c>
      <c r="B127" s="99" t="s">
        <v>262</v>
      </c>
      <c r="C127" s="100" t="s">
        <v>21</v>
      </c>
      <c r="D127" s="100" t="s">
        <v>22</v>
      </c>
      <c r="E127" s="100">
        <v>21</v>
      </c>
      <c r="F127" s="101" t="s">
        <v>260</v>
      </c>
      <c r="G127" s="125">
        <v>77342179471</v>
      </c>
      <c r="H127" s="125">
        <v>66730317742.610001</v>
      </c>
      <c r="I127" s="125">
        <v>10611741248.389999</v>
      </c>
      <c r="J127" s="126">
        <v>0</v>
      </c>
      <c r="K127" s="125">
        <v>59001587491.860001</v>
      </c>
      <c r="L127" s="125">
        <v>7728730250.75</v>
      </c>
      <c r="M127" s="125">
        <v>32846069160.919998</v>
      </c>
      <c r="N127" s="125">
        <v>26155518330.939999</v>
      </c>
      <c r="O127" s="125">
        <v>32385099748.919998</v>
      </c>
      <c r="P127" s="125">
        <v>460969412</v>
      </c>
      <c r="Q127" s="125">
        <v>32385099748.919998</v>
      </c>
      <c r="R127" s="126">
        <v>0</v>
      </c>
      <c r="S127" s="125">
        <v>61530031.25</v>
      </c>
      <c r="T127" s="126"/>
      <c r="U127" s="136">
        <f t="shared" si="2"/>
        <v>0.13720509715360357</v>
      </c>
      <c r="V127" s="123"/>
    </row>
    <row r="128" spans="1:22" ht="18" x14ac:dyDescent="0.25">
      <c r="A128" s="98" t="s">
        <v>263</v>
      </c>
      <c r="B128" s="99" t="s">
        <v>264</v>
      </c>
      <c r="C128" s="100" t="s">
        <v>21</v>
      </c>
      <c r="D128" s="100" t="s">
        <v>22</v>
      </c>
      <c r="E128" s="100">
        <v>21</v>
      </c>
      <c r="F128" s="101" t="s">
        <v>260</v>
      </c>
      <c r="G128" s="125">
        <v>77342179471</v>
      </c>
      <c r="H128" s="125">
        <v>66730317742.610001</v>
      </c>
      <c r="I128" s="125">
        <v>10611741248.389999</v>
      </c>
      <c r="J128" s="126">
        <v>0</v>
      </c>
      <c r="K128" s="125">
        <v>59001587491.860001</v>
      </c>
      <c r="L128" s="125">
        <v>7728730250.75</v>
      </c>
      <c r="M128" s="125">
        <v>32846069160.919998</v>
      </c>
      <c r="N128" s="125">
        <v>26155518330.939999</v>
      </c>
      <c r="O128" s="125">
        <v>32385099748.919998</v>
      </c>
      <c r="P128" s="125">
        <v>460969412</v>
      </c>
      <c r="Q128" s="125">
        <v>32385099748.919998</v>
      </c>
      <c r="R128" s="126">
        <v>0</v>
      </c>
      <c r="S128" s="125">
        <v>61530031.25</v>
      </c>
      <c r="T128" s="126"/>
      <c r="U128" s="136">
        <f t="shared" si="2"/>
        <v>0.13720509715360357</v>
      </c>
      <c r="V128" s="123"/>
    </row>
    <row r="129" spans="1:22" ht="15" customHeight="1" x14ac:dyDescent="0.25">
      <c r="A129" s="98" t="s">
        <v>265</v>
      </c>
      <c r="B129" s="99" t="s">
        <v>266</v>
      </c>
      <c r="C129" s="100" t="s">
        <v>21</v>
      </c>
      <c r="D129" s="100" t="s">
        <v>22</v>
      </c>
      <c r="E129" s="100">
        <v>21</v>
      </c>
      <c r="F129" s="101" t="s">
        <v>260</v>
      </c>
      <c r="G129" s="127">
        <v>15313130859</v>
      </c>
      <c r="H129" s="127">
        <v>12019687427.110001</v>
      </c>
      <c r="I129" s="127">
        <v>3293443431.8899999</v>
      </c>
      <c r="J129" s="128">
        <v>0</v>
      </c>
      <c r="K129" s="127">
        <v>11645103100.42</v>
      </c>
      <c r="L129" s="127">
        <v>374584326.69</v>
      </c>
      <c r="M129" s="127">
        <v>5301103531.7600002</v>
      </c>
      <c r="N129" s="127">
        <v>6343999568.6599998</v>
      </c>
      <c r="O129" s="127">
        <v>5294203531.7600002</v>
      </c>
      <c r="P129" s="127">
        <v>6900000</v>
      </c>
      <c r="Q129" s="127">
        <v>5294203531.7600002</v>
      </c>
      <c r="R129" s="128">
        <v>0</v>
      </c>
      <c r="S129" s="128">
        <v>0</v>
      </c>
      <c r="T129" s="128"/>
      <c r="U129" s="136">
        <f t="shared" si="2"/>
        <v>0.21507315925236423</v>
      </c>
      <c r="V129" s="123"/>
    </row>
    <row r="130" spans="1:22" ht="33.75" x14ac:dyDescent="0.25">
      <c r="A130" s="98" t="s">
        <v>267</v>
      </c>
      <c r="B130" s="99" t="s">
        <v>266</v>
      </c>
      <c r="C130" s="100" t="s">
        <v>21</v>
      </c>
      <c r="D130" s="100" t="s">
        <v>22</v>
      </c>
      <c r="E130" s="100">
        <v>21</v>
      </c>
      <c r="F130" s="101" t="s">
        <v>260</v>
      </c>
      <c r="G130" s="125">
        <v>12271668804</v>
      </c>
      <c r="H130" s="125">
        <v>11804475113.98</v>
      </c>
      <c r="I130" s="125">
        <v>467193690.01999998</v>
      </c>
      <c r="J130" s="126">
        <v>0</v>
      </c>
      <c r="K130" s="125">
        <v>11430756643.09</v>
      </c>
      <c r="L130" s="125">
        <v>373718470.88999999</v>
      </c>
      <c r="M130" s="125">
        <v>5164636409.6300001</v>
      </c>
      <c r="N130" s="125">
        <v>6266120233.46</v>
      </c>
      <c r="O130" s="125">
        <v>5157736409.6300001</v>
      </c>
      <c r="P130" s="125">
        <v>6900000</v>
      </c>
      <c r="Q130" s="125">
        <v>5157736409.6300001</v>
      </c>
      <c r="R130" s="126">
        <v>0</v>
      </c>
      <c r="S130" s="126">
        <v>0</v>
      </c>
      <c r="T130" s="126"/>
      <c r="U130" s="136">
        <f t="shared" si="2"/>
        <v>3.807091745074772E-2</v>
      </c>
      <c r="V130" s="123"/>
    </row>
    <row r="131" spans="1:22" ht="22.5" x14ac:dyDescent="0.25">
      <c r="A131" s="98" t="s">
        <v>268</v>
      </c>
      <c r="B131" s="99" t="s">
        <v>269</v>
      </c>
      <c r="C131" s="100" t="s">
        <v>21</v>
      </c>
      <c r="D131" s="100" t="s">
        <v>22</v>
      </c>
      <c r="E131" s="100">
        <v>21</v>
      </c>
      <c r="F131" s="101" t="s">
        <v>260</v>
      </c>
      <c r="G131" s="125">
        <v>216997055</v>
      </c>
      <c r="H131" s="125">
        <v>215212313.13</v>
      </c>
      <c r="I131" s="125">
        <v>1784741.87</v>
      </c>
      <c r="J131" s="126">
        <v>0</v>
      </c>
      <c r="K131" s="125">
        <v>214346457.33000001</v>
      </c>
      <c r="L131" s="125">
        <v>865855.8</v>
      </c>
      <c r="M131" s="125">
        <v>136467122.13</v>
      </c>
      <c r="N131" s="125">
        <v>77879335.200000003</v>
      </c>
      <c r="O131" s="125">
        <v>136467122.13</v>
      </c>
      <c r="P131" s="126">
        <v>0</v>
      </c>
      <c r="Q131" s="125">
        <v>136467122.13</v>
      </c>
      <c r="R131" s="126">
        <v>0</v>
      </c>
      <c r="S131" s="126">
        <v>0</v>
      </c>
      <c r="T131" s="126"/>
      <c r="U131" s="136">
        <f t="shared" si="2"/>
        <v>8.2247285337582118E-3</v>
      </c>
      <c r="V131" s="123"/>
    </row>
    <row r="132" spans="1:22" ht="18" x14ac:dyDescent="0.25">
      <c r="A132" s="98" t="s">
        <v>270</v>
      </c>
      <c r="B132" s="99" t="s">
        <v>271</v>
      </c>
      <c r="C132" s="100" t="s">
        <v>21</v>
      </c>
      <c r="D132" s="100" t="s">
        <v>22</v>
      </c>
      <c r="E132" s="100">
        <v>21</v>
      </c>
      <c r="F132" s="101" t="s">
        <v>260</v>
      </c>
      <c r="G132" s="125">
        <v>12488665859</v>
      </c>
      <c r="H132" s="125">
        <v>12019687427.110001</v>
      </c>
      <c r="I132" s="125">
        <v>468978431.88999999</v>
      </c>
      <c r="J132" s="126">
        <v>0</v>
      </c>
      <c r="K132" s="125">
        <v>11645103100.42</v>
      </c>
      <c r="L132" s="125">
        <v>374584326.69</v>
      </c>
      <c r="M132" s="125">
        <v>5301103531.7600002</v>
      </c>
      <c r="N132" s="125">
        <v>6343999568.6599998</v>
      </c>
      <c r="O132" s="125">
        <v>5294203531.7600002</v>
      </c>
      <c r="P132" s="125">
        <v>6900000</v>
      </c>
      <c r="Q132" s="125">
        <v>5294203531.7600002</v>
      </c>
      <c r="R132" s="126">
        <v>0</v>
      </c>
      <c r="S132" s="126">
        <v>0</v>
      </c>
      <c r="T132" s="126"/>
      <c r="U132" s="136">
        <f t="shared" ref="U132:U170" si="3">+I132/G132</f>
        <v>3.7552324418386858E-2</v>
      </c>
      <c r="V132" s="123"/>
    </row>
    <row r="133" spans="1:22" ht="56.25" x14ac:dyDescent="0.25">
      <c r="A133" s="98" t="s">
        <v>272</v>
      </c>
      <c r="B133" s="105" t="s">
        <v>273</v>
      </c>
      <c r="C133" s="106" t="s">
        <v>21</v>
      </c>
      <c r="D133" s="106" t="s">
        <v>22</v>
      </c>
      <c r="E133" s="106">
        <v>21</v>
      </c>
      <c r="F133" s="107" t="s">
        <v>260</v>
      </c>
      <c r="G133" s="127">
        <v>12271668804</v>
      </c>
      <c r="H133" s="127">
        <v>11804475113.98</v>
      </c>
      <c r="I133" s="127">
        <v>467193690.01999998</v>
      </c>
      <c r="J133" s="128">
        <v>0</v>
      </c>
      <c r="K133" s="127">
        <v>11430756643.09</v>
      </c>
      <c r="L133" s="127">
        <v>373718470.88999999</v>
      </c>
      <c r="M133" s="127">
        <v>5164636409.6300001</v>
      </c>
      <c r="N133" s="127">
        <v>6266120233.46</v>
      </c>
      <c r="O133" s="127">
        <v>5157736409.6300001</v>
      </c>
      <c r="P133" s="127">
        <v>6900000</v>
      </c>
      <c r="Q133" s="127">
        <v>5157736409.6300001</v>
      </c>
      <c r="R133" s="128">
        <v>0</v>
      </c>
      <c r="S133" s="128">
        <v>0</v>
      </c>
      <c r="T133" s="128"/>
      <c r="U133" s="136">
        <f t="shared" si="3"/>
        <v>3.807091745074772E-2</v>
      </c>
      <c r="V133" s="123"/>
    </row>
    <row r="134" spans="1:22" ht="45" x14ac:dyDescent="0.25">
      <c r="A134" s="98" t="s">
        <v>274</v>
      </c>
      <c r="B134" s="105" t="s">
        <v>275</v>
      </c>
      <c r="C134" s="106" t="s">
        <v>21</v>
      </c>
      <c r="D134" s="106" t="s">
        <v>22</v>
      </c>
      <c r="E134" s="106">
        <v>21</v>
      </c>
      <c r="F134" s="107" t="s">
        <v>260</v>
      </c>
      <c r="G134" s="127">
        <v>216997055</v>
      </c>
      <c r="H134" s="127">
        <v>215212313.13</v>
      </c>
      <c r="I134" s="127">
        <v>1784741.87</v>
      </c>
      <c r="J134" s="128">
        <v>0</v>
      </c>
      <c r="K134" s="127">
        <v>214346457.33000001</v>
      </c>
      <c r="L134" s="127">
        <v>865855.8</v>
      </c>
      <c r="M134" s="127">
        <v>136467122.13</v>
      </c>
      <c r="N134" s="127">
        <v>77879335.200000003</v>
      </c>
      <c r="O134" s="127">
        <v>136467122.13</v>
      </c>
      <c r="P134" s="128">
        <v>0</v>
      </c>
      <c r="Q134" s="127">
        <v>136467122.13</v>
      </c>
      <c r="R134" s="128">
        <v>0</v>
      </c>
      <c r="S134" s="128">
        <v>0</v>
      </c>
      <c r="T134" s="128"/>
      <c r="U134" s="136">
        <f t="shared" si="3"/>
        <v>8.2247285337582118E-3</v>
      </c>
      <c r="V134" s="123"/>
    </row>
    <row r="135" spans="1:22" ht="22.5" x14ac:dyDescent="0.25">
      <c r="A135" s="98" t="s">
        <v>276</v>
      </c>
      <c r="B135" s="99" t="s">
        <v>277</v>
      </c>
      <c r="C135" s="100" t="s">
        <v>21</v>
      </c>
      <c r="D135" s="100" t="s">
        <v>22</v>
      </c>
      <c r="E135" s="100">
        <v>21</v>
      </c>
      <c r="F135" s="101" t="s">
        <v>260</v>
      </c>
      <c r="G135" s="127">
        <v>61992660645</v>
      </c>
      <c r="H135" s="127">
        <v>54674242348.830002</v>
      </c>
      <c r="I135" s="127">
        <v>7318297816.1700001</v>
      </c>
      <c r="J135" s="128">
        <v>0</v>
      </c>
      <c r="K135" s="127">
        <v>47320096424.769997</v>
      </c>
      <c r="L135" s="127">
        <v>7354145924.0600004</v>
      </c>
      <c r="M135" s="127">
        <v>27508636532.139999</v>
      </c>
      <c r="N135" s="127">
        <v>19811459892.630001</v>
      </c>
      <c r="O135" s="127">
        <v>27054567120.139999</v>
      </c>
      <c r="P135" s="127">
        <v>454069412</v>
      </c>
      <c r="Q135" s="127">
        <v>27054567120.139999</v>
      </c>
      <c r="R135" s="128">
        <v>0</v>
      </c>
      <c r="S135" s="127">
        <v>61530031.25</v>
      </c>
      <c r="T135" s="128"/>
      <c r="U135" s="136">
        <f t="shared" si="3"/>
        <v>0.1180510360424457</v>
      </c>
      <c r="V135" s="123"/>
    </row>
    <row r="136" spans="1:22" ht="15" customHeight="1" x14ac:dyDescent="0.25">
      <c r="A136" s="98" t="s">
        <v>278</v>
      </c>
      <c r="B136" s="99" t="s">
        <v>277</v>
      </c>
      <c r="C136" s="100" t="s">
        <v>21</v>
      </c>
      <c r="D136" s="100" t="s">
        <v>22</v>
      </c>
      <c r="E136" s="100">
        <v>21</v>
      </c>
      <c r="F136" s="101" t="s">
        <v>260</v>
      </c>
      <c r="G136" s="125">
        <v>721979888</v>
      </c>
      <c r="H136" s="125">
        <v>714880767.20000005</v>
      </c>
      <c r="I136" s="125">
        <v>7099120.7999999998</v>
      </c>
      <c r="J136" s="126">
        <v>0</v>
      </c>
      <c r="K136" s="125">
        <v>32067314</v>
      </c>
      <c r="L136" s="125">
        <v>682813453.20000005</v>
      </c>
      <c r="M136" s="126">
        <v>0</v>
      </c>
      <c r="N136" s="125">
        <v>32067314</v>
      </c>
      <c r="O136" s="126">
        <v>0</v>
      </c>
      <c r="P136" s="126">
        <v>0</v>
      </c>
      <c r="Q136" s="126">
        <v>0</v>
      </c>
      <c r="R136" s="126">
        <v>0</v>
      </c>
      <c r="S136" s="126">
        <v>0</v>
      </c>
      <c r="T136" s="126"/>
      <c r="U136" s="136">
        <f t="shared" si="3"/>
        <v>9.8328511887854683E-3</v>
      </c>
      <c r="V136" s="123"/>
    </row>
    <row r="137" spans="1:22" ht="15" customHeight="1" x14ac:dyDescent="0.25">
      <c r="A137" s="98" t="s">
        <v>279</v>
      </c>
      <c r="B137" s="99" t="s">
        <v>280</v>
      </c>
      <c r="C137" s="100" t="s">
        <v>21</v>
      </c>
      <c r="D137" s="100" t="s">
        <v>22</v>
      </c>
      <c r="E137" s="100">
        <v>21</v>
      </c>
      <c r="F137" s="101" t="s">
        <v>260</v>
      </c>
      <c r="G137" s="125">
        <v>2501873896</v>
      </c>
      <c r="H137" s="125">
        <v>2418148924.5</v>
      </c>
      <c r="I137" s="125">
        <v>83724971.5</v>
      </c>
      <c r="J137" s="126">
        <v>0</v>
      </c>
      <c r="K137" s="125">
        <v>2196843695.4899998</v>
      </c>
      <c r="L137" s="125">
        <v>221305229.00999999</v>
      </c>
      <c r="M137" s="125">
        <v>1238292449.4100001</v>
      </c>
      <c r="N137" s="125">
        <v>958551246.08000004</v>
      </c>
      <c r="O137" s="125">
        <v>1177357729.4100001</v>
      </c>
      <c r="P137" s="125">
        <v>60934720</v>
      </c>
      <c r="Q137" s="125">
        <v>1177357729.4100001</v>
      </c>
      <c r="R137" s="126">
        <v>0</v>
      </c>
      <c r="S137" s="126">
        <v>0</v>
      </c>
      <c r="T137" s="126"/>
      <c r="U137" s="136">
        <f t="shared" si="3"/>
        <v>3.3464904699577233E-2</v>
      </c>
      <c r="V137" s="123"/>
    </row>
    <row r="138" spans="1:22" ht="15" customHeight="1" x14ac:dyDescent="0.25">
      <c r="A138" s="98" t="s">
        <v>281</v>
      </c>
      <c r="B138" s="99" t="s">
        <v>282</v>
      </c>
      <c r="C138" s="100" t="s">
        <v>21</v>
      </c>
      <c r="D138" s="100" t="s">
        <v>22</v>
      </c>
      <c r="E138" s="100">
        <v>21</v>
      </c>
      <c r="F138" s="101" t="s">
        <v>260</v>
      </c>
      <c r="G138" s="125">
        <v>1037755774</v>
      </c>
      <c r="H138" s="125">
        <v>681614166.79999995</v>
      </c>
      <c r="I138" s="125">
        <v>356141607.19999999</v>
      </c>
      <c r="J138" s="126">
        <v>0</v>
      </c>
      <c r="K138" s="125">
        <v>663920453.79999995</v>
      </c>
      <c r="L138" s="125">
        <v>17693713</v>
      </c>
      <c r="M138" s="125">
        <v>265409621.19999999</v>
      </c>
      <c r="N138" s="125">
        <v>398510832.60000002</v>
      </c>
      <c r="O138" s="125">
        <v>231488099.19999999</v>
      </c>
      <c r="P138" s="125">
        <v>33921522</v>
      </c>
      <c r="Q138" s="125">
        <v>231488099.19999999</v>
      </c>
      <c r="R138" s="126">
        <v>0</v>
      </c>
      <c r="S138" s="125">
        <v>15806939</v>
      </c>
      <c r="T138" s="126"/>
      <c r="U138" s="136">
        <f t="shared" si="3"/>
        <v>0.34318441402379513</v>
      </c>
      <c r="V138" s="123"/>
    </row>
    <row r="139" spans="1:22" ht="15" customHeight="1" x14ac:dyDescent="0.25">
      <c r="A139" s="98" t="s">
        <v>283</v>
      </c>
      <c r="B139" s="99" t="s">
        <v>284</v>
      </c>
      <c r="C139" s="100" t="s">
        <v>21</v>
      </c>
      <c r="D139" s="100" t="s">
        <v>22</v>
      </c>
      <c r="E139" s="100">
        <v>21</v>
      </c>
      <c r="F139" s="101" t="s">
        <v>260</v>
      </c>
      <c r="G139" s="125">
        <v>6432005200</v>
      </c>
      <c r="H139" s="125">
        <v>5858436405.8999996</v>
      </c>
      <c r="I139" s="125">
        <v>573568794.10000002</v>
      </c>
      <c r="J139" s="126">
        <v>0</v>
      </c>
      <c r="K139" s="125">
        <v>5708926398.5</v>
      </c>
      <c r="L139" s="125">
        <v>149510007.40000001</v>
      </c>
      <c r="M139" s="125">
        <v>3953703354.54</v>
      </c>
      <c r="N139" s="125">
        <v>1755223043.96</v>
      </c>
      <c r="O139" s="125">
        <v>3908011148.54</v>
      </c>
      <c r="P139" s="125">
        <v>45692206</v>
      </c>
      <c r="Q139" s="125">
        <v>3908011148.54</v>
      </c>
      <c r="R139" s="126">
        <v>0</v>
      </c>
      <c r="S139" s="125">
        <v>3558376.9</v>
      </c>
      <c r="T139" s="126"/>
      <c r="U139" s="136">
        <f t="shared" si="3"/>
        <v>8.9174180720500665E-2</v>
      </c>
      <c r="V139" s="123"/>
    </row>
    <row r="140" spans="1:22" ht="15" customHeight="1" x14ac:dyDescent="0.25">
      <c r="A140" s="98" t="s">
        <v>285</v>
      </c>
      <c r="B140" s="99" t="s">
        <v>286</v>
      </c>
      <c r="C140" s="100" t="s">
        <v>21</v>
      </c>
      <c r="D140" s="100" t="s">
        <v>22</v>
      </c>
      <c r="E140" s="100">
        <v>21</v>
      </c>
      <c r="F140" s="101" t="s">
        <v>260</v>
      </c>
      <c r="G140" s="125">
        <v>5801835899</v>
      </c>
      <c r="H140" s="125">
        <v>5011322909.3400002</v>
      </c>
      <c r="I140" s="125">
        <v>790512989.65999997</v>
      </c>
      <c r="J140" s="126">
        <v>0</v>
      </c>
      <c r="K140" s="125">
        <v>4462733284.1999998</v>
      </c>
      <c r="L140" s="125">
        <v>548589625.13999999</v>
      </c>
      <c r="M140" s="125">
        <v>3272427627.5799999</v>
      </c>
      <c r="N140" s="125">
        <v>1190305656.6199999</v>
      </c>
      <c r="O140" s="125">
        <v>3179519290.5799999</v>
      </c>
      <c r="P140" s="125">
        <v>92908337</v>
      </c>
      <c r="Q140" s="125">
        <v>3179519290.5799999</v>
      </c>
      <c r="R140" s="126">
        <v>0</v>
      </c>
      <c r="S140" s="125">
        <v>24080556</v>
      </c>
      <c r="T140" s="126"/>
      <c r="U140" s="136">
        <f t="shared" si="3"/>
        <v>0.13625221454406392</v>
      </c>
      <c r="V140" s="123"/>
    </row>
    <row r="141" spans="1:22" ht="18" x14ac:dyDescent="0.25">
      <c r="A141" s="98" t="s">
        <v>287</v>
      </c>
      <c r="B141" s="99" t="s">
        <v>288</v>
      </c>
      <c r="C141" s="100" t="s">
        <v>21</v>
      </c>
      <c r="D141" s="100" t="s">
        <v>22</v>
      </c>
      <c r="E141" s="100">
        <v>21</v>
      </c>
      <c r="F141" s="101" t="s">
        <v>260</v>
      </c>
      <c r="G141" s="125">
        <v>28992955156</v>
      </c>
      <c r="H141" s="125">
        <v>26834673354.52</v>
      </c>
      <c r="I141" s="125">
        <v>2158161321.48</v>
      </c>
      <c r="J141" s="126">
        <v>0</v>
      </c>
      <c r="K141" s="125">
        <v>24987697102.330002</v>
      </c>
      <c r="L141" s="125">
        <v>1846976252.1900001</v>
      </c>
      <c r="M141" s="125">
        <v>15005748493.08</v>
      </c>
      <c r="N141" s="125">
        <v>9981948609.25</v>
      </c>
      <c r="O141" s="125">
        <v>14862095498.280001</v>
      </c>
      <c r="P141" s="125">
        <v>143652994.80000001</v>
      </c>
      <c r="Q141" s="125">
        <v>14862095498.280001</v>
      </c>
      <c r="R141" s="126">
        <v>0</v>
      </c>
      <c r="S141" s="125">
        <v>16350485.35</v>
      </c>
      <c r="T141" s="126"/>
      <c r="U141" s="136">
        <f t="shared" si="3"/>
        <v>7.4437438676663331E-2</v>
      </c>
      <c r="V141" s="123"/>
    </row>
    <row r="142" spans="1:22" ht="18" x14ac:dyDescent="0.25">
      <c r="A142" s="98" t="s">
        <v>289</v>
      </c>
      <c r="B142" s="99" t="s">
        <v>290</v>
      </c>
      <c r="C142" s="100" t="s">
        <v>21</v>
      </c>
      <c r="D142" s="100" t="s">
        <v>22</v>
      </c>
      <c r="E142" s="100">
        <v>21</v>
      </c>
      <c r="F142" s="101" t="s">
        <v>260</v>
      </c>
      <c r="G142" s="125">
        <v>15808161338</v>
      </c>
      <c r="H142" s="125">
        <v>12466001606.24</v>
      </c>
      <c r="I142" s="125">
        <v>3342159731.7600002</v>
      </c>
      <c r="J142" s="126">
        <v>0</v>
      </c>
      <c r="K142" s="125">
        <v>8614437506.7700005</v>
      </c>
      <c r="L142" s="125">
        <v>3851564099.4699998</v>
      </c>
      <c r="M142" s="125">
        <v>3333098996.4099998</v>
      </c>
      <c r="N142" s="125">
        <v>5281338510.3599997</v>
      </c>
      <c r="O142" s="125">
        <v>3270313734.4099998</v>
      </c>
      <c r="P142" s="125">
        <v>62785262</v>
      </c>
      <c r="Q142" s="125">
        <v>3270313734.4099998</v>
      </c>
      <c r="R142" s="126">
        <v>0</v>
      </c>
      <c r="S142" s="126">
        <v>0</v>
      </c>
      <c r="T142" s="126"/>
      <c r="U142" s="136">
        <f t="shared" si="3"/>
        <v>0.21141989003654996</v>
      </c>
      <c r="V142" s="123"/>
    </row>
    <row r="143" spans="1:22" ht="18" x14ac:dyDescent="0.25">
      <c r="A143" s="98" t="s">
        <v>291</v>
      </c>
      <c r="B143" s="99" t="s">
        <v>292</v>
      </c>
      <c r="C143" s="100" t="s">
        <v>21</v>
      </c>
      <c r="D143" s="100" t="s">
        <v>22</v>
      </c>
      <c r="E143" s="100">
        <v>21</v>
      </c>
      <c r="F143" s="101" t="s">
        <v>260</v>
      </c>
      <c r="G143" s="125">
        <v>696093494</v>
      </c>
      <c r="H143" s="125">
        <v>689164214.33000004</v>
      </c>
      <c r="I143" s="125">
        <v>6929279.6699999999</v>
      </c>
      <c r="J143" s="126">
        <v>0</v>
      </c>
      <c r="K143" s="125">
        <v>653470669.67999995</v>
      </c>
      <c r="L143" s="125">
        <v>35693544.649999999</v>
      </c>
      <c r="M143" s="125">
        <v>439955989.92000002</v>
      </c>
      <c r="N143" s="125">
        <v>213514679.75999999</v>
      </c>
      <c r="O143" s="125">
        <v>425781619.72000003</v>
      </c>
      <c r="P143" s="125">
        <v>14174370.199999999</v>
      </c>
      <c r="Q143" s="125">
        <v>425781619.72000003</v>
      </c>
      <c r="R143" s="126">
        <v>0</v>
      </c>
      <c r="S143" s="125">
        <v>1733674</v>
      </c>
      <c r="T143" s="126"/>
      <c r="U143" s="136">
        <f t="shared" si="3"/>
        <v>9.9545243989882775E-3</v>
      </c>
      <c r="V143" s="123"/>
    </row>
    <row r="144" spans="1:22" ht="18" x14ac:dyDescent="0.25">
      <c r="A144" s="98" t="s">
        <v>293</v>
      </c>
      <c r="B144" s="99" t="s">
        <v>294</v>
      </c>
      <c r="C144" s="100" t="s">
        <v>21</v>
      </c>
      <c r="D144" s="100" t="s">
        <v>22</v>
      </c>
      <c r="E144" s="100">
        <v>21</v>
      </c>
      <c r="F144" s="101" t="s">
        <v>260</v>
      </c>
      <c r="G144" s="125">
        <v>61992660645</v>
      </c>
      <c r="H144" s="125">
        <v>54674242348.830002</v>
      </c>
      <c r="I144" s="125">
        <v>7318297816.1700001</v>
      </c>
      <c r="J144" s="126">
        <v>0</v>
      </c>
      <c r="K144" s="125">
        <v>47320096424.769997</v>
      </c>
      <c r="L144" s="125">
        <v>7354145924.0600004</v>
      </c>
      <c r="M144" s="125">
        <v>27508636532.139999</v>
      </c>
      <c r="N144" s="125">
        <v>19811459892.630001</v>
      </c>
      <c r="O144" s="125">
        <v>27054567120.139999</v>
      </c>
      <c r="P144" s="125">
        <v>454069412</v>
      </c>
      <c r="Q144" s="125">
        <v>27054567120.139999</v>
      </c>
      <c r="R144" s="126">
        <v>0</v>
      </c>
      <c r="S144" s="125">
        <v>61530031.25</v>
      </c>
      <c r="T144" s="126"/>
      <c r="U144" s="136">
        <f t="shared" si="3"/>
        <v>0.1180510360424457</v>
      </c>
      <c r="V144" s="123"/>
    </row>
    <row r="145" spans="1:22" ht="45" x14ac:dyDescent="0.25">
      <c r="A145" s="98" t="s">
        <v>295</v>
      </c>
      <c r="B145" s="105" t="s">
        <v>296</v>
      </c>
      <c r="C145" s="106" t="s">
        <v>21</v>
      </c>
      <c r="D145" s="106" t="s">
        <v>22</v>
      </c>
      <c r="E145" s="106">
        <v>21</v>
      </c>
      <c r="F145" s="107" t="s">
        <v>260</v>
      </c>
      <c r="G145" s="127">
        <v>1037755774</v>
      </c>
      <c r="H145" s="127">
        <v>681614166.79999995</v>
      </c>
      <c r="I145" s="127">
        <v>356141607.19999999</v>
      </c>
      <c r="J145" s="128">
        <v>0</v>
      </c>
      <c r="K145" s="127">
        <v>663920453.79999995</v>
      </c>
      <c r="L145" s="127">
        <v>17693713</v>
      </c>
      <c r="M145" s="127">
        <v>265409621.19999999</v>
      </c>
      <c r="N145" s="127">
        <v>398510832.60000002</v>
      </c>
      <c r="O145" s="127">
        <v>231488099.19999999</v>
      </c>
      <c r="P145" s="127">
        <v>33921522</v>
      </c>
      <c r="Q145" s="127">
        <v>231488099.19999999</v>
      </c>
      <c r="R145" s="128">
        <v>0</v>
      </c>
      <c r="S145" s="127">
        <v>15806939</v>
      </c>
      <c r="T145" s="128"/>
      <c r="U145" s="136">
        <f t="shared" si="3"/>
        <v>0.34318441402379513</v>
      </c>
      <c r="V145" s="123"/>
    </row>
    <row r="146" spans="1:22" ht="33.75" customHeight="1" x14ac:dyDescent="0.25">
      <c r="A146" s="98" t="s">
        <v>297</v>
      </c>
      <c r="B146" s="105" t="s">
        <v>298</v>
      </c>
      <c r="C146" s="106" t="s">
        <v>21</v>
      </c>
      <c r="D146" s="106" t="s">
        <v>22</v>
      </c>
      <c r="E146" s="106">
        <v>21</v>
      </c>
      <c r="F146" s="107" t="s">
        <v>260</v>
      </c>
      <c r="G146" s="127">
        <v>6432005200</v>
      </c>
      <c r="H146" s="127">
        <v>5858436405.8999996</v>
      </c>
      <c r="I146" s="127">
        <v>573568794.10000002</v>
      </c>
      <c r="J146" s="128">
        <v>0</v>
      </c>
      <c r="K146" s="127">
        <v>5708926398.5</v>
      </c>
      <c r="L146" s="127">
        <v>149510007.40000001</v>
      </c>
      <c r="M146" s="127">
        <v>3953703354.54</v>
      </c>
      <c r="N146" s="127">
        <v>1755223043.96</v>
      </c>
      <c r="O146" s="127">
        <v>3908011148.54</v>
      </c>
      <c r="P146" s="127">
        <v>45692206</v>
      </c>
      <c r="Q146" s="127">
        <v>3908011148.54</v>
      </c>
      <c r="R146" s="128">
        <v>0</v>
      </c>
      <c r="S146" s="127">
        <v>3558376.9</v>
      </c>
      <c r="T146" s="128"/>
      <c r="U146" s="136">
        <f t="shared" si="3"/>
        <v>8.9174180720500665E-2</v>
      </c>
      <c r="V146" s="123"/>
    </row>
    <row r="147" spans="1:22" ht="45" x14ac:dyDescent="0.25">
      <c r="A147" s="98" t="s">
        <v>299</v>
      </c>
      <c r="B147" s="105" t="s">
        <v>300</v>
      </c>
      <c r="C147" s="106" t="s">
        <v>21</v>
      </c>
      <c r="D147" s="106" t="s">
        <v>22</v>
      </c>
      <c r="E147" s="106">
        <v>21</v>
      </c>
      <c r="F147" s="107" t="s">
        <v>260</v>
      </c>
      <c r="G147" s="127">
        <v>5801835899</v>
      </c>
      <c r="H147" s="127">
        <v>5011322909.3400002</v>
      </c>
      <c r="I147" s="127">
        <v>790512989.65999997</v>
      </c>
      <c r="J147" s="128">
        <v>0</v>
      </c>
      <c r="K147" s="127">
        <v>4462733284.1999998</v>
      </c>
      <c r="L147" s="127">
        <v>548589625.13999999</v>
      </c>
      <c r="M147" s="127">
        <v>3272427627.5799999</v>
      </c>
      <c r="N147" s="127">
        <v>1190305656.6199999</v>
      </c>
      <c r="O147" s="127">
        <v>3179519290.5799999</v>
      </c>
      <c r="P147" s="127">
        <v>92908337</v>
      </c>
      <c r="Q147" s="127">
        <v>3179519290.5799999</v>
      </c>
      <c r="R147" s="128">
        <v>0</v>
      </c>
      <c r="S147" s="127">
        <v>24080556</v>
      </c>
      <c r="T147" s="128"/>
      <c r="U147" s="136">
        <f t="shared" si="3"/>
        <v>0.13625221454406392</v>
      </c>
      <c r="V147" s="123"/>
    </row>
    <row r="148" spans="1:22" ht="45" x14ac:dyDescent="0.25">
      <c r="A148" s="98" t="s">
        <v>301</v>
      </c>
      <c r="B148" s="105" t="s">
        <v>302</v>
      </c>
      <c r="C148" s="106" t="s">
        <v>21</v>
      </c>
      <c r="D148" s="106" t="s">
        <v>22</v>
      </c>
      <c r="E148" s="106">
        <v>21</v>
      </c>
      <c r="F148" s="107" t="s">
        <v>260</v>
      </c>
      <c r="G148" s="127">
        <v>28992955156</v>
      </c>
      <c r="H148" s="127">
        <v>26834673354.52</v>
      </c>
      <c r="I148" s="127">
        <v>2158161321.48</v>
      </c>
      <c r="J148" s="128">
        <v>0</v>
      </c>
      <c r="K148" s="127">
        <v>24987697102.330002</v>
      </c>
      <c r="L148" s="127">
        <v>1846976252.1900001</v>
      </c>
      <c r="M148" s="127">
        <v>15005748493.08</v>
      </c>
      <c r="N148" s="127">
        <v>9981948609.25</v>
      </c>
      <c r="O148" s="127">
        <v>14862095498.280001</v>
      </c>
      <c r="P148" s="127">
        <v>143652994.80000001</v>
      </c>
      <c r="Q148" s="127">
        <v>14862095498.280001</v>
      </c>
      <c r="R148" s="128">
        <v>0</v>
      </c>
      <c r="S148" s="127">
        <v>16350485.35</v>
      </c>
      <c r="T148" s="128"/>
      <c r="U148" s="136">
        <f t="shared" si="3"/>
        <v>7.4437438676663331E-2</v>
      </c>
      <c r="V148" s="123"/>
    </row>
    <row r="149" spans="1:22" ht="45" x14ac:dyDescent="0.25">
      <c r="A149" s="98" t="s">
        <v>303</v>
      </c>
      <c r="B149" s="105" t="s">
        <v>304</v>
      </c>
      <c r="C149" s="106" t="s">
        <v>21</v>
      </c>
      <c r="D149" s="106" t="s">
        <v>22</v>
      </c>
      <c r="E149" s="106">
        <v>21</v>
      </c>
      <c r="F149" s="107" t="s">
        <v>260</v>
      </c>
      <c r="G149" s="127">
        <v>15808161338</v>
      </c>
      <c r="H149" s="127">
        <v>12466001606.24</v>
      </c>
      <c r="I149" s="127">
        <v>3342159731.7600002</v>
      </c>
      <c r="J149" s="128">
        <v>0</v>
      </c>
      <c r="K149" s="127">
        <v>8614437506.7700005</v>
      </c>
      <c r="L149" s="127">
        <v>3851564099.4699998</v>
      </c>
      <c r="M149" s="127">
        <v>3333098996.4099998</v>
      </c>
      <c r="N149" s="127">
        <v>5281338510.3599997</v>
      </c>
      <c r="O149" s="127">
        <v>3270313734.4099998</v>
      </c>
      <c r="P149" s="127">
        <v>62785262</v>
      </c>
      <c r="Q149" s="127">
        <v>3270313734.4099998</v>
      </c>
      <c r="R149" s="128">
        <v>0</v>
      </c>
      <c r="S149" s="128">
        <v>0</v>
      </c>
      <c r="T149" s="128"/>
      <c r="U149" s="136">
        <f t="shared" si="3"/>
        <v>0.21141989003654996</v>
      </c>
      <c r="V149" s="123"/>
    </row>
    <row r="150" spans="1:22" ht="45" x14ac:dyDescent="0.25">
      <c r="A150" s="98" t="s">
        <v>305</v>
      </c>
      <c r="B150" s="105" t="s">
        <v>306</v>
      </c>
      <c r="C150" s="106" t="s">
        <v>21</v>
      </c>
      <c r="D150" s="106" t="s">
        <v>22</v>
      </c>
      <c r="E150" s="106">
        <v>21</v>
      </c>
      <c r="F150" s="107" t="s">
        <v>260</v>
      </c>
      <c r="G150" s="127">
        <v>696093494</v>
      </c>
      <c r="H150" s="127">
        <v>689164214.33000004</v>
      </c>
      <c r="I150" s="127">
        <v>6929279.6699999999</v>
      </c>
      <c r="J150" s="128">
        <v>0</v>
      </c>
      <c r="K150" s="127">
        <v>653470669.67999995</v>
      </c>
      <c r="L150" s="127">
        <v>35693544.649999999</v>
      </c>
      <c r="M150" s="127">
        <v>439955989.92000002</v>
      </c>
      <c r="N150" s="127">
        <v>213514679.75999999</v>
      </c>
      <c r="O150" s="127">
        <v>425781619.72000003</v>
      </c>
      <c r="P150" s="127">
        <v>14174370.199999999</v>
      </c>
      <c r="Q150" s="127">
        <v>425781619.72000003</v>
      </c>
      <c r="R150" s="128">
        <v>0</v>
      </c>
      <c r="S150" s="127">
        <v>1733674</v>
      </c>
      <c r="T150" s="128"/>
      <c r="U150" s="136">
        <f t="shared" si="3"/>
        <v>9.9545243989882775E-3</v>
      </c>
      <c r="V150" s="123"/>
    </row>
    <row r="151" spans="1:22" ht="45" x14ac:dyDescent="0.25">
      <c r="A151" s="98" t="s">
        <v>307</v>
      </c>
      <c r="B151" s="105" t="s">
        <v>308</v>
      </c>
      <c r="C151" s="106" t="s">
        <v>21</v>
      </c>
      <c r="D151" s="106" t="s">
        <v>22</v>
      </c>
      <c r="E151" s="106">
        <v>21</v>
      </c>
      <c r="F151" s="107" t="s">
        <v>260</v>
      </c>
      <c r="G151" s="127">
        <v>721979888</v>
      </c>
      <c r="H151" s="127">
        <v>714880767.20000005</v>
      </c>
      <c r="I151" s="127">
        <v>7099120.7999999998</v>
      </c>
      <c r="J151" s="128">
        <v>0</v>
      </c>
      <c r="K151" s="127">
        <v>32067314</v>
      </c>
      <c r="L151" s="127">
        <v>682813453.20000005</v>
      </c>
      <c r="M151" s="128">
        <v>0</v>
      </c>
      <c r="N151" s="127">
        <v>32067314</v>
      </c>
      <c r="O151" s="128">
        <v>0</v>
      </c>
      <c r="P151" s="128">
        <v>0</v>
      </c>
      <c r="Q151" s="128">
        <v>0</v>
      </c>
      <c r="R151" s="128">
        <v>0</v>
      </c>
      <c r="S151" s="128">
        <v>0</v>
      </c>
      <c r="T151" s="128"/>
      <c r="U151" s="136">
        <f t="shared" si="3"/>
        <v>9.8328511887854683E-3</v>
      </c>
      <c r="V151" s="123"/>
    </row>
    <row r="152" spans="1:22" ht="56.25" x14ac:dyDescent="0.25">
      <c r="A152" s="98" t="s">
        <v>309</v>
      </c>
      <c r="B152" s="105" t="s">
        <v>310</v>
      </c>
      <c r="C152" s="106" t="s">
        <v>21</v>
      </c>
      <c r="D152" s="106" t="s">
        <v>22</v>
      </c>
      <c r="E152" s="106">
        <v>21</v>
      </c>
      <c r="F152" s="107" t="s">
        <v>260</v>
      </c>
      <c r="G152" s="127">
        <v>2501873896</v>
      </c>
      <c r="H152" s="127">
        <v>2418148924.5</v>
      </c>
      <c r="I152" s="127">
        <v>83724971.5</v>
      </c>
      <c r="J152" s="128">
        <v>0</v>
      </c>
      <c r="K152" s="127">
        <v>2196843695.4899998</v>
      </c>
      <c r="L152" s="127">
        <v>221305229.00999999</v>
      </c>
      <c r="M152" s="127">
        <v>1238292449.4100001</v>
      </c>
      <c r="N152" s="127">
        <v>958551246.08000004</v>
      </c>
      <c r="O152" s="127">
        <v>1177357729.4100001</v>
      </c>
      <c r="P152" s="127">
        <v>60934720</v>
      </c>
      <c r="Q152" s="127">
        <v>1177357729.4100001</v>
      </c>
      <c r="R152" s="128">
        <v>0</v>
      </c>
      <c r="S152" s="128">
        <v>0</v>
      </c>
      <c r="T152" s="128"/>
      <c r="U152" s="136">
        <f t="shared" si="3"/>
        <v>3.3464904699577233E-2</v>
      </c>
      <c r="V152" s="123"/>
    </row>
    <row r="153" spans="1:22" ht="18" x14ac:dyDescent="0.25">
      <c r="A153" s="98" t="s">
        <v>311</v>
      </c>
      <c r="B153" s="99" t="s">
        <v>312</v>
      </c>
      <c r="C153" s="100" t="s">
        <v>21</v>
      </c>
      <c r="D153" s="100" t="s">
        <v>22</v>
      </c>
      <c r="E153" s="100">
        <v>21</v>
      </c>
      <c r="F153" s="101" t="s">
        <v>260</v>
      </c>
      <c r="G153" s="125">
        <v>36387967</v>
      </c>
      <c r="H153" s="125">
        <v>36387966.670000002</v>
      </c>
      <c r="I153" s="126">
        <v>0.33</v>
      </c>
      <c r="J153" s="126">
        <v>0</v>
      </c>
      <c r="K153" s="125">
        <v>36387966.670000002</v>
      </c>
      <c r="L153" s="126">
        <v>0</v>
      </c>
      <c r="M153" s="125">
        <v>36329097.020000003</v>
      </c>
      <c r="N153" s="125">
        <v>58869.65</v>
      </c>
      <c r="O153" s="125">
        <v>36329097.020000003</v>
      </c>
      <c r="P153" s="126">
        <v>0</v>
      </c>
      <c r="Q153" s="125">
        <v>36329097.020000003</v>
      </c>
      <c r="R153" s="126">
        <v>0</v>
      </c>
      <c r="S153" s="126">
        <v>0</v>
      </c>
      <c r="T153" s="126"/>
      <c r="U153" s="136">
        <f t="shared" si="3"/>
        <v>9.0689320455852898E-9</v>
      </c>
      <c r="V153" s="123"/>
    </row>
    <row r="154" spans="1:22" ht="45" x14ac:dyDescent="0.25">
      <c r="A154" s="98" t="s">
        <v>313</v>
      </c>
      <c r="B154" s="105" t="s">
        <v>314</v>
      </c>
      <c r="C154" s="106" t="s">
        <v>21</v>
      </c>
      <c r="D154" s="106" t="s">
        <v>22</v>
      </c>
      <c r="E154" s="106">
        <v>21</v>
      </c>
      <c r="F154" s="107" t="s">
        <v>260</v>
      </c>
      <c r="G154" s="127">
        <v>36387967</v>
      </c>
      <c r="H154" s="127">
        <v>36387966.670000002</v>
      </c>
      <c r="I154" s="128">
        <v>0.33</v>
      </c>
      <c r="J154" s="128">
        <v>0</v>
      </c>
      <c r="K154" s="127">
        <v>36387966.670000002</v>
      </c>
      <c r="L154" s="128">
        <v>0</v>
      </c>
      <c r="M154" s="127">
        <v>36329097.020000003</v>
      </c>
      <c r="N154" s="127">
        <v>58869.65</v>
      </c>
      <c r="O154" s="127">
        <v>36329097.020000003</v>
      </c>
      <c r="P154" s="128">
        <v>0</v>
      </c>
      <c r="Q154" s="127">
        <v>36329097.020000003</v>
      </c>
      <c r="R154" s="128">
        <v>0</v>
      </c>
      <c r="S154" s="128">
        <v>0</v>
      </c>
      <c r="T154" s="128"/>
      <c r="U154" s="136">
        <f t="shared" si="3"/>
        <v>9.0689320455852898E-9</v>
      </c>
      <c r="V154" s="123"/>
    </row>
    <row r="155" spans="1:22" ht="22.5" x14ac:dyDescent="0.25">
      <c r="A155" s="98" t="s">
        <v>315</v>
      </c>
      <c r="B155" s="99" t="s">
        <v>316</v>
      </c>
      <c r="C155" s="100" t="s">
        <v>21</v>
      </c>
      <c r="D155" s="100" t="s">
        <v>22</v>
      </c>
      <c r="E155" s="100">
        <v>21</v>
      </c>
      <c r="F155" s="101" t="s">
        <v>260</v>
      </c>
      <c r="G155" s="127">
        <v>36387967</v>
      </c>
      <c r="H155" s="127">
        <v>36387966.670000002</v>
      </c>
      <c r="I155" s="128">
        <v>0.33</v>
      </c>
      <c r="J155" s="128">
        <v>0</v>
      </c>
      <c r="K155" s="127">
        <v>36387966.670000002</v>
      </c>
      <c r="L155" s="128">
        <v>0</v>
      </c>
      <c r="M155" s="127">
        <v>36329097.020000003</v>
      </c>
      <c r="N155" s="127">
        <v>58869.65</v>
      </c>
      <c r="O155" s="127">
        <v>36329097.020000003</v>
      </c>
      <c r="P155" s="128">
        <v>0</v>
      </c>
      <c r="Q155" s="127">
        <v>36329097.020000003</v>
      </c>
      <c r="R155" s="128">
        <v>0</v>
      </c>
      <c r="S155" s="128">
        <v>0</v>
      </c>
      <c r="T155" s="128"/>
      <c r="U155" s="136">
        <f t="shared" si="3"/>
        <v>9.0689320455852898E-9</v>
      </c>
      <c r="V155" s="123"/>
    </row>
    <row r="156" spans="1:22" ht="22.5" x14ac:dyDescent="0.25">
      <c r="A156" s="98" t="s">
        <v>317</v>
      </c>
      <c r="B156" s="99" t="s">
        <v>316</v>
      </c>
      <c r="C156" s="100" t="s">
        <v>21</v>
      </c>
      <c r="D156" s="100" t="s">
        <v>22</v>
      </c>
      <c r="E156" s="100">
        <v>21</v>
      </c>
      <c r="F156" s="101" t="s">
        <v>260</v>
      </c>
      <c r="G156" s="125">
        <v>36387967</v>
      </c>
      <c r="H156" s="125">
        <v>36387966.670000002</v>
      </c>
      <c r="I156" s="126">
        <v>0.33</v>
      </c>
      <c r="J156" s="126">
        <v>0</v>
      </c>
      <c r="K156" s="125">
        <v>36387966.670000002</v>
      </c>
      <c r="L156" s="126">
        <v>0</v>
      </c>
      <c r="M156" s="125">
        <v>36329097.020000003</v>
      </c>
      <c r="N156" s="125">
        <v>58869.65</v>
      </c>
      <c r="O156" s="125">
        <v>36329097.020000003</v>
      </c>
      <c r="P156" s="126">
        <v>0</v>
      </c>
      <c r="Q156" s="125">
        <v>36329097.020000003</v>
      </c>
      <c r="R156" s="126">
        <v>0</v>
      </c>
      <c r="S156" s="126">
        <v>0</v>
      </c>
      <c r="T156" s="126"/>
      <c r="U156" s="136">
        <f t="shared" si="3"/>
        <v>9.0689320455852898E-9</v>
      </c>
      <c r="V156" s="123"/>
    </row>
    <row r="157" spans="1:22" ht="22.5" x14ac:dyDescent="0.25">
      <c r="A157" s="98" t="s">
        <v>318</v>
      </c>
      <c r="B157" s="99" t="s">
        <v>319</v>
      </c>
      <c r="C157" s="100" t="s">
        <v>21</v>
      </c>
      <c r="D157" s="100" t="s">
        <v>22</v>
      </c>
      <c r="E157" s="100">
        <v>21</v>
      </c>
      <c r="F157" s="101" t="s">
        <v>260</v>
      </c>
      <c r="G157" s="125">
        <v>11657820529</v>
      </c>
      <c r="H157" s="125">
        <v>4356832192.04</v>
      </c>
      <c r="I157" s="125">
        <v>6800988336.96</v>
      </c>
      <c r="J157" s="126">
        <v>0</v>
      </c>
      <c r="K157" s="125">
        <v>3137751280</v>
      </c>
      <c r="L157" s="125">
        <v>1219080912.04</v>
      </c>
      <c r="M157" s="125">
        <v>2254275321.54</v>
      </c>
      <c r="N157" s="125">
        <v>883475958.46000004</v>
      </c>
      <c r="O157" s="125">
        <v>2254275321.54</v>
      </c>
      <c r="P157" s="126">
        <v>0</v>
      </c>
      <c r="Q157" s="125">
        <v>2254275321.54</v>
      </c>
      <c r="R157" s="126">
        <v>0</v>
      </c>
      <c r="S157" s="126">
        <v>0</v>
      </c>
      <c r="T157" s="126"/>
      <c r="U157" s="136">
        <f t="shared" si="3"/>
        <v>0.58338420290841309</v>
      </c>
      <c r="V157" s="123"/>
    </row>
    <row r="158" spans="1:22" ht="18" x14ac:dyDescent="0.25">
      <c r="A158" s="98" t="s">
        <v>320</v>
      </c>
      <c r="B158" s="99" t="s">
        <v>264</v>
      </c>
      <c r="C158" s="100" t="s">
        <v>21</v>
      </c>
      <c r="D158" s="100" t="s">
        <v>22</v>
      </c>
      <c r="E158" s="100">
        <v>21</v>
      </c>
      <c r="F158" s="101" t="s">
        <v>260</v>
      </c>
      <c r="G158" s="125">
        <v>11657820529</v>
      </c>
      <c r="H158" s="125">
        <v>4356832192.04</v>
      </c>
      <c r="I158" s="125">
        <v>6800988336.96</v>
      </c>
      <c r="J158" s="126">
        <v>0</v>
      </c>
      <c r="K158" s="125">
        <v>3137751280</v>
      </c>
      <c r="L158" s="125">
        <v>1219080912.04</v>
      </c>
      <c r="M158" s="125">
        <v>2254275321.54</v>
      </c>
      <c r="N158" s="125">
        <v>883475958.46000004</v>
      </c>
      <c r="O158" s="125">
        <v>2254275321.54</v>
      </c>
      <c r="P158" s="126">
        <v>0</v>
      </c>
      <c r="Q158" s="125">
        <v>2254275321.54</v>
      </c>
      <c r="R158" s="126">
        <v>0</v>
      </c>
      <c r="S158" s="126">
        <v>0</v>
      </c>
      <c r="T158" s="126"/>
      <c r="U158" s="136">
        <f t="shared" si="3"/>
        <v>0.58338420290841309</v>
      </c>
      <c r="V158" s="123"/>
    </row>
    <row r="159" spans="1:22" ht="22.5" x14ac:dyDescent="0.25">
      <c r="A159" s="98" t="s">
        <v>321</v>
      </c>
      <c r="B159" s="99" t="s">
        <v>322</v>
      </c>
      <c r="C159" s="100" t="s">
        <v>21</v>
      </c>
      <c r="D159" s="100" t="s">
        <v>22</v>
      </c>
      <c r="E159" s="100">
        <v>21</v>
      </c>
      <c r="F159" s="101" t="s">
        <v>260</v>
      </c>
      <c r="G159" s="125">
        <v>11657820529</v>
      </c>
      <c r="H159" s="125">
        <v>4356832192.04</v>
      </c>
      <c r="I159" s="125">
        <v>6800988336.96</v>
      </c>
      <c r="J159" s="126">
        <v>0</v>
      </c>
      <c r="K159" s="125">
        <v>3137751280</v>
      </c>
      <c r="L159" s="125">
        <v>1219080912.04</v>
      </c>
      <c r="M159" s="125">
        <v>2254275321.54</v>
      </c>
      <c r="N159" s="125">
        <v>883475958.46000004</v>
      </c>
      <c r="O159" s="125">
        <v>2254275321.54</v>
      </c>
      <c r="P159" s="126">
        <v>0</v>
      </c>
      <c r="Q159" s="125">
        <v>2254275321.54</v>
      </c>
      <c r="R159" s="126">
        <v>0</v>
      </c>
      <c r="S159" s="126">
        <v>0</v>
      </c>
      <c r="T159" s="126"/>
      <c r="U159" s="136">
        <f t="shared" si="3"/>
        <v>0.58338420290841309</v>
      </c>
      <c r="V159" s="123"/>
    </row>
    <row r="160" spans="1:22" ht="22.5" x14ac:dyDescent="0.25">
      <c r="A160" s="98" t="s">
        <v>323</v>
      </c>
      <c r="B160" s="99" t="s">
        <v>322</v>
      </c>
      <c r="C160" s="100" t="s">
        <v>21</v>
      </c>
      <c r="D160" s="100" t="s">
        <v>22</v>
      </c>
      <c r="E160" s="100">
        <v>21</v>
      </c>
      <c r="F160" s="101" t="s">
        <v>260</v>
      </c>
      <c r="G160" s="125">
        <v>3579960600</v>
      </c>
      <c r="H160" s="125">
        <v>1160963652.3299999</v>
      </c>
      <c r="I160" s="125">
        <v>2418996947.6700001</v>
      </c>
      <c r="J160" s="126">
        <v>0</v>
      </c>
      <c r="K160" s="125">
        <v>137197483.33000001</v>
      </c>
      <c r="L160" s="125">
        <v>1023766169</v>
      </c>
      <c r="M160" s="125">
        <v>102214798.45</v>
      </c>
      <c r="N160" s="125">
        <v>34982684.880000003</v>
      </c>
      <c r="O160" s="125">
        <v>102214798.45</v>
      </c>
      <c r="P160" s="126">
        <v>0</v>
      </c>
      <c r="Q160" s="125">
        <v>102214798.45</v>
      </c>
      <c r="R160" s="126">
        <v>0</v>
      </c>
      <c r="S160" s="126">
        <v>0</v>
      </c>
      <c r="T160" s="126"/>
      <c r="U160" s="136">
        <f t="shared" si="3"/>
        <v>0.67570490794507632</v>
      </c>
      <c r="V160" s="123"/>
    </row>
    <row r="161" spans="1:22" ht="18" x14ac:dyDescent="0.25">
      <c r="A161" s="98" t="s">
        <v>324</v>
      </c>
      <c r="B161" s="99" t="s">
        <v>325</v>
      </c>
      <c r="C161" s="100" t="s">
        <v>21</v>
      </c>
      <c r="D161" s="100" t="s">
        <v>22</v>
      </c>
      <c r="E161" s="100">
        <v>21</v>
      </c>
      <c r="F161" s="101" t="s">
        <v>260</v>
      </c>
      <c r="G161" s="125">
        <v>4290377918</v>
      </c>
      <c r="H161" s="125">
        <v>657898810.23000002</v>
      </c>
      <c r="I161" s="125">
        <v>3632479107.77</v>
      </c>
      <c r="J161" s="126">
        <v>0</v>
      </c>
      <c r="K161" s="125">
        <v>631404574.23000002</v>
      </c>
      <c r="L161" s="125">
        <v>26494236</v>
      </c>
      <c r="M161" s="125">
        <v>403928314.99000001</v>
      </c>
      <c r="N161" s="125">
        <v>227476259.24000001</v>
      </c>
      <c r="O161" s="125">
        <v>403928314.99000001</v>
      </c>
      <c r="P161" s="126">
        <v>0</v>
      </c>
      <c r="Q161" s="125">
        <v>403928314.99000001</v>
      </c>
      <c r="R161" s="126">
        <v>0</v>
      </c>
      <c r="S161" s="126">
        <v>0</v>
      </c>
      <c r="T161" s="126"/>
      <c r="U161" s="136">
        <f t="shared" si="3"/>
        <v>0.84665714237670564</v>
      </c>
      <c r="V161" s="123"/>
    </row>
    <row r="162" spans="1:22" ht="18" x14ac:dyDescent="0.25">
      <c r="A162" s="98" t="s">
        <v>326</v>
      </c>
      <c r="B162" s="99" t="s">
        <v>327</v>
      </c>
      <c r="C162" s="100" t="s">
        <v>21</v>
      </c>
      <c r="D162" s="100" t="s">
        <v>22</v>
      </c>
      <c r="E162" s="100">
        <v>21</v>
      </c>
      <c r="F162" s="101" t="s">
        <v>260</v>
      </c>
      <c r="G162" s="125">
        <v>500000000</v>
      </c>
      <c r="H162" s="126">
        <v>0</v>
      </c>
      <c r="I162" s="126">
        <v>0</v>
      </c>
      <c r="J162" s="126">
        <v>0</v>
      </c>
      <c r="K162" s="126">
        <v>0</v>
      </c>
      <c r="L162" s="126">
        <v>0</v>
      </c>
      <c r="M162" s="126">
        <v>0</v>
      </c>
      <c r="N162" s="126">
        <v>0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  <c r="T162" s="126"/>
      <c r="U162" s="136">
        <f t="shared" si="3"/>
        <v>0</v>
      </c>
      <c r="V162" s="123"/>
    </row>
    <row r="163" spans="1:22" ht="22.5" x14ac:dyDescent="0.25">
      <c r="A163" s="98" t="s">
        <v>328</v>
      </c>
      <c r="B163" s="99" t="s">
        <v>329</v>
      </c>
      <c r="C163" s="100" t="s">
        <v>21</v>
      </c>
      <c r="D163" s="100" t="s">
        <v>22</v>
      </c>
      <c r="E163" s="100">
        <v>21</v>
      </c>
      <c r="F163" s="101" t="s">
        <v>260</v>
      </c>
      <c r="G163" s="125">
        <v>265898000</v>
      </c>
      <c r="H163" s="125">
        <v>92914247</v>
      </c>
      <c r="I163" s="125">
        <v>172983753</v>
      </c>
      <c r="J163" s="126">
        <v>0</v>
      </c>
      <c r="K163" s="125">
        <v>17409700</v>
      </c>
      <c r="L163" s="125">
        <v>75504547</v>
      </c>
      <c r="M163" s="125">
        <v>17409700</v>
      </c>
      <c r="N163" s="126">
        <v>0</v>
      </c>
      <c r="O163" s="125">
        <v>17409700</v>
      </c>
      <c r="P163" s="126">
        <v>0</v>
      </c>
      <c r="Q163" s="125">
        <v>17409700</v>
      </c>
      <c r="R163" s="126">
        <v>0</v>
      </c>
      <c r="S163" s="126">
        <v>0</v>
      </c>
      <c r="T163" s="126"/>
      <c r="U163" s="136">
        <f t="shared" si="3"/>
        <v>0.65056432541801745</v>
      </c>
      <c r="V163" s="123"/>
    </row>
    <row r="164" spans="1:22" ht="18" x14ac:dyDescent="0.25">
      <c r="A164" s="98" t="s">
        <v>330</v>
      </c>
      <c r="B164" s="99" t="s">
        <v>331</v>
      </c>
      <c r="C164" s="100" t="s">
        <v>21</v>
      </c>
      <c r="D164" s="100" t="s">
        <v>22</v>
      </c>
      <c r="E164" s="100">
        <v>21</v>
      </c>
      <c r="F164" s="101" t="s">
        <v>260</v>
      </c>
      <c r="G164" s="125">
        <v>3021584011</v>
      </c>
      <c r="H164" s="125">
        <v>2445055482.48</v>
      </c>
      <c r="I164" s="125">
        <v>576528528.51999998</v>
      </c>
      <c r="J164" s="126">
        <v>0</v>
      </c>
      <c r="K164" s="125">
        <v>2351739522.4400001</v>
      </c>
      <c r="L164" s="125">
        <v>93315960.040000007</v>
      </c>
      <c r="M164" s="125">
        <v>1730722508.0999999</v>
      </c>
      <c r="N164" s="125">
        <v>621017014.34000003</v>
      </c>
      <c r="O164" s="125">
        <v>1730722508.0999999</v>
      </c>
      <c r="P164" s="126">
        <v>0</v>
      </c>
      <c r="Q164" s="125">
        <v>1730722508.0999999</v>
      </c>
      <c r="R164" s="126">
        <v>0</v>
      </c>
      <c r="S164" s="126">
        <v>0</v>
      </c>
      <c r="T164" s="126"/>
      <c r="U164" s="136">
        <f t="shared" si="3"/>
        <v>0.19080340855033734</v>
      </c>
      <c r="V164" s="123"/>
    </row>
    <row r="165" spans="1:22" ht="18" x14ac:dyDescent="0.25">
      <c r="A165" s="98" t="s">
        <v>332</v>
      </c>
      <c r="B165" s="99" t="s">
        <v>333</v>
      </c>
      <c r="C165" s="100" t="s">
        <v>21</v>
      </c>
      <c r="D165" s="100" t="s">
        <v>22</v>
      </c>
      <c r="E165" s="100">
        <v>21</v>
      </c>
      <c r="F165" s="101" t="s">
        <v>260</v>
      </c>
      <c r="G165" s="125">
        <v>11657820529</v>
      </c>
      <c r="H165" s="125">
        <v>4356832192.04</v>
      </c>
      <c r="I165" s="125">
        <v>6800988336.96</v>
      </c>
      <c r="J165" s="126">
        <v>0</v>
      </c>
      <c r="K165" s="125">
        <v>3137751280</v>
      </c>
      <c r="L165" s="125">
        <v>1219080912.04</v>
      </c>
      <c r="M165" s="125">
        <v>2254275321.54</v>
      </c>
      <c r="N165" s="125">
        <v>883475958.46000004</v>
      </c>
      <c r="O165" s="125">
        <v>2254275321.54</v>
      </c>
      <c r="P165" s="126">
        <v>0</v>
      </c>
      <c r="Q165" s="125">
        <v>2254275321.54</v>
      </c>
      <c r="R165" s="126">
        <v>0</v>
      </c>
      <c r="S165" s="126">
        <v>0</v>
      </c>
      <c r="T165" s="126"/>
      <c r="U165" s="136">
        <f t="shared" si="3"/>
        <v>0.58338420290841309</v>
      </c>
      <c r="V165" s="123"/>
    </row>
    <row r="166" spans="1:22" ht="45" x14ac:dyDescent="0.25">
      <c r="A166" s="98" t="s">
        <v>334</v>
      </c>
      <c r="B166" s="105" t="s">
        <v>335</v>
      </c>
      <c r="C166" s="106" t="s">
        <v>21</v>
      </c>
      <c r="D166" s="106" t="s">
        <v>22</v>
      </c>
      <c r="E166" s="106">
        <v>21</v>
      </c>
      <c r="F166" s="107" t="s">
        <v>260</v>
      </c>
      <c r="G166" s="127">
        <v>265898000</v>
      </c>
      <c r="H166" s="127">
        <v>92914247</v>
      </c>
      <c r="I166" s="127">
        <v>172983753</v>
      </c>
      <c r="J166" s="128">
        <v>0</v>
      </c>
      <c r="K166" s="127">
        <v>17409700</v>
      </c>
      <c r="L166" s="127">
        <v>75504547</v>
      </c>
      <c r="M166" s="127">
        <v>17409700</v>
      </c>
      <c r="N166" s="128">
        <v>0</v>
      </c>
      <c r="O166" s="127">
        <v>17409700</v>
      </c>
      <c r="P166" s="128">
        <v>0</v>
      </c>
      <c r="Q166" s="127">
        <v>17409700</v>
      </c>
      <c r="R166" s="128">
        <v>0</v>
      </c>
      <c r="S166" s="128">
        <v>0</v>
      </c>
      <c r="T166" s="128"/>
      <c r="U166" s="136">
        <f t="shared" si="3"/>
        <v>0.65056432541801745</v>
      </c>
      <c r="V166" s="123"/>
    </row>
    <row r="167" spans="1:22" ht="33.75" x14ac:dyDescent="0.25">
      <c r="A167" s="98" t="s">
        <v>336</v>
      </c>
      <c r="B167" s="105" t="s">
        <v>337</v>
      </c>
      <c r="C167" s="106" t="s">
        <v>21</v>
      </c>
      <c r="D167" s="106" t="s">
        <v>22</v>
      </c>
      <c r="E167" s="106">
        <v>21</v>
      </c>
      <c r="F167" s="107" t="s">
        <v>260</v>
      </c>
      <c r="G167" s="127">
        <v>3021584011</v>
      </c>
      <c r="H167" s="127">
        <v>2445055482.48</v>
      </c>
      <c r="I167" s="127">
        <v>576528528.51999998</v>
      </c>
      <c r="J167" s="128">
        <v>0</v>
      </c>
      <c r="K167" s="127">
        <v>2351739522.4400001</v>
      </c>
      <c r="L167" s="127">
        <v>93315960.040000007</v>
      </c>
      <c r="M167" s="127">
        <v>1730722508.0999999</v>
      </c>
      <c r="N167" s="127">
        <v>621017014.34000003</v>
      </c>
      <c r="O167" s="127">
        <v>1730722508.0999999</v>
      </c>
      <c r="P167" s="128">
        <v>0</v>
      </c>
      <c r="Q167" s="127">
        <v>1730722508.0999999</v>
      </c>
      <c r="R167" s="128">
        <v>0</v>
      </c>
      <c r="S167" s="128">
        <v>0</v>
      </c>
      <c r="T167" s="128"/>
      <c r="U167" s="136">
        <f t="shared" si="3"/>
        <v>0.19080340855033734</v>
      </c>
      <c r="V167" s="123"/>
    </row>
    <row r="168" spans="1:22" ht="33.75" x14ac:dyDescent="0.25">
      <c r="A168" s="98" t="s">
        <v>338</v>
      </c>
      <c r="B168" s="105" t="s">
        <v>339</v>
      </c>
      <c r="C168" s="106" t="s">
        <v>21</v>
      </c>
      <c r="D168" s="106" t="s">
        <v>22</v>
      </c>
      <c r="E168" s="106">
        <v>21</v>
      </c>
      <c r="F168" s="107" t="s">
        <v>260</v>
      </c>
      <c r="G168" s="127">
        <v>3579960600</v>
      </c>
      <c r="H168" s="127">
        <v>1160963652.3299999</v>
      </c>
      <c r="I168" s="127">
        <v>2418996947.6700001</v>
      </c>
      <c r="J168" s="128">
        <v>0</v>
      </c>
      <c r="K168" s="127">
        <v>137197483.33000001</v>
      </c>
      <c r="L168" s="127">
        <v>1023766169</v>
      </c>
      <c r="M168" s="127">
        <v>102214798.45</v>
      </c>
      <c r="N168" s="127">
        <v>34982684.880000003</v>
      </c>
      <c r="O168" s="127">
        <v>102214798.45</v>
      </c>
      <c r="P168" s="128">
        <v>0</v>
      </c>
      <c r="Q168" s="127">
        <v>102214798.45</v>
      </c>
      <c r="R168" s="128">
        <v>0</v>
      </c>
      <c r="S168" s="128">
        <v>0</v>
      </c>
      <c r="T168" s="128"/>
      <c r="U168" s="136">
        <f t="shared" si="3"/>
        <v>0.67570490794507632</v>
      </c>
      <c r="V168" s="123"/>
    </row>
    <row r="169" spans="1:22" ht="33.75" x14ac:dyDescent="0.25">
      <c r="A169" s="98" t="s">
        <v>340</v>
      </c>
      <c r="B169" s="105" t="s">
        <v>341</v>
      </c>
      <c r="C169" s="106" t="s">
        <v>21</v>
      </c>
      <c r="D169" s="106" t="s">
        <v>22</v>
      </c>
      <c r="E169" s="106">
        <v>21</v>
      </c>
      <c r="F169" s="107" t="s">
        <v>260</v>
      </c>
      <c r="G169" s="127">
        <v>4290377918</v>
      </c>
      <c r="H169" s="127">
        <v>657898810.23000002</v>
      </c>
      <c r="I169" s="127">
        <v>3632479107.77</v>
      </c>
      <c r="J169" s="128">
        <v>0</v>
      </c>
      <c r="K169" s="127">
        <v>631404574.23000002</v>
      </c>
      <c r="L169" s="127">
        <v>26494236</v>
      </c>
      <c r="M169" s="127">
        <v>403928314.99000001</v>
      </c>
      <c r="N169" s="127">
        <v>227476259.24000001</v>
      </c>
      <c r="O169" s="127">
        <v>403928314.99000001</v>
      </c>
      <c r="P169" s="128">
        <v>0</v>
      </c>
      <c r="Q169" s="127">
        <v>403928314.99000001</v>
      </c>
      <c r="R169" s="128">
        <v>0</v>
      </c>
      <c r="S169" s="128">
        <v>0</v>
      </c>
      <c r="T169" s="128"/>
      <c r="U169" s="136">
        <f t="shared" si="3"/>
        <v>0.84665714237670564</v>
      </c>
      <c r="V169" s="123"/>
    </row>
    <row r="170" spans="1:22" ht="45" x14ac:dyDescent="0.25">
      <c r="A170" s="98" t="s">
        <v>342</v>
      </c>
      <c r="B170" s="105" t="s">
        <v>343</v>
      </c>
      <c r="C170" s="106" t="s">
        <v>21</v>
      </c>
      <c r="D170" s="106" t="s">
        <v>22</v>
      </c>
      <c r="E170" s="106">
        <v>21</v>
      </c>
      <c r="F170" s="107" t="s">
        <v>260</v>
      </c>
      <c r="G170" s="127">
        <v>500000000</v>
      </c>
      <c r="H170" s="128">
        <v>0</v>
      </c>
      <c r="I170" s="128">
        <v>0</v>
      </c>
      <c r="J170" s="128">
        <v>0</v>
      </c>
      <c r="K170" s="128">
        <v>0</v>
      </c>
      <c r="L170" s="128">
        <v>0</v>
      </c>
      <c r="M170" s="128">
        <v>0</v>
      </c>
      <c r="N170" s="128">
        <v>0</v>
      </c>
      <c r="O170" s="128">
        <v>0</v>
      </c>
      <c r="P170" s="128">
        <v>0</v>
      </c>
      <c r="Q170" s="128">
        <v>0</v>
      </c>
      <c r="R170" s="128">
        <v>0</v>
      </c>
      <c r="S170" s="128">
        <v>0</v>
      </c>
      <c r="T170" s="128"/>
      <c r="U170" s="136">
        <f t="shared" si="3"/>
        <v>0</v>
      </c>
      <c r="V170" s="123"/>
    </row>
    <row r="171" spans="1:22" x14ac:dyDescent="0.2">
      <c r="A171" s="110"/>
    </row>
    <row r="172" spans="1:22" x14ac:dyDescent="0.2">
      <c r="A172" s="110"/>
    </row>
    <row r="173" spans="1:22" x14ac:dyDescent="0.2">
      <c r="A173" s="110"/>
    </row>
    <row r="174" spans="1:22" x14ac:dyDescent="0.2">
      <c r="A174" s="110"/>
    </row>
    <row r="175" spans="1:22" x14ac:dyDescent="0.2">
      <c r="A175" s="110"/>
    </row>
    <row r="176" spans="1:22" x14ac:dyDescent="0.2">
      <c r="A176" s="110"/>
    </row>
    <row r="177" spans="1:1" x14ac:dyDescent="0.2">
      <c r="A177" s="110"/>
    </row>
    <row r="178" spans="1:1" x14ac:dyDescent="0.2">
      <c r="A178" s="110"/>
    </row>
    <row r="179" spans="1:1" x14ac:dyDescent="0.2">
      <c r="A179" s="110"/>
    </row>
    <row r="180" spans="1:1" x14ac:dyDescent="0.2">
      <c r="A180" s="110"/>
    </row>
    <row r="181" spans="1:1" x14ac:dyDescent="0.2">
      <c r="A181" s="110"/>
    </row>
    <row r="182" spans="1:1" x14ac:dyDescent="0.2">
      <c r="A182" s="110"/>
    </row>
    <row r="183" spans="1:1" x14ac:dyDescent="0.2">
      <c r="A183" s="110"/>
    </row>
    <row r="184" spans="1:1" x14ac:dyDescent="0.2">
      <c r="A184" s="110"/>
    </row>
    <row r="185" spans="1:1" x14ac:dyDescent="0.2">
      <c r="A185" s="110"/>
    </row>
    <row r="186" spans="1:1" x14ac:dyDescent="0.2">
      <c r="A186" s="110"/>
    </row>
    <row r="187" spans="1:1" x14ac:dyDescent="0.2">
      <c r="A187" s="110"/>
    </row>
    <row r="188" spans="1:1" x14ac:dyDescent="0.2">
      <c r="A188" s="110"/>
    </row>
    <row r="189" spans="1:1" x14ac:dyDescent="0.2">
      <c r="A189" s="110"/>
    </row>
    <row r="190" spans="1:1" x14ac:dyDescent="0.2">
      <c r="A190" s="110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A44F-1F62-46C6-95FA-1901DCC0172E}">
  <dimension ref="A1:V190"/>
  <sheetViews>
    <sheetView showGridLines="0" topLeftCell="C1" zoomScaleNormal="100" workbookViewId="0">
      <selection activeCell="K19" sqref="K19"/>
    </sheetView>
  </sheetViews>
  <sheetFormatPr baseColWidth="10" defaultColWidth="11.42578125" defaultRowHeight="14.25" x14ac:dyDescent="0.2"/>
  <cols>
    <col min="1" max="1" width="26.140625" style="154" customWidth="1"/>
    <col min="2" max="2" width="57.7109375" style="162" customWidth="1"/>
    <col min="3" max="3" width="8.7109375" style="154" customWidth="1"/>
    <col min="4" max="5" width="4.85546875" style="154" customWidth="1"/>
    <col min="6" max="6" width="21.7109375" style="154" customWidth="1"/>
    <col min="7" max="8" width="17.42578125" style="154" customWidth="1"/>
    <col min="9" max="9" width="16.42578125" style="154" customWidth="1"/>
    <col min="10" max="10" width="14.7109375" style="154" bestFit="1" customWidth="1"/>
    <col min="11" max="11" width="16.42578125" style="154" customWidth="1"/>
    <col min="12" max="12" width="16.85546875" style="154" customWidth="1"/>
    <col min="13" max="13" width="18.28515625" style="154" customWidth="1"/>
    <col min="14" max="14" width="16.42578125" style="154" customWidth="1"/>
    <col min="15" max="15" width="15.7109375" style="154" customWidth="1"/>
    <col min="16" max="16" width="18" style="154" customWidth="1"/>
    <col min="17" max="17" width="15.7109375" style="154" customWidth="1"/>
    <col min="18" max="18" width="14.140625" style="154" customWidth="1"/>
    <col min="19" max="19" width="13.28515625" style="154" bestFit="1" customWidth="1"/>
    <col min="20" max="20" width="15.140625" style="154" hidden="1" customWidth="1"/>
    <col min="21" max="21" width="21.85546875" style="154" hidden="1" customWidth="1"/>
    <col min="22" max="16384" width="11.42578125" style="154"/>
  </cols>
  <sheetData>
    <row r="1" spans="1:22" s="139" customFormat="1" ht="45" customHeight="1" x14ac:dyDescent="0.25">
      <c r="A1" s="137" t="s">
        <v>0</v>
      </c>
      <c r="B1" s="138" t="s">
        <v>1</v>
      </c>
      <c r="C1" s="137" t="s">
        <v>2</v>
      </c>
      <c r="D1" s="137" t="s">
        <v>3</v>
      </c>
      <c r="E1" s="137" t="s">
        <v>4</v>
      </c>
      <c r="F1" s="137" t="s">
        <v>5</v>
      </c>
      <c r="G1" s="137" t="s">
        <v>6</v>
      </c>
      <c r="H1" s="137" t="s">
        <v>7</v>
      </c>
      <c r="I1" s="137" t="s">
        <v>8</v>
      </c>
      <c r="J1" s="137" t="s">
        <v>9</v>
      </c>
      <c r="K1" s="137" t="s">
        <v>10</v>
      </c>
      <c r="L1" s="137" t="s">
        <v>11</v>
      </c>
      <c r="M1" s="137" t="s">
        <v>12</v>
      </c>
      <c r="N1" s="137" t="s">
        <v>13</v>
      </c>
      <c r="O1" s="137" t="s">
        <v>14</v>
      </c>
      <c r="P1" s="137" t="s">
        <v>15</v>
      </c>
      <c r="Q1" s="137" t="s">
        <v>16</v>
      </c>
      <c r="R1" s="137" t="s">
        <v>17</v>
      </c>
      <c r="S1" s="137" t="s">
        <v>18</v>
      </c>
      <c r="U1" s="139" t="s">
        <v>351</v>
      </c>
    </row>
    <row r="2" spans="1:22" s="145" customFormat="1" ht="24" x14ac:dyDescent="0.25">
      <c r="A2" s="140" t="s">
        <v>19</v>
      </c>
      <c r="B2" s="141" t="s">
        <v>20</v>
      </c>
      <c r="C2" s="142" t="s">
        <v>21</v>
      </c>
      <c r="D2" s="142" t="s">
        <v>22</v>
      </c>
      <c r="E2" s="142">
        <v>20</v>
      </c>
      <c r="F2" s="143" t="s">
        <v>23</v>
      </c>
      <c r="G2" s="144">
        <f>+G3+G122+G126</f>
        <v>225626925988</v>
      </c>
      <c r="H2" s="144">
        <f>+H3+H122+H126</f>
        <v>209318749083.91</v>
      </c>
      <c r="I2" s="144">
        <f>+I3+I122+I126</f>
        <v>16308176904.09</v>
      </c>
      <c r="J2" s="144">
        <f t="shared" ref="J2:S2" si="0">+J3+J122+J126</f>
        <v>0</v>
      </c>
      <c r="K2" s="144">
        <f>+K3+K122+K126</f>
        <v>163831881165.78</v>
      </c>
      <c r="L2" s="144">
        <f t="shared" si="0"/>
        <v>45486867918.130005</v>
      </c>
      <c r="M2" s="144">
        <f t="shared" si="0"/>
        <v>136621787496.29999</v>
      </c>
      <c r="N2" s="144">
        <f t="shared" si="0"/>
        <v>27210093669.48</v>
      </c>
      <c r="O2" s="144">
        <f t="shared" si="0"/>
        <v>135638479518.61</v>
      </c>
      <c r="P2" s="144">
        <f t="shared" si="0"/>
        <v>983307977.69000006</v>
      </c>
      <c r="Q2" s="144">
        <f t="shared" si="0"/>
        <v>135638479518.61</v>
      </c>
      <c r="R2" s="144">
        <f t="shared" si="0"/>
        <v>0</v>
      </c>
      <c r="S2" s="144">
        <f t="shared" si="0"/>
        <v>326271065.03999996</v>
      </c>
    </row>
    <row r="3" spans="1:22" ht="15" x14ac:dyDescent="0.25">
      <c r="A3" s="146" t="s">
        <v>24</v>
      </c>
      <c r="B3" s="147" t="s">
        <v>25</v>
      </c>
      <c r="C3" s="148" t="s">
        <v>21</v>
      </c>
      <c r="D3" s="148" t="s">
        <v>22</v>
      </c>
      <c r="E3" s="148">
        <v>20</v>
      </c>
      <c r="F3" s="149" t="s">
        <v>23</v>
      </c>
      <c r="G3" s="150">
        <v>135575483000</v>
      </c>
      <c r="H3" s="150">
        <v>134730768422.13</v>
      </c>
      <c r="I3" s="150">
        <v>844714577.87</v>
      </c>
      <c r="J3" s="152">
        <v>0</v>
      </c>
      <c r="K3" s="150">
        <v>100851170665.45</v>
      </c>
      <c r="L3" s="150">
        <v>33879597756.68</v>
      </c>
      <c r="M3" s="150">
        <v>95791358570.059998</v>
      </c>
      <c r="N3" s="150">
        <v>5059812095.3900003</v>
      </c>
      <c r="O3" s="150">
        <v>95059358329.669998</v>
      </c>
      <c r="P3" s="150">
        <v>732000240.38999999</v>
      </c>
      <c r="Q3" s="150">
        <v>95059358329.669998</v>
      </c>
      <c r="R3" s="152">
        <v>0</v>
      </c>
      <c r="S3" s="150">
        <v>261823521.78999999</v>
      </c>
      <c r="T3" s="152">
        <v>0</v>
      </c>
      <c r="U3" s="150">
        <v>261823521.78999999</v>
      </c>
      <c r="V3" s="153"/>
    </row>
    <row r="4" spans="1:22" ht="15" x14ac:dyDescent="0.25">
      <c r="A4" s="146" t="s">
        <v>26</v>
      </c>
      <c r="B4" s="147" t="s">
        <v>27</v>
      </c>
      <c r="C4" s="148" t="s">
        <v>21</v>
      </c>
      <c r="D4" s="148" t="s">
        <v>22</v>
      </c>
      <c r="E4" s="148">
        <v>20</v>
      </c>
      <c r="F4" s="149" t="s">
        <v>23</v>
      </c>
      <c r="G4" s="150">
        <v>107045182703</v>
      </c>
      <c r="H4" s="150">
        <v>107045182702.5</v>
      </c>
      <c r="I4" s="152">
        <v>0.5</v>
      </c>
      <c r="J4" s="152">
        <v>0</v>
      </c>
      <c r="K4" s="150">
        <v>74794626332</v>
      </c>
      <c r="L4" s="150">
        <v>32250556370.5</v>
      </c>
      <c r="M4" s="150">
        <v>74790890866.190002</v>
      </c>
      <c r="N4" s="150">
        <v>3735465.81</v>
      </c>
      <c r="O4" s="150">
        <v>74790890866.190002</v>
      </c>
      <c r="P4" s="152">
        <v>0</v>
      </c>
      <c r="Q4" s="150">
        <v>74790890866.190002</v>
      </c>
      <c r="R4" s="152">
        <v>0</v>
      </c>
      <c r="S4" s="152">
        <v>0</v>
      </c>
      <c r="T4" s="152">
        <v>0</v>
      </c>
      <c r="U4" s="152">
        <v>0</v>
      </c>
      <c r="V4" s="153"/>
    </row>
    <row r="5" spans="1:22" ht="15" x14ac:dyDescent="0.25">
      <c r="A5" s="146" t="s">
        <v>28</v>
      </c>
      <c r="B5" s="147" t="s">
        <v>29</v>
      </c>
      <c r="C5" s="148" t="s">
        <v>21</v>
      </c>
      <c r="D5" s="148" t="s">
        <v>22</v>
      </c>
      <c r="E5" s="148">
        <v>20</v>
      </c>
      <c r="F5" s="149" t="s">
        <v>23</v>
      </c>
      <c r="G5" s="150">
        <v>107045182703</v>
      </c>
      <c r="H5" s="150">
        <v>107045182702.5</v>
      </c>
      <c r="I5" s="152">
        <v>0.5</v>
      </c>
      <c r="J5" s="152">
        <v>0</v>
      </c>
      <c r="K5" s="150">
        <v>74794626332</v>
      </c>
      <c r="L5" s="150">
        <v>32250556370.5</v>
      </c>
      <c r="M5" s="150">
        <v>74790890866.190002</v>
      </c>
      <c r="N5" s="150">
        <v>3735465.81</v>
      </c>
      <c r="O5" s="150">
        <v>74790890866.190002</v>
      </c>
      <c r="P5" s="152">
        <v>0</v>
      </c>
      <c r="Q5" s="150">
        <v>74790890866.190002</v>
      </c>
      <c r="R5" s="152">
        <v>0</v>
      </c>
      <c r="S5" s="152">
        <v>0</v>
      </c>
      <c r="T5" s="152">
        <v>0</v>
      </c>
      <c r="U5" s="152">
        <v>0</v>
      </c>
      <c r="V5" s="153"/>
    </row>
    <row r="6" spans="1:22" ht="15" x14ac:dyDescent="0.25">
      <c r="A6" s="146" t="s">
        <v>30</v>
      </c>
      <c r="B6" s="147" t="s">
        <v>31</v>
      </c>
      <c r="C6" s="148" t="s">
        <v>21</v>
      </c>
      <c r="D6" s="148" t="s">
        <v>22</v>
      </c>
      <c r="E6" s="148">
        <v>20</v>
      </c>
      <c r="F6" s="149" t="s">
        <v>23</v>
      </c>
      <c r="G6" s="155">
        <v>72126654352</v>
      </c>
      <c r="H6" s="155">
        <v>72126654351.5</v>
      </c>
      <c r="I6" s="156">
        <v>0.5</v>
      </c>
      <c r="J6" s="156">
        <v>0</v>
      </c>
      <c r="K6" s="155">
        <v>49488694794</v>
      </c>
      <c r="L6" s="155">
        <v>22637959557.5</v>
      </c>
      <c r="M6" s="155">
        <v>49484959328.190002</v>
      </c>
      <c r="N6" s="155">
        <v>3735465.81</v>
      </c>
      <c r="O6" s="155">
        <v>49484959328.190002</v>
      </c>
      <c r="P6" s="156">
        <v>0</v>
      </c>
      <c r="Q6" s="155">
        <v>49484959328.190002</v>
      </c>
      <c r="R6" s="156">
        <v>0</v>
      </c>
      <c r="S6" s="156">
        <v>0</v>
      </c>
      <c r="T6" s="156">
        <v>0</v>
      </c>
      <c r="U6" s="156">
        <v>0</v>
      </c>
      <c r="V6" s="153"/>
    </row>
    <row r="7" spans="1:22" ht="15" x14ac:dyDescent="0.25">
      <c r="A7" s="146" t="s">
        <v>32</v>
      </c>
      <c r="B7" s="147" t="s">
        <v>33</v>
      </c>
      <c r="C7" s="148" t="s">
        <v>21</v>
      </c>
      <c r="D7" s="148" t="s">
        <v>22</v>
      </c>
      <c r="E7" s="148">
        <v>20</v>
      </c>
      <c r="F7" s="149" t="s">
        <v>23</v>
      </c>
      <c r="G7" s="150">
        <v>72126654351.5</v>
      </c>
      <c r="H7" s="150">
        <v>72126654351.5</v>
      </c>
      <c r="I7" s="152">
        <v>0</v>
      </c>
      <c r="J7" s="152">
        <v>0</v>
      </c>
      <c r="K7" s="150">
        <v>49488694794</v>
      </c>
      <c r="L7" s="150">
        <v>22637959557.5</v>
      </c>
      <c r="M7" s="150">
        <v>49484959328.190002</v>
      </c>
      <c r="N7" s="150">
        <v>3735465.81</v>
      </c>
      <c r="O7" s="150">
        <v>49484959328.190002</v>
      </c>
      <c r="P7" s="152">
        <v>0</v>
      </c>
      <c r="Q7" s="150">
        <v>49484959328.190002</v>
      </c>
      <c r="R7" s="152">
        <v>0</v>
      </c>
      <c r="S7" s="152">
        <v>0</v>
      </c>
      <c r="T7" s="152">
        <v>0</v>
      </c>
      <c r="U7" s="152">
        <v>0</v>
      </c>
      <c r="V7" s="153"/>
    </row>
    <row r="8" spans="1:22" ht="15" x14ac:dyDescent="0.25">
      <c r="A8" s="146" t="s">
        <v>34</v>
      </c>
      <c r="B8" s="157" t="s">
        <v>35</v>
      </c>
      <c r="C8" s="158" t="s">
        <v>21</v>
      </c>
      <c r="D8" s="158" t="s">
        <v>22</v>
      </c>
      <c r="E8" s="158">
        <v>20</v>
      </c>
      <c r="F8" s="159" t="s">
        <v>23</v>
      </c>
      <c r="G8" s="155">
        <v>57019125051.5</v>
      </c>
      <c r="H8" s="155">
        <v>57019125051.5</v>
      </c>
      <c r="I8" s="156">
        <v>0</v>
      </c>
      <c r="J8" s="156">
        <v>0</v>
      </c>
      <c r="K8" s="155">
        <v>42653830726</v>
      </c>
      <c r="L8" s="155">
        <v>14365294325.5</v>
      </c>
      <c r="M8" s="155">
        <v>42650095260.190002</v>
      </c>
      <c r="N8" s="155">
        <v>3735465.81</v>
      </c>
      <c r="O8" s="155">
        <v>42650095260.190002</v>
      </c>
      <c r="P8" s="156">
        <v>0</v>
      </c>
      <c r="Q8" s="155">
        <v>42650095260.190002</v>
      </c>
      <c r="R8" s="156">
        <v>0</v>
      </c>
      <c r="S8" s="156">
        <v>0</v>
      </c>
      <c r="T8" s="156">
        <v>0</v>
      </c>
      <c r="U8" s="156">
        <v>0</v>
      </c>
      <c r="V8" s="153"/>
    </row>
    <row r="9" spans="1:22" ht="15" x14ac:dyDescent="0.25">
      <c r="A9" s="146" t="s">
        <v>36</v>
      </c>
      <c r="B9" s="157" t="s">
        <v>37</v>
      </c>
      <c r="C9" s="158" t="s">
        <v>21</v>
      </c>
      <c r="D9" s="158" t="s">
        <v>22</v>
      </c>
      <c r="E9" s="158">
        <v>20</v>
      </c>
      <c r="F9" s="159" t="s">
        <v>23</v>
      </c>
      <c r="G9" s="155">
        <v>908275500</v>
      </c>
      <c r="H9" s="155">
        <v>908275500</v>
      </c>
      <c r="I9" s="156">
        <v>0</v>
      </c>
      <c r="J9" s="156">
        <v>0</v>
      </c>
      <c r="K9" s="155">
        <v>661439049</v>
      </c>
      <c r="L9" s="155">
        <v>246836451</v>
      </c>
      <c r="M9" s="155">
        <v>661439049</v>
      </c>
      <c r="N9" s="156">
        <v>0</v>
      </c>
      <c r="O9" s="155">
        <v>661439049</v>
      </c>
      <c r="P9" s="156">
        <v>0</v>
      </c>
      <c r="Q9" s="155">
        <v>661439049</v>
      </c>
      <c r="R9" s="156">
        <v>0</v>
      </c>
      <c r="S9" s="156">
        <v>0</v>
      </c>
      <c r="T9" s="156">
        <v>0</v>
      </c>
      <c r="U9" s="156">
        <v>0</v>
      </c>
      <c r="V9" s="153"/>
    </row>
    <row r="10" spans="1:22" ht="15" x14ac:dyDescent="0.25">
      <c r="A10" s="146" t="s">
        <v>38</v>
      </c>
      <c r="B10" s="157" t="s">
        <v>39</v>
      </c>
      <c r="C10" s="158" t="s">
        <v>21</v>
      </c>
      <c r="D10" s="158" t="s">
        <v>22</v>
      </c>
      <c r="E10" s="158">
        <v>20</v>
      </c>
      <c r="F10" s="159" t="s">
        <v>23</v>
      </c>
      <c r="G10" s="155">
        <v>51418100</v>
      </c>
      <c r="H10" s="155">
        <v>51418100</v>
      </c>
      <c r="I10" s="156">
        <v>0</v>
      </c>
      <c r="J10" s="156">
        <v>0</v>
      </c>
      <c r="K10" s="155">
        <v>26747382</v>
      </c>
      <c r="L10" s="155">
        <v>24670718</v>
      </c>
      <c r="M10" s="155">
        <v>26747382</v>
      </c>
      <c r="N10" s="156">
        <v>0</v>
      </c>
      <c r="O10" s="155">
        <v>26747382</v>
      </c>
      <c r="P10" s="156">
        <v>0</v>
      </c>
      <c r="Q10" s="155">
        <v>26747382</v>
      </c>
      <c r="R10" s="156">
        <v>0</v>
      </c>
      <c r="S10" s="156">
        <v>0</v>
      </c>
      <c r="T10" s="156">
        <v>0</v>
      </c>
      <c r="U10" s="156">
        <v>0</v>
      </c>
      <c r="V10" s="153"/>
    </row>
    <row r="11" spans="1:22" ht="15" x14ac:dyDescent="0.25">
      <c r="A11" s="146" t="s">
        <v>40</v>
      </c>
      <c r="B11" s="157" t="s">
        <v>41</v>
      </c>
      <c r="C11" s="158" t="s">
        <v>21</v>
      </c>
      <c r="D11" s="158" t="s">
        <v>22</v>
      </c>
      <c r="E11" s="158">
        <v>20</v>
      </c>
      <c r="F11" s="159" t="s">
        <v>23</v>
      </c>
      <c r="G11" s="155">
        <v>31922800</v>
      </c>
      <c r="H11" s="155">
        <v>31922800</v>
      </c>
      <c r="I11" s="156">
        <v>0</v>
      </c>
      <c r="J11" s="156">
        <v>0</v>
      </c>
      <c r="K11" s="155">
        <v>24071037</v>
      </c>
      <c r="L11" s="155">
        <v>7851763</v>
      </c>
      <c r="M11" s="155">
        <v>24071037</v>
      </c>
      <c r="N11" s="156">
        <v>0</v>
      </c>
      <c r="O11" s="155">
        <v>24071037</v>
      </c>
      <c r="P11" s="156">
        <v>0</v>
      </c>
      <c r="Q11" s="155">
        <v>24071037</v>
      </c>
      <c r="R11" s="156">
        <v>0</v>
      </c>
      <c r="S11" s="156">
        <v>0</v>
      </c>
      <c r="T11" s="156">
        <v>0</v>
      </c>
      <c r="U11" s="156">
        <v>0</v>
      </c>
      <c r="V11" s="153"/>
    </row>
    <row r="12" spans="1:22" ht="15" x14ac:dyDescent="0.25">
      <c r="A12" s="146" t="s">
        <v>42</v>
      </c>
      <c r="B12" s="157" t="s">
        <v>43</v>
      </c>
      <c r="C12" s="158" t="s">
        <v>21</v>
      </c>
      <c r="D12" s="158" t="s">
        <v>22</v>
      </c>
      <c r="E12" s="158">
        <v>20</v>
      </c>
      <c r="F12" s="159" t="s">
        <v>23</v>
      </c>
      <c r="G12" s="155">
        <v>2766619600</v>
      </c>
      <c r="H12" s="155">
        <v>2766619600</v>
      </c>
      <c r="I12" s="156">
        <v>0</v>
      </c>
      <c r="J12" s="156">
        <v>0</v>
      </c>
      <c r="K12" s="155">
        <v>2400258914</v>
      </c>
      <c r="L12" s="155">
        <v>366360686</v>
      </c>
      <c r="M12" s="155">
        <v>2400258914</v>
      </c>
      <c r="N12" s="156">
        <v>0</v>
      </c>
      <c r="O12" s="155">
        <v>2400258914</v>
      </c>
      <c r="P12" s="156">
        <v>0</v>
      </c>
      <c r="Q12" s="155">
        <v>2400258914</v>
      </c>
      <c r="R12" s="156">
        <v>0</v>
      </c>
      <c r="S12" s="156">
        <v>0</v>
      </c>
      <c r="T12" s="156">
        <v>0</v>
      </c>
      <c r="U12" s="156">
        <v>0</v>
      </c>
      <c r="V12" s="153"/>
    </row>
    <row r="13" spans="1:22" ht="15" x14ac:dyDescent="0.25">
      <c r="A13" s="146" t="s">
        <v>44</v>
      </c>
      <c r="B13" s="157" t="s">
        <v>45</v>
      </c>
      <c r="C13" s="158" t="s">
        <v>21</v>
      </c>
      <c r="D13" s="158" t="s">
        <v>22</v>
      </c>
      <c r="E13" s="158">
        <v>20</v>
      </c>
      <c r="F13" s="159" t="s">
        <v>23</v>
      </c>
      <c r="G13" s="155">
        <v>1917215800</v>
      </c>
      <c r="H13" s="155">
        <v>1917215800</v>
      </c>
      <c r="I13" s="156">
        <v>0</v>
      </c>
      <c r="J13" s="156">
        <v>0</v>
      </c>
      <c r="K13" s="155">
        <v>1335911009</v>
      </c>
      <c r="L13" s="155">
        <v>581304791</v>
      </c>
      <c r="M13" s="155">
        <v>1335911009</v>
      </c>
      <c r="N13" s="156">
        <v>0</v>
      </c>
      <c r="O13" s="155">
        <v>1335911009</v>
      </c>
      <c r="P13" s="156">
        <v>0</v>
      </c>
      <c r="Q13" s="155">
        <v>1335911009</v>
      </c>
      <c r="R13" s="156">
        <v>0</v>
      </c>
      <c r="S13" s="156">
        <v>0</v>
      </c>
      <c r="T13" s="156">
        <v>0</v>
      </c>
      <c r="U13" s="156">
        <v>0</v>
      </c>
      <c r="V13" s="153"/>
    </row>
    <row r="14" spans="1:22" ht="15" x14ac:dyDescent="0.25">
      <c r="A14" s="146" t="s">
        <v>46</v>
      </c>
      <c r="B14" s="157" t="s">
        <v>47</v>
      </c>
      <c r="C14" s="158" t="s">
        <v>21</v>
      </c>
      <c r="D14" s="158" t="s">
        <v>22</v>
      </c>
      <c r="E14" s="158">
        <v>20</v>
      </c>
      <c r="F14" s="159" t="s">
        <v>23</v>
      </c>
      <c r="G14" s="155">
        <v>570768600</v>
      </c>
      <c r="H14" s="155">
        <v>570768600</v>
      </c>
      <c r="I14" s="156">
        <v>0</v>
      </c>
      <c r="J14" s="156">
        <v>0</v>
      </c>
      <c r="K14" s="155">
        <v>499964289</v>
      </c>
      <c r="L14" s="155">
        <v>70804311</v>
      </c>
      <c r="M14" s="155">
        <v>499964289</v>
      </c>
      <c r="N14" s="156">
        <v>0</v>
      </c>
      <c r="O14" s="155">
        <v>499964289</v>
      </c>
      <c r="P14" s="156">
        <v>0</v>
      </c>
      <c r="Q14" s="155">
        <v>499964289</v>
      </c>
      <c r="R14" s="156">
        <v>0</v>
      </c>
      <c r="S14" s="156">
        <v>0</v>
      </c>
      <c r="T14" s="156">
        <v>0</v>
      </c>
      <c r="U14" s="156">
        <v>0</v>
      </c>
      <c r="V14" s="153"/>
    </row>
    <row r="15" spans="1:22" ht="15" x14ac:dyDescent="0.25">
      <c r="A15" s="146" t="s">
        <v>48</v>
      </c>
      <c r="B15" s="157" t="s">
        <v>49</v>
      </c>
      <c r="C15" s="158" t="s">
        <v>21</v>
      </c>
      <c r="D15" s="158" t="s">
        <v>22</v>
      </c>
      <c r="E15" s="158">
        <v>20</v>
      </c>
      <c r="F15" s="159" t="s">
        <v>23</v>
      </c>
      <c r="G15" s="155">
        <v>5995856000</v>
      </c>
      <c r="H15" s="155">
        <v>5995856000</v>
      </c>
      <c r="I15" s="156">
        <v>0</v>
      </c>
      <c r="J15" s="156">
        <v>0</v>
      </c>
      <c r="K15" s="155">
        <v>53261262</v>
      </c>
      <c r="L15" s="155">
        <v>5942594738</v>
      </c>
      <c r="M15" s="155">
        <v>53261262</v>
      </c>
      <c r="N15" s="156">
        <v>0</v>
      </c>
      <c r="O15" s="155">
        <v>53261262</v>
      </c>
      <c r="P15" s="156">
        <v>0</v>
      </c>
      <c r="Q15" s="155">
        <v>53261262</v>
      </c>
      <c r="R15" s="156">
        <v>0</v>
      </c>
      <c r="S15" s="156">
        <v>0</v>
      </c>
      <c r="T15" s="156">
        <v>0</v>
      </c>
      <c r="U15" s="156">
        <v>0</v>
      </c>
      <c r="V15" s="153"/>
    </row>
    <row r="16" spans="1:22" ht="15" x14ac:dyDescent="0.25">
      <c r="A16" s="146" t="s">
        <v>50</v>
      </c>
      <c r="B16" s="157" t="s">
        <v>51</v>
      </c>
      <c r="C16" s="158" t="s">
        <v>21</v>
      </c>
      <c r="D16" s="158" t="s">
        <v>22</v>
      </c>
      <c r="E16" s="158">
        <v>20</v>
      </c>
      <c r="F16" s="159" t="s">
        <v>23</v>
      </c>
      <c r="G16" s="155">
        <v>2865452900</v>
      </c>
      <c r="H16" s="155">
        <v>2865452900</v>
      </c>
      <c r="I16" s="156">
        <v>0</v>
      </c>
      <c r="J16" s="156">
        <v>0</v>
      </c>
      <c r="K16" s="155">
        <v>1833211126</v>
      </c>
      <c r="L16" s="155">
        <v>1032241774</v>
      </c>
      <c r="M16" s="155">
        <v>1833211126</v>
      </c>
      <c r="N16" s="156">
        <v>0</v>
      </c>
      <c r="O16" s="155">
        <v>1833211126</v>
      </c>
      <c r="P16" s="156">
        <v>0</v>
      </c>
      <c r="Q16" s="155">
        <v>1833211126</v>
      </c>
      <c r="R16" s="156">
        <v>0</v>
      </c>
      <c r="S16" s="156">
        <v>0</v>
      </c>
      <c r="T16" s="156">
        <v>0</v>
      </c>
      <c r="U16" s="156">
        <v>0</v>
      </c>
      <c r="V16" s="153"/>
    </row>
    <row r="17" spans="1:22" ht="15" x14ac:dyDescent="0.25">
      <c r="A17" s="146" t="s">
        <v>52</v>
      </c>
      <c r="B17" s="157" t="s">
        <v>53</v>
      </c>
      <c r="C17" s="158" t="s">
        <v>21</v>
      </c>
      <c r="D17" s="158" t="s">
        <v>22</v>
      </c>
      <c r="E17" s="158">
        <v>20</v>
      </c>
      <c r="F17" s="159" t="s">
        <v>23</v>
      </c>
      <c r="G17" s="156">
        <v>0</v>
      </c>
      <c r="H17" s="156">
        <v>0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56">
        <v>0</v>
      </c>
      <c r="R17" s="156">
        <v>0</v>
      </c>
      <c r="S17" s="156">
        <v>0</v>
      </c>
      <c r="T17" s="156">
        <v>0</v>
      </c>
      <c r="U17" s="156">
        <v>0</v>
      </c>
      <c r="V17" s="153"/>
    </row>
    <row r="18" spans="1:22" ht="15" x14ac:dyDescent="0.25">
      <c r="A18" s="146" t="s">
        <v>54</v>
      </c>
      <c r="B18" s="147" t="s">
        <v>55</v>
      </c>
      <c r="C18" s="148" t="s">
        <v>21</v>
      </c>
      <c r="D18" s="148" t="s">
        <v>22</v>
      </c>
      <c r="E18" s="148">
        <v>20</v>
      </c>
      <c r="F18" s="149" t="s">
        <v>23</v>
      </c>
      <c r="G18" s="155">
        <v>29232871351</v>
      </c>
      <c r="H18" s="155">
        <v>29232871351</v>
      </c>
      <c r="I18" s="156">
        <v>0</v>
      </c>
      <c r="J18" s="156">
        <v>0</v>
      </c>
      <c r="K18" s="155">
        <v>21332516879</v>
      </c>
      <c r="L18" s="155">
        <v>7900354472</v>
      </c>
      <c r="M18" s="155">
        <v>21332516879</v>
      </c>
      <c r="N18" s="156">
        <v>0</v>
      </c>
      <c r="O18" s="155">
        <v>21332516879</v>
      </c>
      <c r="P18" s="156">
        <v>0</v>
      </c>
      <c r="Q18" s="155">
        <v>21332516879</v>
      </c>
      <c r="R18" s="156">
        <v>0</v>
      </c>
      <c r="S18" s="156">
        <v>0</v>
      </c>
      <c r="T18" s="156">
        <v>0</v>
      </c>
      <c r="U18" s="156">
        <v>0</v>
      </c>
      <c r="V18" s="153"/>
    </row>
    <row r="19" spans="1:22" ht="15" x14ac:dyDescent="0.25">
      <c r="A19" s="146" t="s">
        <v>56</v>
      </c>
      <c r="B19" s="157" t="s">
        <v>57</v>
      </c>
      <c r="C19" s="158" t="s">
        <v>21</v>
      </c>
      <c r="D19" s="158" t="s">
        <v>22</v>
      </c>
      <c r="E19" s="158">
        <v>20</v>
      </c>
      <c r="F19" s="159" t="s">
        <v>23</v>
      </c>
      <c r="G19" s="155">
        <v>7900510546</v>
      </c>
      <c r="H19" s="155">
        <v>7900510546</v>
      </c>
      <c r="I19" s="156">
        <v>0</v>
      </c>
      <c r="J19" s="156">
        <v>0</v>
      </c>
      <c r="K19" s="155">
        <v>5872776800</v>
      </c>
      <c r="L19" s="155">
        <v>2027733746</v>
      </c>
      <c r="M19" s="155">
        <v>5872776800</v>
      </c>
      <c r="N19" s="156">
        <v>0</v>
      </c>
      <c r="O19" s="155">
        <v>5872776800</v>
      </c>
      <c r="P19" s="156">
        <v>0</v>
      </c>
      <c r="Q19" s="155">
        <v>5872776800</v>
      </c>
      <c r="R19" s="156">
        <v>0</v>
      </c>
      <c r="S19" s="156">
        <v>0</v>
      </c>
      <c r="T19" s="156">
        <v>0</v>
      </c>
      <c r="U19" s="156">
        <v>0</v>
      </c>
      <c r="V19" s="153"/>
    </row>
    <row r="20" spans="1:22" ht="15" x14ac:dyDescent="0.25">
      <c r="A20" s="146" t="s">
        <v>58</v>
      </c>
      <c r="B20" s="157" t="s">
        <v>59</v>
      </c>
      <c r="C20" s="158" t="s">
        <v>21</v>
      </c>
      <c r="D20" s="158" t="s">
        <v>22</v>
      </c>
      <c r="E20" s="158">
        <v>20</v>
      </c>
      <c r="F20" s="159" t="s">
        <v>23</v>
      </c>
      <c r="G20" s="155">
        <v>5694670579</v>
      </c>
      <c r="H20" s="155">
        <v>5694670579</v>
      </c>
      <c r="I20" s="156">
        <v>0</v>
      </c>
      <c r="J20" s="156">
        <v>0</v>
      </c>
      <c r="K20" s="155">
        <v>4171277600</v>
      </c>
      <c r="L20" s="155">
        <v>1523392979</v>
      </c>
      <c r="M20" s="155">
        <v>4171277600</v>
      </c>
      <c r="N20" s="156">
        <v>0</v>
      </c>
      <c r="O20" s="155">
        <v>4171277600</v>
      </c>
      <c r="P20" s="156">
        <v>0</v>
      </c>
      <c r="Q20" s="155">
        <v>4171277600</v>
      </c>
      <c r="R20" s="156">
        <v>0</v>
      </c>
      <c r="S20" s="156">
        <v>0</v>
      </c>
      <c r="T20" s="156">
        <v>0</v>
      </c>
      <c r="U20" s="156">
        <v>0</v>
      </c>
      <c r="V20" s="153"/>
    </row>
    <row r="21" spans="1:22" ht="15" x14ac:dyDescent="0.25">
      <c r="A21" s="146" t="s">
        <v>60</v>
      </c>
      <c r="B21" s="157" t="s">
        <v>61</v>
      </c>
      <c r="C21" s="158" t="s">
        <v>21</v>
      </c>
      <c r="D21" s="158" t="s">
        <v>22</v>
      </c>
      <c r="E21" s="158">
        <v>20</v>
      </c>
      <c r="F21" s="159" t="s">
        <v>23</v>
      </c>
      <c r="G21" s="155">
        <v>6073499055</v>
      </c>
      <c r="H21" s="155">
        <v>6073499055</v>
      </c>
      <c r="I21" s="156">
        <v>0</v>
      </c>
      <c r="J21" s="156">
        <v>0</v>
      </c>
      <c r="K21" s="155">
        <v>4777230479</v>
      </c>
      <c r="L21" s="155">
        <v>1296268576</v>
      </c>
      <c r="M21" s="155">
        <v>4777230479</v>
      </c>
      <c r="N21" s="156">
        <v>0</v>
      </c>
      <c r="O21" s="155">
        <v>4777230479</v>
      </c>
      <c r="P21" s="156">
        <v>0</v>
      </c>
      <c r="Q21" s="155">
        <v>4777230479</v>
      </c>
      <c r="R21" s="156">
        <v>0</v>
      </c>
      <c r="S21" s="156">
        <v>0</v>
      </c>
      <c r="T21" s="156">
        <v>0</v>
      </c>
      <c r="U21" s="156">
        <v>0</v>
      </c>
      <c r="V21" s="153"/>
    </row>
    <row r="22" spans="1:22" ht="15" x14ac:dyDescent="0.25">
      <c r="A22" s="146" t="s">
        <v>62</v>
      </c>
      <c r="B22" s="157" t="s">
        <v>63</v>
      </c>
      <c r="C22" s="158" t="s">
        <v>21</v>
      </c>
      <c r="D22" s="158" t="s">
        <v>22</v>
      </c>
      <c r="E22" s="158">
        <v>20</v>
      </c>
      <c r="F22" s="159" t="s">
        <v>23</v>
      </c>
      <c r="G22" s="155">
        <v>3126514828</v>
      </c>
      <c r="H22" s="155">
        <v>3126514828</v>
      </c>
      <c r="I22" s="156">
        <v>0</v>
      </c>
      <c r="J22" s="156">
        <v>0</v>
      </c>
      <c r="K22" s="155">
        <v>2085526400</v>
      </c>
      <c r="L22" s="155">
        <v>1040988428</v>
      </c>
      <c r="M22" s="155">
        <v>2085526400</v>
      </c>
      <c r="N22" s="156">
        <v>0</v>
      </c>
      <c r="O22" s="155">
        <v>2085526400</v>
      </c>
      <c r="P22" s="156">
        <v>0</v>
      </c>
      <c r="Q22" s="155">
        <v>2085526400</v>
      </c>
      <c r="R22" s="156">
        <v>0</v>
      </c>
      <c r="S22" s="156">
        <v>0</v>
      </c>
      <c r="T22" s="156">
        <v>0</v>
      </c>
      <c r="U22" s="156">
        <v>0</v>
      </c>
      <c r="V22" s="153"/>
    </row>
    <row r="23" spans="1:22" ht="15" x14ac:dyDescent="0.25">
      <c r="A23" s="146" t="s">
        <v>64</v>
      </c>
      <c r="B23" s="157" t="s">
        <v>65</v>
      </c>
      <c r="C23" s="158" t="s">
        <v>21</v>
      </c>
      <c r="D23" s="158" t="s">
        <v>22</v>
      </c>
      <c r="E23" s="158">
        <v>20</v>
      </c>
      <c r="F23" s="159" t="s">
        <v>23</v>
      </c>
      <c r="G23" s="155">
        <v>2528997297</v>
      </c>
      <c r="H23" s="155">
        <v>2528997297</v>
      </c>
      <c r="I23" s="156">
        <v>0</v>
      </c>
      <c r="J23" s="156">
        <v>0</v>
      </c>
      <c r="K23" s="155">
        <v>1818372400</v>
      </c>
      <c r="L23" s="155">
        <v>710624897</v>
      </c>
      <c r="M23" s="155">
        <v>1818372400</v>
      </c>
      <c r="N23" s="156">
        <v>0</v>
      </c>
      <c r="O23" s="155">
        <v>1818372400</v>
      </c>
      <c r="P23" s="156">
        <v>0</v>
      </c>
      <c r="Q23" s="155">
        <v>1818372400</v>
      </c>
      <c r="R23" s="156">
        <v>0</v>
      </c>
      <c r="S23" s="156">
        <v>0</v>
      </c>
      <c r="T23" s="156">
        <v>0</v>
      </c>
      <c r="U23" s="156">
        <v>0</v>
      </c>
      <c r="V23" s="153"/>
    </row>
    <row r="24" spans="1:22" ht="15" x14ac:dyDescent="0.25">
      <c r="A24" s="146" t="s">
        <v>66</v>
      </c>
      <c r="B24" s="157" t="s">
        <v>67</v>
      </c>
      <c r="C24" s="158" t="s">
        <v>21</v>
      </c>
      <c r="D24" s="158" t="s">
        <v>22</v>
      </c>
      <c r="E24" s="158">
        <v>20</v>
      </c>
      <c r="F24" s="159" t="s">
        <v>23</v>
      </c>
      <c r="G24" s="155">
        <v>2344934330</v>
      </c>
      <c r="H24" s="155">
        <v>2344934330</v>
      </c>
      <c r="I24" s="156">
        <v>0</v>
      </c>
      <c r="J24" s="156">
        <v>0</v>
      </c>
      <c r="K24" s="155">
        <v>1564372600</v>
      </c>
      <c r="L24" s="155">
        <v>780561730</v>
      </c>
      <c r="M24" s="155">
        <v>1564372600</v>
      </c>
      <c r="N24" s="156">
        <v>0</v>
      </c>
      <c r="O24" s="155">
        <v>1564372600</v>
      </c>
      <c r="P24" s="156">
        <v>0</v>
      </c>
      <c r="Q24" s="155">
        <v>1564372600</v>
      </c>
      <c r="R24" s="156">
        <v>0</v>
      </c>
      <c r="S24" s="156">
        <v>0</v>
      </c>
      <c r="T24" s="156">
        <v>0</v>
      </c>
      <c r="U24" s="156">
        <v>0</v>
      </c>
      <c r="V24" s="153"/>
    </row>
    <row r="25" spans="1:22" ht="15" x14ac:dyDescent="0.25">
      <c r="A25" s="146" t="s">
        <v>68</v>
      </c>
      <c r="B25" s="157" t="s">
        <v>69</v>
      </c>
      <c r="C25" s="158" t="s">
        <v>21</v>
      </c>
      <c r="D25" s="158" t="s">
        <v>22</v>
      </c>
      <c r="E25" s="158">
        <v>20</v>
      </c>
      <c r="F25" s="159" t="s">
        <v>23</v>
      </c>
      <c r="G25" s="155">
        <v>1563744716</v>
      </c>
      <c r="H25" s="155">
        <v>1563744716</v>
      </c>
      <c r="I25" s="156">
        <v>0</v>
      </c>
      <c r="J25" s="156">
        <v>0</v>
      </c>
      <c r="K25" s="155">
        <v>1042960600</v>
      </c>
      <c r="L25" s="155">
        <v>520784116</v>
      </c>
      <c r="M25" s="155">
        <v>1042960600</v>
      </c>
      <c r="N25" s="156">
        <v>0</v>
      </c>
      <c r="O25" s="155">
        <v>1042960600</v>
      </c>
      <c r="P25" s="156">
        <v>0</v>
      </c>
      <c r="Q25" s="155">
        <v>1042960600</v>
      </c>
      <c r="R25" s="156">
        <v>0</v>
      </c>
      <c r="S25" s="156">
        <v>0</v>
      </c>
      <c r="T25" s="156">
        <v>0</v>
      </c>
      <c r="U25" s="156">
        <v>0</v>
      </c>
      <c r="V25" s="153"/>
    </row>
    <row r="26" spans="1:22" ht="15" x14ac:dyDescent="0.25">
      <c r="A26" s="146" t="s">
        <v>70</v>
      </c>
      <c r="B26" s="147" t="s">
        <v>71</v>
      </c>
      <c r="C26" s="148" t="s">
        <v>21</v>
      </c>
      <c r="D26" s="148" t="s">
        <v>22</v>
      </c>
      <c r="E26" s="148">
        <v>20</v>
      </c>
      <c r="F26" s="149" t="s">
        <v>23</v>
      </c>
      <c r="G26" s="150">
        <v>5685657000</v>
      </c>
      <c r="H26" s="150">
        <v>5685657000</v>
      </c>
      <c r="I26" s="152">
        <v>0</v>
      </c>
      <c r="J26" s="152">
        <v>0</v>
      </c>
      <c r="K26" s="150">
        <v>3973414659</v>
      </c>
      <c r="L26" s="150">
        <v>1712242341</v>
      </c>
      <c r="M26" s="150">
        <v>3973414659</v>
      </c>
      <c r="N26" s="152">
        <v>0</v>
      </c>
      <c r="O26" s="150">
        <v>3973414659</v>
      </c>
      <c r="P26" s="152">
        <v>0</v>
      </c>
      <c r="Q26" s="150">
        <v>3973414659</v>
      </c>
      <c r="R26" s="152">
        <v>0</v>
      </c>
      <c r="S26" s="152">
        <v>0</v>
      </c>
      <c r="T26" s="152">
        <v>0</v>
      </c>
      <c r="U26" s="152">
        <v>0</v>
      </c>
      <c r="V26" s="153"/>
    </row>
    <row r="27" spans="1:22" ht="15" x14ac:dyDescent="0.25">
      <c r="A27" s="146" t="s">
        <v>72</v>
      </c>
      <c r="B27" s="147" t="s">
        <v>73</v>
      </c>
      <c r="C27" s="148" t="s">
        <v>21</v>
      </c>
      <c r="D27" s="148" t="s">
        <v>22</v>
      </c>
      <c r="E27" s="148">
        <v>20</v>
      </c>
      <c r="F27" s="149" t="s">
        <v>23</v>
      </c>
      <c r="G27" s="150">
        <v>4282578052</v>
      </c>
      <c r="H27" s="150">
        <v>4282578052</v>
      </c>
      <c r="I27" s="152">
        <v>0</v>
      </c>
      <c r="J27" s="152">
        <v>0</v>
      </c>
      <c r="K27" s="150">
        <v>2905433405</v>
      </c>
      <c r="L27" s="150">
        <v>1377144647</v>
      </c>
      <c r="M27" s="150">
        <v>2905433405</v>
      </c>
      <c r="N27" s="152">
        <v>0</v>
      </c>
      <c r="O27" s="150">
        <v>2905433405</v>
      </c>
      <c r="P27" s="152">
        <v>0</v>
      </c>
      <c r="Q27" s="150">
        <v>2905433405</v>
      </c>
      <c r="R27" s="152">
        <v>0</v>
      </c>
      <c r="S27" s="152">
        <v>0</v>
      </c>
      <c r="T27" s="152">
        <v>0</v>
      </c>
      <c r="U27" s="152">
        <v>0</v>
      </c>
      <c r="V27" s="153"/>
    </row>
    <row r="28" spans="1:22" ht="15" x14ac:dyDescent="0.25">
      <c r="A28" s="146" t="s">
        <v>74</v>
      </c>
      <c r="B28" s="157" t="s">
        <v>75</v>
      </c>
      <c r="C28" s="158" t="s">
        <v>21</v>
      </c>
      <c r="D28" s="158" t="s">
        <v>22</v>
      </c>
      <c r="E28" s="158">
        <v>20</v>
      </c>
      <c r="F28" s="159" t="s">
        <v>23</v>
      </c>
      <c r="G28" s="155">
        <v>3241887052</v>
      </c>
      <c r="H28" s="155">
        <v>3241887052</v>
      </c>
      <c r="I28" s="156">
        <v>0</v>
      </c>
      <c r="J28" s="156">
        <v>0</v>
      </c>
      <c r="K28" s="155">
        <v>2510997974</v>
      </c>
      <c r="L28" s="155">
        <v>730889078</v>
      </c>
      <c r="M28" s="155">
        <v>2510997974</v>
      </c>
      <c r="N28" s="156">
        <v>0</v>
      </c>
      <c r="O28" s="155">
        <v>2510997974</v>
      </c>
      <c r="P28" s="156">
        <v>0</v>
      </c>
      <c r="Q28" s="155">
        <v>2510997974</v>
      </c>
      <c r="R28" s="156">
        <v>0</v>
      </c>
      <c r="S28" s="156">
        <v>0</v>
      </c>
      <c r="T28" s="156">
        <v>0</v>
      </c>
      <c r="U28" s="156">
        <v>0</v>
      </c>
      <c r="V28" s="153"/>
    </row>
    <row r="29" spans="1:22" ht="15" x14ac:dyDescent="0.25">
      <c r="A29" s="146" t="s">
        <v>76</v>
      </c>
      <c r="B29" s="157" t="s">
        <v>77</v>
      </c>
      <c r="C29" s="158" t="s">
        <v>21</v>
      </c>
      <c r="D29" s="158" t="s">
        <v>22</v>
      </c>
      <c r="E29" s="158">
        <v>20</v>
      </c>
      <c r="F29" s="159" t="s">
        <v>23</v>
      </c>
      <c r="G29" s="155">
        <v>704264000</v>
      </c>
      <c r="H29" s="155">
        <v>704264000</v>
      </c>
      <c r="I29" s="156">
        <v>0</v>
      </c>
      <c r="J29" s="156">
        <v>0</v>
      </c>
      <c r="K29" s="155">
        <v>169201240</v>
      </c>
      <c r="L29" s="155">
        <v>535062760</v>
      </c>
      <c r="M29" s="155">
        <v>169201240</v>
      </c>
      <c r="N29" s="156">
        <v>0</v>
      </c>
      <c r="O29" s="155">
        <v>169201240</v>
      </c>
      <c r="P29" s="156">
        <v>0</v>
      </c>
      <c r="Q29" s="155">
        <v>169201240</v>
      </c>
      <c r="R29" s="156">
        <v>0</v>
      </c>
      <c r="S29" s="156">
        <v>0</v>
      </c>
      <c r="T29" s="156">
        <v>0</v>
      </c>
      <c r="U29" s="156">
        <v>0</v>
      </c>
      <c r="V29" s="153"/>
    </row>
    <row r="30" spans="1:22" ht="15" x14ac:dyDescent="0.25">
      <c r="A30" s="146" t="s">
        <v>78</v>
      </c>
      <c r="B30" s="157" t="s">
        <v>79</v>
      </c>
      <c r="C30" s="158" t="s">
        <v>21</v>
      </c>
      <c r="D30" s="158" t="s">
        <v>22</v>
      </c>
      <c r="E30" s="158">
        <v>20</v>
      </c>
      <c r="F30" s="159" t="s">
        <v>23</v>
      </c>
      <c r="G30" s="155">
        <v>336427000</v>
      </c>
      <c r="H30" s="155">
        <v>336427000</v>
      </c>
      <c r="I30" s="156">
        <v>0</v>
      </c>
      <c r="J30" s="156">
        <v>0</v>
      </c>
      <c r="K30" s="155">
        <v>225234191</v>
      </c>
      <c r="L30" s="155">
        <v>111192809</v>
      </c>
      <c r="M30" s="155">
        <v>225234191</v>
      </c>
      <c r="N30" s="156">
        <v>0</v>
      </c>
      <c r="O30" s="155">
        <v>225234191</v>
      </c>
      <c r="P30" s="156">
        <v>0</v>
      </c>
      <c r="Q30" s="155">
        <v>225234191</v>
      </c>
      <c r="R30" s="156">
        <v>0</v>
      </c>
      <c r="S30" s="156">
        <v>0</v>
      </c>
      <c r="T30" s="156">
        <v>0</v>
      </c>
      <c r="U30" s="156">
        <v>0</v>
      </c>
      <c r="V30" s="153"/>
    </row>
    <row r="31" spans="1:22" ht="15" x14ac:dyDescent="0.25">
      <c r="A31" s="146" t="s">
        <v>80</v>
      </c>
      <c r="B31" s="157" t="s">
        <v>81</v>
      </c>
      <c r="C31" s="158" t="s">
        <v>21</v>
      </c>
      <c r="D31" s="158" t="s">
        <v>22</v>
      </c>
      <c r="E31" s="158">
        <v>20</v>
      </c>
      <c r="F31" s="159" t="s">
        <v>23</v>
      </c>
      <c r="G31" s="155">
        <v>349723665</v>
      </c>
      <c r="H31" s="155">
        <v>349723665</v>
      </c>
      <c r="I31" s="156">
        <v>0</v>
      </c>
      <c r="J31" s="156">
        <v>0</v>
      </c>
      <c r="K31" s="155">
        <v>307582293</v>
      </c>
      <c r="L31" s="155">
        <v>42141372</v>
      </c>
      <c r="M31" s="155">
        <v>307582293</v>
      </c>
      <c r="N31" s="156">
        <v>0</v>
      </c>
      <c r="O31" s="155">
        <v>307582293</v>
      </c>
      <c r="P31" s="156">
        <v>0</v>
      </c>
      <c r="Q31" s="155">
        <v>307582293</v>
      </c>
      <c r="R31" s="156">
        <v>0</v>
      </c>
      <c r="S31" s="156">
        <v>0</v>
      </c>
      <c r="T31" s="156">
        <v>0</v>
      </c>
      <c r="U31" s="156">
        <v>0</v>
      </c>
      <c r="V31" s="153"/>
    </row>
    <row r="32" spans="1:22" ht="15" x14ac:dyDescent="0.25">
      <c r="A32" s="146" t="s">
        <v>82</v>
      </c>
      <c r="B32" s="157" t="s">
        <v>83</v>
      </c>
      <c r="C32" s="158" t="s">
        <v>21</v>
      </c>
      <c r="D32" s="158" t="s">
        <v>22</v>
      </c>
      <c r="E32" s="158">
        <v>20</v>
      </c>
      <c r="F32" s="159" t="s">
        <v>23</v>
      </c>
      <c r="G32" s="155">
        <v>16858250</v>
      </c>
      <c r="H32" s="155">
        <v>16858250</v>
      </c>
      <c r="I32" s="156">
        <v>0</v>
      </c>
      <c r="J32" s="156">
        <v>0</v>
      </c>
      <c r="K32" s="156">
        <v>0</v>
      </c>
      <c r="L32" s="155">
        <v>16858250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3"/>
    </row>
    <row r="33" spans="1:22" ht="15" x14ac:dyDescent="0.25">
      <c r="A33" s="146" t="s">
        <v>84</v>
      </c>
      <c r="B33" s="157" t="s">
        <v>85</v>
      </c>
      <c r="C33" s="158" t="s">
        <v>21</v>
      </c>
      <c r="D33" s="158" t="s">
        <v>22</v>
      </c>
      <c r="E33" s="158">
        <v>20</v>
      </c>
      <c r="F33" s="159" t="s">
        <v>23</v>
      </c>
      <c r="G33" s="155">
        <v>945350103</v>
      </c>
      <c r="H33" s="155">
        <v>945350103</v>
      </c>
      <c r="I33" s="156">
        <v>0</v>
      </c>
      <c r="J33" s="156">
        <v>0</v>
      </c>
      <c r="K33" s="155">
        <v>705833596</v>
      </c>
      <c r="L33" s="155">
        <v>239516507</v>
      </c>
      <c r="M33" s="155">
        <v>705833596</v>
      </c>
      <c r="N33" s="156">
        <v>0</v>
      </c>
      <c r="O33" s="155">
        <v>705833596</v>
      </c>
      <c r="P33" s="156">
        <v>0</v>
      </c>
      <c r="Q33" s="155">
        <v>705833596</v>
      </c>
      <c r="R33" s="156">
        <v>0</v>
      </c>
      <c r="S33" s="156">
        <v>0</v>
      </c>
      <c r="T33" s="156">
        <v>0</v>
      </c>
      <c r="U33" s="156">
        <v>0</v>
      </c>
      <c r="V33" s="153"/>
    </row>
    <row r="34" spans="1:22" ht="15" x14ac:dyDescent="0.25">
      <c r="A34" s="146" t="s">
        <v>86</v>
      </c>
      <c r="B34" s="157" t="s">
        <v>87</v>
      </c>
      <c r="C34" s="158" t="s">
        <v>21</v>
      </c>
      <c r="D34" s="158" t="s">
        <v>22</v>
      </c>
      <c r="E34" s="158">
        <v>20</v>
      </c>
      <c r="F34" s="159" t="s">
        <v>23</v>
      </c>
      <c r="G34" s="155">
        <v>91146930</v>
      </c>
      <c r="H34" s="155">
        <v>91146930</v>
      </c>
      <c r="I34" s="156">
        <v>0</v>
      </c>
      <c r="J34" s="156">
        <v>0</v>
      </c>
      <c r="K34" s="155">
        <v>54565365</v>
      </c>
      <c r="L34" s="155">
        <v>36581565</v>
      </c>
      <c r="M34" s="155">
        <v>54565365</v>
      </c>
      <c r="N34" s="156">
        <v>0</v>
      </c>
      <c r="O34" s="155">
        <v>54565365</v>
      </c>
      <c r="P34" s="156">
        <v>0</v>
      </c>
      <c r="Q34" s="155">
        <v>54565365</v>
      </c>
      <c r="R34" s="156">
        <v>0</v>
      </c>
      <c r="S34" s="156">
        <v>0</v>
      </c>
      <c r="T34" s="156">
        <v>0</v>
      </c>
      <c r="U34" s="156">
        <v>0</v>
      </c>
      <c r="V34" s="153"/>
    </row>
    <row r="35" spans="1:22" ht="15" x14ac:dyDescent="0.25">
      <c r="A35" s="146" t="s">
        <v>88</v>
      </c>
      <c r="B35" s="147" t="s">
        <v>89</v>
      </c>
      <c r="C35" s="148" t="s">
        <v>21</v>
      </c>
      <c r="D35" s="148" t="s">
        <v>22</v>
      </c>
      <c r="E35" s="148">
        <v>20</v>
      </c>
      <c r="F35" s="149" t="s">
        <v>23</v>
      </c>
      <c r="G35" s="150">
        <v>26840843832</v>
      </c>
      <c r="H35" s="150">
        <v>26112451703.880001</v>
      </c>
      <c r="I35" s="150">
        <v>728392128.12</v>
      </c>
      <c r="J35" s="152">
        <v>0</v>
      </c>
      <c r="K35" s="150">
        <v>24631154561.700001</v>
      </c>
      <c r="L35" s="150">
        <v>1481297142.1800001</v>
      </c>
      <c r="M35" s="150">
        <v>19596460299.810001</v>
      </c>
      <c r="N35" s="150">
        <v>5034694261.8900003</v>
      </c>
      <c r="O35" s="150">
        <v>18864460059.419998</v>
      </c>
      <c r="P35" s="150">
        <v>732000240.38999999</v>
      </c>
      <c r="Q35" s="150">
        <v>18864460059.419998</v>
      </c>
      <c r="R35" s="152">
        <v>0</v>
      </c>
      <c r="S35" s="150">
        <v>249360304.78999999</v>
      </c>
      <c r="T35" s="152">
        <v>0</v>
      </c>
      <c r="U35" s="150">
        <v>249360304.78999999</v>
      </c>
      <c r="V35" s="153"/>
    </row>
    <row r="36" spans="1:22" ht="15" x14ac:dyDescent="0.25">
      <c r="A36" s="146" t="s">
        <v>90</v>
      </c>
      <c r="B36" s="147" t="s">
        <v>91</v>
      </c>
      <c r="C36" s="148" t="s">
        <v>21</v>
      </c>
      <c r="D36" s="148" t="s">
        <v>22</v>
      </c>
      <c r="E36" s="148">
        <v>20</v>
      </c>
      <c r="F36" s="149" t="s">
        <v>23</v>
      </c>
      <c r="G36" s="150">
        <v>147052269</v>
      </c>
      <c r="H36" s="150">
        <v>125305422.43000001</v>
      </c>
      <c r="I36" s="150">
        <v>21746846.57</v>
      </c>
      <c r="J36" s="152">
        <v>0</v>
      </c>
      <c r="K36" s="150">
        <v>95039000</v>
      </c>
      <c r="L36" s="150">
        <v>30266422.43</v>
      </c>
      <c r="M36" s="150">
        <v>95000000</v>
      </c>
      <c r="N36" s="150">
        <v>39000</v>
      </c>
      <c r="O36" s="150">
        <v>95000000</v>
      </c>
      <c r="P36" s="152">
        <v>0</v>
      </c>
      <c r="Q36" s="150">
        <v>95000000</v>
      </c>
      <c r="R36" s="152">
        <v>0</v>
      </c>
      <c r="S36" s="152">
        <v>0</v>
      </c>
      <c r="T36" s="152">
        <v>0</v>
      </c>
      <c r="U36" s="152">
        <v>0</v>
      </c>
      <c r="V36" s="153"/>
    </row>
    <row r="37" spans="1:22" ht="15" x14ac:dyDescent="0.25">
      <c r="A37" s="146" t="s">
        <v>92</v>
      </c>
      <c r="B37" s="147" t="s">
        <v>93</v>
      </c>
      <c r="C37" s="148" t="s">
        <v>21</v>
      </c>
      <c r="D37" s="148" t="s">
        <v>22</v>
      </c>
      <c r="E37" s="148">
        <v>20</v>
      </c>
      <c r="F37" s="149" t="s">
        <v>23</v>
      </c>
      <c r="G37" s="150">
        <v>147052269</v>
      </c>
      <c r="H37" s="150">
        <v>125305422.43000001</v>
      </c>
      <c r="I37" s="150">
        <v>21746846.57</v>
      </c>
      <c r="J37" s="152">
        <v>0</v>
      </c>
      <c r="K37" s="150">
        <v>95039000</v>
      </c>
      <c r="L37" s="150">
        <v>30266422.43</v>
      </c>
      <c r="M37" s="150">
        <v>95000000</v>
      </c>
      <c r="N37" s="150">
        <v>39000</v>
      </c>
      <c r="O37" s="150">
        <v>95000000</v>
      </c>
      <c r="P37" s="152">
        <v>0</v>
      </c>
      <c r="Q37" s="150">
        <v>95000000</v>
      </c>
      <c r="R37" s="152">
        <v>0</v>
      </c>
      <c r="S37" s="152">
        <v>0</v>
      </c>
      <c r="T37" s="152">
        <v>0</v>
      </c>
      <c r="U37" s="152">
        <v>0</v>
      </c>
      <c r="V37" s="153"/>
    </row>
    <row r="38" spans="1:22" ht="15" x14ac:dyDescent="0.25">
      <c r="A38" s="146" t="s">
        <v>94</v>
      </c>
      <c r="B38" s="147" t="s">
        <v>95</v>
      </c>
      <c r="C38" s="148" t="s">
        <v>21</v>
      </c>
      <c r="D38" s="148" t="s">
        <v>22</v>
      </c>
      <c r="E38" s="148">
        <v>20</v>
      </c>
      <c r="F38" s="149" t="s">
        <v>23</v>
      </c>
      <c r="G38" s="150">
        <v>19000</v>
      </c>
      <c r="H38" s="150">
        <v>19000</v>
      </c>
      <c r="I38" s="152">
        <v>0</v>
      </c>
      <c r="J38" s="152">
        <v>0</v>
      </c>
      <c r="K38" s="150">
        <v>19000</v>
      </c>
      <c r="L38" s="152">
        <v>0</v>
      </c>
      <c r="M38" s="152">
        <v>0</v>
      </c>
      <c r="N38" s="150">
        <v>19000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52">
        <v>0</v>
      </c>
      <c r="V38" s="153"/>
    </row>
    <row r="39" spans="1:22" ht="15" customHeight="1" x14ac:dyDescent="0.25">
      <c r="A39" s="146" t="s">
        <v>96</v>
      </c>
      <c r="B39" s="157" t="s">
        <v>97</v>
      </c>
      <c r="C39" s="158" t="s">
        <v>21</v>
      </c>
      <c r="D39" s="158" t="s">
        <v>22</v>
      </c>
      <c r="E39" s="158">
        <v>20</v>
      </c>
      <c r="F39" s="159" t="s">
        <v>23</v>
      </c>
      <c r="G39" s="155">
        <v>19000</v>
      </c>
      <c r="H39" s="155">
        <v>19000</v>
      </c>
      <c r="I39" s="156">
        <v>0</v>
      </c>
      <c r="J39" s="156">
        <v>0</v>
      </c>
      <c r="K39" s="155">
        <v>19000</v>
      </c>
      <c r="L39" s="156">
        <v>0</v>
      </c>
      <c r="M39" s="156">
        <v>0</v>
      </c>
      <c r="N39" s="155">
        <v>19000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>
        <v>0</v>
      </c>
      <c r="U39" s="156">
        <v>0</v>
      </c>
      <c r="V39" s="153"/>
    </row>
    <row r="40" spans="1:22" ht="15" x14ac:dyDescent="0.25">
      <c r="A40" s="146" t="s">
        <v>98</v>
      </c>
      <c r="B40" s="147" t="s">
        <v>99</v>
      </c>
      <c r="C40" s="148" t="s">
        <v>21</v>
      </c>
      <c r="D40" s="148" t="s">
        <v>22</v>
      </c>
      <c r="E40" s="148">
        <v>20</v>
      </c>
      <c r="F40" s="149" t="s">
        <v>23</v>
      </c>
      <c r="G40" s="150">
        <v>147025269</v>
      </c>
      <c r="H40" s="150">
        <v>125278422.43000001</v>
      </c>
      <c r="I40" s="150">
        <v>21746846.57</v>
      </c>
      <c r="J40" s="152">
        <v>0</v>
      </c>
      <c r="K40" s="150">
        <v>95012000</v>
      </c>
      <c r="L40" s="150">
        <v>30266422.43</v>
      </c>
      <c r="M40" s="150">
        <v>95000000</v>
      </c>
      <c r="N40" s="150">
        <v>12000</v>
      </c>
      <c r="O40" s="150">
        <v>95000000</v>
      </c>
      <c r="P40" s="152">
        <v>0</v>
      </c>
      <c r="Q40" s="150">
        <v>95000000</v>
      </c>
      <c r="R40" s="152">
        <v>0</v>
      </c>
      <c r="S40" s="152">
        <v>0</v>
      </c>
      <c r="T40" s="152">
        <v>0</v>
      </c>
      <c r="U40" s="152">
        <v>0</v>
      </c>
      <c r="V40" s="153"/>
    </row>
    <row r="41" spans="1:22" ht="15" x14ac:dyDescent="0.25">
      <c r="A41" s="146" t="s">
        <v>100</v>
      </c>
      <c r="B41" s="157" t="s">
        <v>101</v>
      </c>
      <c r="C41" s="158" t="s">
        <v>21</v>
      </c>
      <c r="D41" s="158" t="s">
        <v>22</v>
      </c>
      <c r="E41" s="158">
        <v>20</v>
      </c>
      <c r="F41" s="159" t="s">
        <v>23</v>
      </c>
      <c r="G41" s="155">
        <v>3086920</v>
      </c>
      <c r="H41" s="156">
        <v>0</v>
      </c>
      <c r="I41" s="155">
        <v>3086920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0</v>
      </c>
      <c r="R41" s="156">
        <v>0</v>
      </c>
      <c r="S41" s="156">
        <v>0</v>
      </c>
      <c r="T41" s="156">
        <v>0</v>
      </c>
      <c r="U41" s="156">
        <v>0</v>
      </c>
      <c r="V41" s="153"/>
    </row>
    <row r="42" spans="1:22" ht="15" x14ac:dyDescent="0.25">
      <c r="A42" s="146" t="s">
        <v>102</v>
      </c>
      <c r="B42" s="157" t="s">
        <v>103</v>
      </c>
      <c r="C42" s="158" t="s">
        <v>21</v>
      </c>
      <c r="D42" s="158" t="s">
        <v>22</v>
      </c>
      <c r="E42" s="158">
        <v>20</v>
      </c>
      <c r="F42" s="159" t="s">
        <v>23</v>
      </c>
      <c r="G42" s="155">
        <v>17846349</v>
      </c>
      <c r="H42" s="156">
        <v>0</v>
      </c>
      <c r="I42" s="155">
        <v>17846349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6">
        <v>0</v>
      </c>
      <c r="R42" s="156">
        <v>0</v>
      </c>
      <c r="S42" s="156">
        <v>0</v>
      </c>
      <c r="T42" s="156">
        <v>0</v>
      </c>
      <c r="U42" s="156">
        <v>0</v>
      </c>
      <c r="V42" s="153"/>
    </row>
    <row r="43" spans="1:22" ht="15" x14ac:dyDescent="0.25">
      <c r="A43" s="146" t="s">
        <v>104</v>
      </c>
      <c r="B43" s="157" t="s">
        <v>105</v>
      </c>
      <c r="C43" s="158" t="s">
        <v>21</v>
      </c>
      <c r="D43" s="158" t="s">
        <v>22</v>
      </c>
      <c r="E43" s="158">
        <v>20</v>
      </c>
      <c r="F43" s="159" t="s">
        <v>23</v>
      </c>
      <c r="G43" s="155">
        <v>95012000</v>
      </c>
      <c r="H43" s="155">
        <v>95012000</v>
      </c>
      <c r="I43" s="156">
        <v>0</v>
      </c>
      <c r="J43" s="156">
        <v>0</v>
      </c>
      <c r="K43" s="155">
        <v>95012000</v>
      </c>
      <c r="L43" s="156">
        <v>0</v>
      </c>
      <c r="M43" s="155">
        <v>95000000</v>
      </c>
      <c r="N43" s="155">
        <v>12000</v>
      </c>
      <c r="O43" s="155">
        <v>95000000</v>
      </c>
      <c r="P43" s="156">
        <v>0</v>
      </c>
      <c r="Q43" s="155">
        <v>95000000</v>
      </c>
      <c r="R43" s="156">
        <v>0</v>
      </c>
      <c r="S43" s="156">
        <v>0</v>
      </c>
      <c r="T43" s="156">
        <v>0</v>
      </c>
      <c r="U43" s="156">
        <v>0</v>
      </c>
      <c r="V43" s="153"/>
    </row>
    <row r="44" spans="1:22" ht="15" x14ac:dyDescent="0.25">
      <c r="A44" s="146" t="s">
        <v>106</v>
      </c>
      <c r="B44" s="157" t="s">
        <v>107</v>
      </c>
      <c r="C44" s="158" t="s">
        <v>21</v>
      </c>
      <c r="D44" s="158" t="s">
        <v>22</v>
      </c>
      <c r="E44" s="158">
        <v>20</v>
      </c>
      <c r="F44" s="159" t="s">
        <v>23</v>
      </c>
      <c r="G44" s="155">
        <v>31080000</v>
      </c>
      <c r="H44" s="155">
        <v>30266422.43</v>
      </c>
      <c r="I44" s="155">
        <v>813577.57</v>
      </c>
      <c r="J44" s="156">
        <v>0</v>
      </c>
      <c r="K44" s="156">
        <v>0</v>
      </c>
      <c r="L44" s="155">
        <v>30266422.43</v>
      </c>
      <c r="M44" s="156">
        <v>0</v>
      </c>
      <c r="N44" s="156">
        <v>0</v>
      </c>
      <c r="O44" s="156">
        <v>0</v>
      </c>
      <c r="P44" s="156">
        <v>0</v>
      </c>
      <c r="Q44" s="156">
        <v>0</v>
      </c>
      <c r="R44" s="156">
        <v>0</v>
      </c>
      <c r="S44" s="156">
        <v>0</v>
      </c>
      <c r="T44" s="156">
        <v>0</v>
      </c>
      <c r="U44" s="156">
        <v>0</v>
      </c>
      <c r="V44" s="153"/>
    </row>
    <row r="45" spans="1:22" ht="15" x14ac:dyDescent="0.25">
      <c r="A45" s="146" t="s">
        <v>108</v>
      </c>
      <c r="B45" s="157" t="s">
        <v>109</v>
      </c>
      <c r="C45" s="158" t="s">
        <v>21</v>
      </c>
      <c r="D45" s="158" t="s">
        <v>22</v>
      </c>
      <c r="E45" s="158">
        <v>20</v>
      </c>
      <c r="F45" s="159" t="s">
        <v>23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6">
        <v>0</v>
      </c>
      <c r="R45" s="156">
        <v>0</v>
      </c>
      <c r="S45" s="156">
        <v>0</v>
      </c>
      <c r="T45" s="156">
        <v>0</v>
      </c>
      <c r="U45" s="156">
        <v>0</v>
      </c>
      <c r="V45" s="153"/>
    </row>
    <row r="46" spans="1:22" ht="15" customHeight="1" x14ac:dyDescent="0.25">
      <c r="A46" s="146" t="s">
        <v>110</v>
      </c>
      <c r="B46" s="157" t="s">
        <v>111</v>
      </c>
      <c r="C46" s="158" t="s">
        <v>21</v>
      </c>
      <c r="D46" s="158" t="s">
        <v>22</v>
      </c>
      <c r="E46" s="158">
        <v>20</v>
      </c>
      <c r="F46" s="159" t="s">
        <v>23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  <c r="U46" s="156">
        <v>0</v>
      </c>
      <c r="V46" s="153"/>
    </row>
    <row r="47" spans="1:22" ht="15" x14ac:dyDescent="0.25">
      <c r="A47" s="146" t="s">
        <v>112</v>
      </c>
      <c r="B47" s="147" t="s">
        <v>113</v>
      </c>
      <c r="C47" s="148" t="s">
        <v>21</v>
      </c>
      <c r="D47" s="148" t="s">
        <v>22</v>
      </c>
      <c r="E47" s="148">
        <v>20</v>
      </c>
      <c r="F47" s="149" t="s">
        <v>23</v>
      </c>
      <c r="G47" s="150">
        <v>8000</v>
      </c>
      <c r="H47" s="150">
        <v>8000</v>
      </c>
      <c r="I47" s="152">
        <v>0</v>
      </c>
      <c r="J47" s="152">
        <v>0</v>
      </c>
      <c r="K47" s="150">
        <v>8000</v>
      </c>
      <c r="L47" s="152">
        <v>0</v>
      </c>
      <c r="M47" s="152">
        <v>0</v>
      </c>
      <c r="N47" s="150">
        <v>8000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52">
        <v>0</v>
      </c>
      <c r="V47" s="153"/>
    </row>
    <row r="48" spans="1:22" ht="15" x14ac:dyDescent="0.25">
      <c r="A48" s="146" t="s">
        <v>114</v>
      </c>
      <c r="B48" s="157" t="s">
        <v>115</v>
      </c>
      <c r="C48" s="158" t="s">
        <v>21</v>
      </c>
      <c r="D48" s="158" t="s">
        <v>22</v>
      </c>
      <c r="E48" s="158">
        <v>20</v>
      </c>
      <c r="F48" s="159" t="s">
        <v>23</v>
      </c>
      <c r="G48" s="155">
        <v>8000</v>
      </c>
      <c r="H48" s="155">
        <v>8000</v>
      </c>
      <c r="I48" s="156">
        <v>0</v>
      </c>
      <c r="J48" s="156">
        <v>0</v>
      </c>
      <c r="K48" s="155">
        <v>8000</v>
      </c>
      <c r="L48" s="156">
        <v>0</v>
      </c>
      <c r="M48" s="156">
        <v>0</v>
      </c>
      <c r="N48" s="155">
        <v>8000</v>
      </c>
      <c r="O48" s="156">
        <v>0</v>
      </c>
      <c r="P48" s="156">
        <v>0</v>
      </c>
      <c r="Q48" s="156">
        <v>0</v>
      </c>
      <c r="R48" s="156">
        <v>0</v>
      </c>
      <c r="S48" s="156">
        <v>0</v>
      </c>
      <c r="T48" s="156">
        <v>0</v>
      </c>
      <c r="U48" s="156">
        <v>0</v>
      </c>
      <c r="V48" s="153"/>
    </row>
    <row r="49" spans="1:22" ht="15" x14ac:dyDescent="0.25">
      <c r="A49" s="146" t="s">
        <v>116</v>
      </c>
      <c r="B49" s="147" t="s">
        <v>117</v>
      </c>
      <c r="C49" s="148" t="s">
        <v>21</v>
      </c>
      <c r="D49" s="148" t="s">
        <v>22</v>
      </c>
      <c r="E49" s="148">
        <v>20</v>
      </c>
      <c r="F49" s="149" t="s">
        <v>23</v>
      </c>
      <c r="G49" s="150">
        <v>26693791563</v>
      </c>
      <c r="H49" s="150">
        <v>25987146281.450001</v>
      </c>
      <c r="I49" s="150">
        <v>706645281.54999995</v>
      </c>
      <c r="J49" s="152">
        <v>0</v>
      </c>
      <c r="K49" s="150">
        <v>24536115561.700001</v>
      </c>
      <c r="L49" s="150">
        <v>1451030719.75</v>
      </c>
      <c r="M49" s="150">
        <v>19501460299.810001</v>
      </c>
      <c r="N49" s="150">
        <v>5034655261.8900003</v>
      </c>
      <c r="O49" s="150">
        <v>18769460059.419998</v>
      </c>
      <c r="P49" s="150">
        <v>732000240.38999999</v>
      </c>
      <c r="Q49" s="150">
        <v>18769460059.419998</v>
      </c>
      <c r="R49" s="152">
        <v>0</v>
      </c>
      <c r="S49" s="150">
        <v>249360304.78999999</v>
      </c>
      <c r="T49" s="152">
        <v>0</v>
      </c>
      <c r="U49" s="150">
        <v>249360304.78999999</v>
      </c>
      <c r="V49" s="153"/>
    </row>
    <row r="50" spans="1:22" ht="15" x14ac:dyDescent="0.25">
      <c r="A50" s="146" t="s">
        <v>118</v>
      </c>
      <c r="B50" s="147" t="s">
        <v>119</v>
      </c>
      <c r="C50" s="148" t="s">
        <v>21</v>
      </c>
      <c r="D50" s="148" t="s">
        <v>22</v>
      </c>
      <c r="E50" s="148">
        <v>20</v>
      </c>
      <c r="F50" s="149" t="s">
        <v>23</v>
      </c>
      <c r="G50" s="150">
        <v>868175496.86000001</v>
      </c>
      <c r="H50" s="150">
        <v>814279447.87</v>
      </c>
      <c r="I50" s="150">
        <v>53896048.990000002</v>
      </c>
      <c r="J50" s="152">
        <v>0</v>
      </c>
      <c r="K50" s="150">
        <v>347760652.06999999</v>
      </c>
      <c r="L50" s="150">
        <v>466518795.80000001</v>
      </c>
      <c r="M50" s="150">
        <v>133769230.90000001</v>
      </c>
      <c r="N50" s="150">
        <v>213991421.16999999</v>
      </c>
      <c r="O50" s="150">
        <v>133769230.90000001</v>
      </c>
      <c r="P50" s="152">
        <v>0</v>
      </c>
      <c r="Q50" s="150">
        <v>133769230.90000001</v>
      </c>
      <c r="R50" s="152">
        <v>0</v>
      </c>
      <c r="S50" s="152">
        <v>0</v>
      </c>
      <c r="T50" s="152">
        <v>0</v>
      </c>
      <c r="U50" s="152">
        <v>0</v>
      </c>
      <c r="V50" s="153"/>
    </row>
    <row r="51" spans="1:22" ht="22.5" x14ac:dyDescent="0.25">
      <c r="A51" s="146" t="s">
        <v>120</v>
      </c>
      <c r="B51" s="147" t="s">
        <v>121</v>
      </c>
      <c r="C51" s="148" t="s">
        <v>21</v>
      </c>
      <c r="D51" s="148" t="s">
        <v>22</v>
      </c>
      <c r="E51" s="148">
        <v>20</v>
      </c>
      <c r="F51" s="149" t="s">
        <v>23</v>
      </c>
      <c r="G51" s="150">
        <v>244581000</v>
      </c>
      <c r="H51" s="150">
        <v>243278645.31999999</v>
      </c>
      <c r="I51" s="150">
        <v>1302354.68</v>
      </c>
      <c r="J51" s="152">
        <v>0</v>
      </c>
      <c r="K51" s="150">
        <v>11028446</v>
      </c>
      <c r="L51" s="150">
        <v>232250199.31999999</v>
      </c>
      <c r="M51" s="150">
        <v>2054000</v>
      </c>
      <c r="N51" s="150">
        <v>8974446</v>
      </c>
      <c r="O51" s="150">
        <v>2054000</v>
      </c>
      <c r="P51" s="152">
        <v>0</v>
      </c>
      <c r="Q51" s="150">
        <v>2054000</v>
      </c>
      <c r="R51" s="152">
        <v>0</v>
      </c>
      <c r="S51" s="152">
        <v>0</v>
      </c>
      <c r="T51" s="152">
        <v>0</v>
      </c>
      <c r="U51" s="152">
        <v>0</v>
      </c>
      <c r="V51" s="153"/>
    </row>
    <row r="52" spans="1:22" ht="22.5" x14ac:dyDescent="0.25">
      <c r="A52" s="146" t="s">
        <v>122</v>
      </c>
      <c r="B52" s="157" t="s">
        <v>123</v>
      </c>
      <c r="C52" s="158" t="s">
        <v>21</v>
      </c>
      <c r="D52" s="158" t="s">
        <v>22</v>
      </c>
      <c r="E52" s="158">
        <v>20</v>
      </c>
      <c r="F52" s="159" t="s">
        <v>23</v>
      </c>
      <c r="G52" s="155">
        <v>1614000</v>
      </c>
      <c r="H52" s="155">
        <v>1614000</v>
      </c>
      <c r="I52" s="156">
        <v>0</v>
      </c>
      <c r="J52" s="156">
        <v>0</v>
      </c>
      <c r="K52" s="155">
        <v>1614000</v>
      </c>
      <c r="L52" s="156">
        <v>0</v>
      </c>
      <c r="M52" s="155">
        <v>1614000</v>
      </c>
      <c r="N52" s="156">
        <v>0</v>
      </c>
      <c r="O52" s="155">
        <v>1614000</v>
      </c>
      <c r="P52" s="156">
        <v>0</v>
      </c>
      <c r="Q52" s="155">
        <v>1614000</v>
      </c>
      <c r="R52" s="156">
        <v>0</v>
      </c>
      <c r="S52" s="156">
        <v>0</v>
      </c>
      <c r="T52" s="156">
        <v>0</v>
      </c>
      <c r="U52" s="156">
        <v>0</v>
      </c>
      <c r="V52" s="153"/>
    </row>
    <row r="53" spans="1:22" ht="15" x14ac:dyDescent="0.25">
      <c r="A53" s="146" t="s">
        <v>124</v>
      </c>
      <c r="B53" s="157" t="s">
        <v>125</v>
      </c>
      <c r="C53" s="158" t="s">
        <v>21</v>
      </c>
      <c r="D53" s="158" t="s">
        <v>22</v>
      </c>
      <c r="E53" s="158">
        <v>20</v>
      </c>
      <c r="F53" s="159" t="s">
        <v>23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0</v>
      </c>
      <c r="M53" s="156">
        <v>0</v>
      </c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>
        <v>0</v>
      </c>
      <c r="U53" s="156">
        <v>0</v>
      </c>
      <c r="V53" s="153"/>
    </row>
    <row r="54" spans="1:22" ht="15" x14ac:dyDescent="0.25">
      <c r="A54" s="146" t="s">
        <v>126</v>
      </c>
      <c r="B54" s="157" t="s">
        <v>127</v>
      </c>
      <c r="C54" s="158" t="s">
        <v>21</v>
      </c>
      <c r="D54" s="158" t="s">
        <v>22</v>
      </c>
      <c r="E54" s="158">
        <v>20</v>
      </c>
      <c r="F54" s="159" t="s">
        <v>23</v>
      </c>
      <c r="G54" s="155">
        <v>1842000</v>
      </c>
      <c r="H54" s="155">
        <v>539645.31999999995</v>
      </c>
      <c r="I54" s="155">
        <v>1302354.68</v>
      </c>
      <c r="J54" s="156">
        <v>0</v>
      </c>
      <c r="K54" s="155">
        <v>520000</v>
      </c>
      <c r="L54" s="155">
        <v>19645.32</v>
      </c>
      <c r="M54" s="155">
        <v>440000</v>
      </c>
      <c r="N54" s="155">
        <v>80000</v>
      </c>
      <c r="O54" s="155">
        <v>440000</v>
      </c>
      <c r="P54" s="156">
        <v>0</v>
      </c>
      <c r="Q54" s="155">
        <v>440000</v>
      </c>
      <c r="R54" s="156">
        <v>0</v>
      </c>
      <c r="S54" s="156">
        <v>0</v>
      </c>
      <c r="T54" s="156">
        <v>0</v>
      </c>
      <c r="U54" s="156">
        <v>0</v>
      </c>
      <c r="V54" s="153"/>
    </row>
    <row r="55" spans="1:22" ht="15" x14ac:dyDescent="0.25">
      <c r="A55" s="146" t="s">
        <v>128</v>
      </c>
      <c r="B55" s="157" t="s">
        <v>129</v>
      </c>
      <c r="C55" s="158" t="s">
        <v>21</v>
      </c>
      <c r="D55" s="158" t="s">
        <v>22</v>
      </c>
      <c r="E55" s="158">
        <v>20</v>
      </c>
      <c r="F55" s="159" t="s">
        <v>23</v>
      </c>
      <c r="G55" s="155">
        <v>11125000</v>
      </c>
      <c r="H55" s="155">
        <v>11125000</v>
      </c>
      <c r="I55" s="156">
        <v>0</v>
      </c>
      <c r="J55" s="156">
        <v>0</v>
      </c>
      <c r="K55" s="156">
        <v>0</v>
      </c>
      <c r="L55" s="155">
        <v>11125000</v>
      </c>
      <c r="M55" s="156">
        <v>0</v>
      </c>
      <c r="N55" s="156">
        <v>0</v>
      </c>
      <c r="O55" s="156">
        <v>0</v>
      </c>
      <c r="P55" s="156">
        <v>0</v>
      </c>
      <c r="Q55" s="156">
        <v>0</v>
      </c>
      <c r="R55" s="156">
        <v>0</v>
      </c>
      <c r="S55" s="156">
        <v>0</v>
      </c>
      <c r="T55" s="156">
        <v>0</v>
      </c>
      <c r="U55" s="156">
        <v>0</v>
      </c>
      <c r="V55" s="153"/>
    </row>
    <row r="56" spans="1:22" ht="15" x14ac:dyDescent="0.25">
      <c r="A56" s="146" t="s">
        <v>130</v>
      </c>
      <c r="B56" s="157" t="s">
        <v>131</v>
      </c>
      <c r="C56" s="158" t="s">
        <v>21</v>
      </c>
      <c r="D56" s="158" t="s">
        <v>22</v>
      </c>
      <c r="E56" s="158">
        <v>20</v>
      </c>
      <c r="F56" s="159" t="s">
        <v>23</v>
      </c>
      <c r="G56" s="155">
        <v>230000000</v>
      </c>
      <c r="H56" s="155">
        <v>230000000</v>
      </c>
      <c r="I56" s="156">
        <v>0</v>
      </c>
      <c r="J56" s="156">
        <v>0</v>
      </c>
      <c r="K56" s="155">
        <v>8894446</v>
      </c>
      <c r="L56" s="155">
        <v>221105554</v>
      </c>
      <c r="M56" s="156">
        <v>0</v>
      </c>
      <c r="N56" s="155">
        <v>8894446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3"/>
    </row>
    <row r="57" spans="1:22" ht="22.5" x14ac:dyDescent="0.25">
      <c r="A57" s="146" t="s">
        <v>132</v>
      </c>
      <c r="B57" s="147" t="s">
        <v>133</v>
      </c>
      <c r="C57" s="148" t="s">
        <v>21</v>
      </c>
      <c r="D57" s="148" t="s">
        <v>22</v>
      </c>
      <c r="E57" s="148">
        <v>20</v>
      </c>
      <c r="F57" s="149" t="s">
        <v>23</v>
      </c>
      <c r="G57" s="150">
        <v>270010046.86000001</v>
      </c>
      <c r="H57" s="150">
        <v>265968550.34999999</v>
      </c>
      <c r="I57" s="150">
        <v>4041496.51</v>
      </c>
      <c r="J57" s="152">
        <v>0</v>
      </c>
      <c r="K57" s="150">
        <v>76696909.040000007</v>
      </c>
      <c r="L57" s="150">
        <v>189271641.31</v>
      </c>
      <c r="M57" s="150">
        <v>49924862.829999998</v>
      </c>
      <c r="N57" s="150">
        <v>26772046.210000001</v>
      </c>
      <c r="O57" s="150">
        <v>49924862.829999998</v>
      </c>
      <c r="P57" s="152">
        <v>0</v>
      </c>
      <c r="Q57" s="150">
        <v>49924862.829999998</v>
      </c>
      <c r="R57" s="152">
        <v>0</v>
      </c>
      <c r="S57" s="152">
        <v>0</v>
      </c>
      <c r="T57" s="152">
        <v>0</v>
      </c>
      <c r="U57" s="152">
        <v>0</v>
      </c>
      <c r="V57" s="153"/>
    </row>
    <row r="58" spans="1:22" ht="15" x14ac:dyDescent="0.25">
      <c r="A58" s="146" t="s">
        <v>134</v>
      </c>
      <c r="B58" s="157" t="s">
        <v>135</v>
      </c>
      <c r="C58" s="158" t="s">
        <v>21</v>
      </c>
      <c r="D58" s="158" t="s">
        <v>22</v>
      </c>
      <c r="E58" s="158">
        <v>20</v>
      </c>
      <c r="F58" s="159" t="s">
        <v>23</v>
      </c>
      <c r="G58" s="155">
        <v>2539000</v>
      </c>
      <c r="H58" s="155">
        <v>2538820</v>
      </c>
      <c r="I58" s="156">
        <v>180</v>
      </c>
      <c r="J58" s="156">
        <v>0</v>
      </c>
      <c r="K58" s="156">
        <v>0</v>
      </c>
      <c r="L58" s="155">
        <v>2538820</v>
      </c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3"/>
    </row>
    <row r="59" spans="1:22" ht="22.5" x14ac:dyDescent="0.25">
      <c r="A59" s="146" t="s">
        <v>136</v>
      </c>
      <c r="B59" s="157" t="s">
        <v>137</v>
      </c>
      <c r="C59" s="158" t="s">
        <v>21</v>
      </c>
      <c r="D59" s="158" t="s">
        <v>22</v>
      </c>
      <c r="E59" s="158">
        <v>20</v>
      </c>
      <c r="F59" s="159" t="s">
        <v>23</v>
      </c>
      <c r="G59" s="155">
        <v>86050850</v>
      </c>
      <c r="H59" s="155">
        <v>85785816.599999994</v>
      </c>
      <c r="I59" s="155">
        <v>265033.40000000002</v>
      </c>
      <c r="J59" s="156">
        <v>0</v>
      </c>
      <c r="K59" s="155">
        <v>66000</v>
      </c>
      <c r="L59" s="155">
        <v>85719816.599999994</v>
      </c>
      <c r="M59" s="156">
        <v>0</v>
      </c>
      <c r="N59" s="155">
        <v>66000</v>
      </c>
      <c r="O59" s="156">
        <v>0</v>
      </c>
      <c r="P59" s="156">
        <v>0</v>
      </c>
      <c r="Q59" s="156">
        <v>0</v>
      </c>
      <c r="R59" s="156">
        <v>0</v>
      </c>
      <c r="S59" s="156">
        <v>0</v>
      </c>
      <c r="T59" s="156">
        <v>0</v>
      </c>
      <c r="U59" s="156">
        <v>0</v>
      </c>
      <c r="V59" s="153"/>
    </row>
    <row r="60" spans="1:22" ht="22.5" x14ac:dyDescent="0.25">
      <c r="A60" s="146" t="s">
        <v>138</v>
      </c>
      <c r="B60" s="157" t="s">
        <v>139</v>
      </c>
      <c r="C60" s="158" t="s">
        <v>21</v>
      </c>
      <c r="D60" s="158" t="s">
        <v>22</v>
      </c>
      <c r="E60" s="158">
        <v>20</v>
      </c>
      <c r="F60" s="159" t="s">
        <v>23</v>
      </c>
      <c r="G60" s="155">
        <v>52142050</v>
      </c>
      <c r="H60" s="155">
        <v>51416530.890000001</v>
      </c>
      <c r="I60" s="155">
        <v>725519.11</v>
      </c>
      <c r="J60" s="156">
        <v>0</v>
      </c>
      <c r="K60" s="155">
        <v>51274480.890000001</v>
      </c>
      <c r="L60" s="155">
        <v>142050</v>
      </c>
      <c r="M60" s="155">
        <v>24587748.399999999</v>
      </c>
      <c r="N60" s="155">
        <v>26686732.489999998</v>
      </c>
      <c r="O60" s="155">
        <v>24587748.399999999</v>
      </c>
      <c r="P60" s="156">
        <v>0</v>
      </c>
      <c r="Q60" s="155">
        <v>24587748.399999999</v>
      </c>
      <c r="R60" s="156">
        <v>0</v>
      </c>
      <c r="S60" s="156">
        <v>0</v>
      </c>
      <c r="T60" s="156">
        <v>0</v>
      </c>
      <c r="U60" s="156">
        <v>0</v>
      </c>
      <c r="V60" s="153"/>
    </row>
    <row r="61" spans="1:22" ht="15" x14ac:dyDescent="0.25">
      <c r="A61" s="146" t="s">
        <v>140</v>
      </c>
      <c r="B61" s="157" t="s">
        <v>141</v>
      </c>
      <c r="C61" s="158" t="s">
        <v>21</v>
      </c>
      <c r="D61" s="158" t="s">
        <v>22</v>
      </c>
      <c r="E61" s="158">
        <v>20</v>
      </c>
      <c r="F61" s="159" t="s">
        <v>23</v>
      </c>
      <c r="G61" s="155">
        <v>675400</v>
      </c>
      <c r="H61" s="155">
        <v>560784.51</v>
      </c>
      <c r="I61" s="155">
        <v>114615.49</v>
      </c>
      <c r="J61" s="156">
        <v>0</v>
      </c>
      <c r="K61" s="156">
        <v>0</v>
      </c>
      <c r="L61" s="155">
        <v>560784.51</v>
      </c>
      <c r="M61" s="156">
        <v>0</v>
      </c>
      <c r="N61" s="156">
        <v>0</v>
      </c>
      <c r="O61" s="156">
        <v>0</v>
      </c>
      <c r="P61" s="156">
        <v>0</v>
      </c>
      <c r="Q61" s="156">
        <v>0</v>
      </c>
      <c r="R61" s="156">
        <v>0</v>
      </c>
      <c r="S61" s="156">
        <v>0</v>
      </c>
      <c r="T61" s="156">
        <v>0</v>
      </c>
      <c r="U61" s="156">
        <v>0</v>
      </c>
      <c r="V61" s="153"/>
    </row>
    <row r="62" spans="1:22" ht="22.5" x14ac:dyDescent="0.25">
      <c r="A62" s="146" t="s">
        <v>142</v>
      </c>
      <c r="B62" s="157" t="s">
        <v>143</v>
      </c>
      <c r="C62" s="158" t="s">
        <v>21</v>
      </c>
      <c r="D62" s="158" t="s">
        <v>22</v>
      </c>
      <c r="E62" s="158">
        <v>20</v>
      </c>
      <c r="F62" s="159" t="s">
        <v>23</v>
      </c>
      <c r="G62" s="155">
        <v>50644382.869999997</v>
      </c>
      <c r="H62" s="155">
        <v>48338437.93</v>
      </c>
      <c r="I62" s="155">
        <v>2305944.94</v>
      </c>
      <c r="J62" s="156">
        <v>0</v>
      </c>
      <c r="K62" s="155">
        <v>22064132.149999999</v>
      </c>
      <c r="L62" s="155">
        <v>26274305.780000001</v>
      </c>
      <c r="M62" s="155">
        <v>22044818.43</v>
      </c>
      <c r="N62" s="155">
        <v>19313.72</v>
      </c>
      <c r="O62" s="155">
        <v>22044818.43</v>
      </c>
      <c r="P62" s="156">
        <v>0</v>
      </c>
      <c r="Q62" s="155">
        <v>22044818.43</v>
      </c>
      <c r="R62" s="156">
        <v>0</v>
      </c>
      <c r="S62" s="156">
        <v>0</v>
      </c>
      <c r="T62" s="156">
        <v>0</v>
      </c>
      <c r="U62" s="156">
        <v>0</v>
      </c>
      <c r="V62" s="153"/>
    </row>
    <row r="63" spans="1:22" ht="15" x14ac:dyDescent="0.25">
      <c r="A63" s="146" t="s">
        <v>144</v>
      </c>
      <c r="B63" s="157" t="s">
        <v>145</v>
      </c>
      <c r="C63" s="158" t="s">
        <v>21</v>
      </c>
      <c r="D63" s="158" t="s">
        <v>22</v>
      </c>
      <c r="E63" s="158">
        <v>20</v>
      </c>
      <c r="F63" s="159" t="s">
        <v>23</v>
      </c>
      <c r="G63" s="155">
        <v>75610013.989999995</v>
      </c>
      <c r="H63" s="155">
        <v>75081554.489999995</v>
      </c>
      <c r="I63" s="155">
        <v>528459.5</v>
      </c>
      <c r="J63" s="156">
        <v>0</v>
      </c>
      <c r="K63" s="155">
        <v>3292296</v>
      </c>
      <c r="L63" s="155">
        <v>71789258.489999995</v>
      </c>
      <c r="M63" s="155">
        <v>3292296</v>
      </c>
      <c r="N63" s="156">
        <v>0</v>
      </c>
      <c r="O63" s="155">
        <v>3292296</v>
      </c>
      <c r="P63" s="156">
        <v>0</v>
      </c>
      <c r="Q63" s="155">
        <v>3292296</v>
      </c>
      <c r="R63" s="156">
        <v>0</v>
      </c>
      <c r="S63" s="156">
        <v>0</v>
      </c>
      <c r="T63" s="156">
        <v>0</v>
      </c>
      <c r="U63" s="156">
        <v>0</v>
      </c>
      <c r="V63" s="153"/>
    </row>
    <row r="64" spans="1:22" ht="22.5" x14ac:dyDescent="0.25">
      <c r="A64" s="146" t="s">
        <v>146</v>
      </c>
      <c r="B64" s="157" t="s">
        <v>147</v>
      </c>
      <c r="C64" s="158" t="s">
        <v>21</v>
      </c>
      <c r="D64" s="158" t="s">
        <v>22</v>
      </c>
      <c r="E64" s="158">
        <v>20</v>
      </c>
      <c r="F64" s="159" t="s">
        <v>23</v>
      </c>
      <c r="G64" s="155">
        <v>844250</v>
      </c>
      <c r="H64" s="155">
        <v>744250</v>
      </c>
      <c r="I64" s="155">
        <v>100000</v>
      </c>
      <c r="J64" s="156">
        <v>0</v>
      </c>
      <c r="K64" s="156">
        <v>0</v>
      </c>
      <c r="L64" s="155">
        <v>744250</v>
      </c>
      <c r="M64" s="156">
        <v>0</v>
      </c>
      <c r="N64" s="156">
        <v>0</v>
      </c>
      <c r="O64" s="156">
        <v>0</v>
      </c>
      <c r="P64" s="156">
        <v>0</v>
      </c>
      <c r="Q64" s="156">
        <v>0</v>
      </c>
      <c r="R64" s="156">
        <v>0</v>
      </c>
      <c r="S64" s="156">
        <v>0</v>
      </c>
      <c r="T64" s="156">
        <v>0</v>
      </c>
      <c r="U64" s="156">
        <v>0</v>
      </c>
      <c r="V64" s="153"/>
    </row>
    <row r="65" spans="1:22" ht="15" x14ac:dyDescent="0.25">
      <c r="A65" s="146" t="s">
        <v>148</v>
      </c>
      <c r="B65" s="157" t="s">
        <v>149</v>
      </c>
      <c r="C65" s="158" t="s">
        <v>21</v>
      </c>
      <c r="D65" s="158" t="s">
        <v>22</v>
      </c>
      <c r="E65" s="158">
        <v>20</v>
      </c>
      <c r="F65" s="159" t="s">
        <v>23</v>
      </c>
      <c r="G65" s="155">
        <v>1504100</v>
      </c>
      <c r="H65" s="155">
        <v>1502355.93</v>
      </c>
      <c r="I65" s="155">
        <v>1744.07</v>
      </c>
      <c r="J65" s="156">
        <v>0</v>
      </c>
      <c r="K65" s="156">
        <v>0</v>
      </c>
      <c r="L65" s="155">
        <v>1502355.93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0</v>
      </c>
      <c r="U65" s="156">
        <v>0</v>
      </c>
      <c r="V65" s="153"/>
    </row>
    <row r="66" spans="1:22" ht="15" x14ac:dyDescent="0.25">
      <c r="A66" s="146" t="s">
        <v>150</v>
      </c>
      <c r="B66" s="147" t="s">
        <v>151</v>
      </c>
      <c r="C66" s="148" t="s">
        <v>21</v>
      </c>
      <c r="D66" s="148" t="s">
        <v>22</v>
      </c>
      <c r="E66" s="148">
        <v>20</v>
      </c>
      <c r="F66" s="149" t="s">
        <v>23</v>
      </c>
      <c r="G66" s="150">
        <v>353584450</v>
      </c>
      <c r="H66" s="150">
        <v>305032252.19999999</v>
      </c>
      <c r="I66" s="150">
        <v>48552197.799999997</v>
      </c>
      <c r="J66" s="152">
        <v>0</v>
      </c>
      <c r="K66" s="150">
        <v>260035297.03</v>
      </c>
      <c r="L66" s="150">
        <v>44996955.170000002</v>
      </c>
      <c r="M66" s="150">
        <v>81790368.069999993</v>
      </c>
      <c r="N66" s="150">
        <v>178244928.96000001</v>
      </c>
      <c r="O66" s="150">
        <v>81790368.069999993</v>
      </c>
      <c r="P66" s="152">
        <v>0</v>
      </c>
      <c r="Q66" s="150">
        <v>81790368.069999993</v>
      </c>
      <c r="R66" s="152">
        <v>0</v>
      </c>
      <c r="S66" s="152">
        <v>0</v>
      </c>
      <c r="T66" s="152">
        <v>0</v>
      </c>
      <c r="U66" s="152">
        <v>0</v>
      </c>
      <c r="V66" s="153"/>
    </row>
    <row r="67" spans="1:22" ht="15" x14ac:dyDescent="0.25">
      <c r="A67" s="146" t="s">
        <v>152</v>
      </c>
      <c r="B67" s="157" t="s">
        <v>153</v>
      </c>
      <c r="C67" s="158" t="s">
        <v>21</v>
      </c>
      <c r="D67" s="158" t="s">
        <v>22</v>
      </c>
      <c r="E67" s="158">
        <v>20</v>
      </c>
      <c r="F67" s="159" t="s">
        <v>23</v>
      </c>
      <c r="G67" s="155">
        <v>340000</v>
      </c>
      <c r="H67" s="156">
        <v>0</v>
      </c>
      <c r="I67" s="155">
        <v>340000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  <c r="O67" s="156">
        <v>0</v>
      </c>
      <c r="P67" s="156">
        <v>0</v>
      </c>
      <c r="Q67" s="156">
        <v>0</v>
      </c>
      <c r="R67" s="156">
        <v>0</v>
      </c>
      <c r="S67" s="156">
        <v>0</v>
      </c>
      <c r="T67" s="156">
        <v>0</v>
      </c>
      <c r="U67" s="156">
        <v>0</v>
      </c>
      <c r="V67" s="153"/>
    </row>
    <row r="68" spans="1:22" ht="15" customHeight="1" x14ac:dyDescent="0.25">
      <c r="A68" s="146" t="s">
        <v>154</v>
      </c>
      <c r="B68" s="157" t="s">
        <v>155</v>
      </c>
      <c r="C68" s="158" t="s">
        <v>21</v>
      </c>
      <c r="D68" s="158" t="s">
        <v>22</v>
      </c>
      <c r="E68" s="158">
        <v>20</v>
      </c>
      <c r="F68" s="159" t="s">
        <v>23</v>
      </c>
      <c r="G68" s="155">
        <v>5064150</v>
      </c>
      <c r="H68" s="155">
        <v>4327614.66</v>
      </c>
      <c r="I68" s="155">
        <v>736535.34</v>
      </c>
      <c r="J68" s="156">
        <v>0</v>
      </c>
      <c r="K68" s="156">
        <v>0</v>
      </c>
      <c r="L68" s="155">
        <v>4327614.66</v>
      </c>
      <c r="M68" s="156">
        <v>0</v>
      </c>
      <c r="N68" s="156">
        <v>0</v>
      </c>
      <c r="O68" s="156">
        <v>0</v>
      </c>
      <c r="P68" s="156">
        <v>0</v>
      </c>
      <c r="Q68" s="156">
        <v>0</v>
      </c>
      <c r="R68" s="156">
        <v>0</v>
      </c>
      <c r="S68" s="156">
        <v>0</v>
      </c>
      <c r="T68" s="156">
        <v>0</v>
      </c>
      <c r="U68" s="156">
        <v>0</v>
      </c>
      <c r="V68" s="153"/>
    </row>
    <row r="69" spans="1:22" ht="15" x14ac:dyDescent="0.25">
      <c r="A69" s="146" t="s">
        <v>156</v>
      </c>
      <c r="B69" s="157" t="s">
        <v>101</v>
      </c>
      <c r="C69" s="158" t="s">
        <v>21</v>
      </c>
      <c r="D69" s="158" t="s">
        <v>22</v>
      </c>
      <c r="E69" s="158">
        <v>20</v>
      </c>
      <c r="F69" s="159" t="s">
        <v>23</v>
      </c>
      <c r="G69" s="155">
        <v>51655850</v>
      </c>
      <c r="H69" s="155">
        <v>9037434.8499999996</v>
      </c>
      <c r="I69" s="155">
        <v>42618415.149999999</v>
      </c>
      <c r="J69" s="156">
        <v>0</v>
      </c>
      <c r="K69" s="156">
        <v>0</v>
      </c>
      <c r="L69" s="155">
        <v>9037434.8499999996</v>
      </c>
      <c r="M69" s="156">
        <v>0</v>
      </c>
      <c r="N69" s="156">
        <v>0</v>
      </c>
      <c r="O69" s="156">
        <v>0</v>
      </c>
      <c r="P69" s="156">
        <v>0</v>
      </c>
      <c r="Q69" s="156">
        <v>0</v>
      </c>
      <c r="R69" s="156">
        <v>0</v>
      </c>
      <c r="S69" s="156">
        <v>0</v>
      </c>
      <c r="T69" s="156">
        <v>0</v>
      </c>
      <c r="U69" s="156">
        <v>0</v>
      </c>
      <c r="V69" s="153"/>
    </row>
    <row r="70" spans="1:22" ht="15" x14ac:dyDescent="0.25">
      <c r="A70" s="146" t="s">
        <v>157</v>
      </c>
      <c r="B70" s="157" t="s">
        <v>103</v>
      </c>
      <c r="C70" s="158" t="s">
        <v>21</v>
      </c>
      <c r="D70" s="158" t="s">
        <v>22</v>
      </c>
      <c r="E70" s="158">
        <v>20</v>
      </c>
      <c r="F70" s="159" t="s">
        <v>23</v>
      </c>
      <c r="G70" s="155">
        <v>11921000</v>
      </c>
      <c r="H70" s="155">
        <v>11578455.66</v>
      </c>
      <c r="I70" s="155">
        <v>342544.34</v>
      </c>
      <c r="J70" s="156">
        <v>0</v>
      </c>
      <c r="K70" s="156">
        <v>0</v>
      </c>
      <c r="L70" s="155">
        <v>11578455.66</v>
      </c>
      <c r="M70" s="156">
        <v>0</v>
      </c>
      <c r="N70" s="156">
        <v>0</v>
      </c>
      <c r="O70" s="156">
        <v>0</v>
      </c>
      <c r="P70" s="156">
        <v>0</v>
      </c>
      <c r="Q70" s="156">
        <v>0</v>
      </c>
      <c r="R70" s="156">
        <v>0</v>
      </c>
      <c r="S70" s="156">
        <v>0</v>
      </c>
      <c r="T70" s="156">
        <v>0</v>
      </c>
      <c r="U70" s="156">
        <v>0</v>
      </c>
      <c r="V70" s="153"/>
    </row>
    <row r="71" spans="1:22" ht="15" x14ac:dyDescent="0.25">
      <c r="A71" s="146" t="s">
        <v>158</v>
      </c>
      <c r="B71" s="157" t="s">
        <v>105</v>
      </c>
      <c r="C71" s="158" t="s">
        <v>21</v>
      </c>
      <c r="D71" s="158" t="s">
        <v>22</v>
      </c>
      <c r="E71" s="158">
        <v>20</v>
      </c>
      <c r="F71" s="159" t="s">
        <v>23</v>
      </c>
      <c r="G71" s="155">
        <v>261550000</v>
      </c>
      <c r="H71" s="155">
        <v>260035297.03</v>
      </c>
      <c r="I71" s="155">
        <v>1514702.97</v>
      </c>
      <c r="J71" s="156">
        <v>0</v>
      </c>
      <c r="K71" s="155">
        <v>260035297.03</v>
      </c>
      <c r="L71" s="156">
        <v>0</v>
      </c>
      <c r="M71" s="155">
        <v>81790368.069999993</v>
      </c>
      <c r="N71" s="155">
        <v>178244928.96000001</v>
      </c>
      <c r="O71" s="155">
        <v>81790368.069999993</v>
      </c>
      <c r="P71" s="156">
        <v>0</v>
      </c>
      <c r="Q71" s="155">
        <v>81790368.069999993</v>
      </c>
      <c r="R71" s="156">
        <v>0</v>
      </c>
      <c r="S71" s="156">
        <v>0</v>
      </c>
      <c r="T71" s="156">
        <v>0</v>
      </c>
      <c r="U71" s="156">
        <v>0</v>
      </c>
      <c r="V71" s="153"/>
    </row>
    <row r="72" spans="1:22" ht="15" x14ac:dyDescent="0.25">
      <c r="A72" s="146" t="s">
        <v>159</v>
      </c>
      <c r="B72" s="157" t="s">
        <v>107</v>
      </c>
      <c r="C72" s="158" t="s">
        <v>21</v>
      </c>
      <c r="D72" s="158" t="s">
        <v>22</v>
      </c>
      <c r="E72" s="158">
        <v>20</v>
      </c>
      <c r="F72" s="159" t="s">
        <v>23</v>
      </c>
      <c r="G72" s="155">
        <v>10201450</v>
      </c>
      <c r="H72" s="155">
        <v>7201450</v>
      </c>
      <c r="I72" s="155">
        <v>3000000</v>
      </c>
      <c r="J72" s="156">
        <v>0</v>
      </c>
      <c r="K72" s="156">
        <v>0</v>
      </c>
      <c r="L72" s="155">
        <v>7201450</v>
      </c>
      <c r="M72" s="156">
        <v>0</v>
      </c>
      <c r="N72" s="156">
        <v>0</v>
      </c>
      <c r="O72" s="156">
        <v>0</v>
      </c>
      <c r="P72" s="156">
        <v>0</v>
      </c>
      <c r="Q72" s="156">
        <v>0</v>
      </c>
      <c r="R72" s="156">
        <v>0</v>
      </c>
      <c r="S72" s="156">
        <v>0</v>
      </c>
      <c r="T72" s="156">
        <v>0</v>
      </c>
      <c r="U72" s="156">
        <v>0</v>
      </c>
      <c r="V72" s="153"/>
    </row>
    <row r="73" spans="1:22" ht="15" x14ac:dyDescent="0.25">
      <c r="A73" s="146" t="s">
        <v>160</v>
      </c>
      <c r="B73" s="157" t="s">
        <v>109</v>
      </c>
      <c r="C73" s="158" t="s">
        <v>21</v>
      </c>
      <c r="D73" s="158" t="s">
        <v>22</v>
      </c>
      <c r="E73" s="158">
        <v>20</v>
      </c>
      <c r="F73" s="159" t="s">
        <v>23</v>
      </c>
      <c r="G73" s="155">
        <v>11962000</v>
      </c>
      <c r="H73" s="155">
        <v>11962000</v>
      </c>
      <c r="I73" s="156">
        <v>0</v>
      </c>
      <c r="J73" s="156">
        <v>0</v>
      </c>
      <c r="K73" s="156">
        <v>0</v>
      </c>
      <c r="L73" s="155">
        <v>11962000</v>
      </c>
      <c r="M73" s="156">
        <v>0</v>
      </c>
      <c r="N73" s="156">
        <v>0</v>
      </c>
      <c r="O73" s="156">
        <v>0</v>
      </c>
      <c r="P73" s="156">
        <v>0</v>
      </c>
      <c r="Q73" s="156">
        <v>0</v>
      </c>
      <c r="R73" s="156">
        <v>0</v>
      </c>
      <c r="S73" s="156">
        <v>0</v>
      </c>
      <c r="T73" s="156">
        <v>0</v>
      </c>
      <c r="U73" s="156">
        <v>0</v>
      </c>
      <c r="V73" s="153"/>
    </row>
    <row r="74" spans="1:22" ht="15" customHeight="1" x14ac:dyDescent="0.25">
      <c r="A74" s="146" t="s">
        <v>161</v>
      </c>
      <c r="B74" s="157" t="s">
        <v>111</v>
      </c>
      <c r="C74" s="158" t="s">
        <v>21</v>
      </c>
      <c r="D74" s="158" t="s">
        <v>22</v>
      </c>
      <c r="E74" s="158">
        <v>20</v>
      </c>
      <c r="F74" s="159" t="s">
        <v>23</v>
      </c>
      <c r="G74" s="155">
        <v>890000</v>
      </c>
      <c r="H74" s="155">
        <v>890000</v>
      </c>
      <c r="I74" s="156">
        <v>0</v>
      </c>
      <c r="J74" s="156">
        <v>0</v>
      </c>
      <c r="K74" s="156">
        <v>0</v>
      </c>
      <c r="L74" s="155">
        <v>890000</v>
      </c>
      <c r="M74" s="156">
        <v>0</v>
      </c>
      <c r="N74" s="156">
        <v>0</v>
      </c>
      <c r="O74" s="156">
        <v>0</v>
      </c>
      <c r="P74" s="156">
        <v>0</v>
      </c>
      <c r="Q74" s="156">
        <v>0</v>
      </c>
      <c r="R74" s="156">
        <v>0</v>
      </c>
      <c r="S74" s="156">
        <v>0</v>
      </c>
      <c r="T74" s="156">
        <v>0</v>
      </c>
      <c r="U74" s="156">
        <v>0</v>
      </c>
      <c r="V74" s="153"/>
    </row>
    <row r="75" spans="1:22" ht="15" x14ac:dyDescent="0.25">
      <c r="A75" s="146" t="s">
        <v>162</v>
      </c>
      <c r="B75" s="147" t="s">
        <v>163</v>
      </c>
      <c r="C75" s="148" t="s">
        <v>21</v>
      </c>
      <c r="D75" s="148" t="s">
        <v>22</v>
      </c>
      <c r="E75" s="148">
        <v>20</v>
      </c>
      <c r="F75" s="149" t="s">
        <v>23</v>
      </c>
      <c r="G75" s="150">
        <v>25825616066.139999</v>
      </c>
      <c r="H75" s="150">
        <v>25172866833.580002</v>
      </c>
      <c r="I75" s="150">
        <v>652749232.55999994</v>
      </c>
      <c r="J75" s="152">
        <v>0</v>
      </c>
      <c r="K75" s="150">
        <v>24188354909.630001</v>
      </c>
      <c r="L75" s="150">
        <v>984511923.95000005</v>
      </c>
      <c r="M75" s="150">
        <v>19367691068.91</v>
      </c>
      <c r="N75" s="150">
        <v>4820663840.7200003</v>
      </c>
      <c r="O75" s="150">
        <v>18635690828.52</v>
      </c>
      <c r="P75" s="150">
        <v>732000240.38999999</v>
      </c>
      <c r="Q75" s="150">
        <v>18635690828.52</v>
      </c>
      <c r="R75" s="152">
        <v>0</v>
      </c>
      <c r="S75" s="150">
        <v>249360304.78999999</v>
      </c>
      <c r="T75" s="152">
        <v>0</v>
      </c>
      <c r="U75" s="150">
        <v>249360304.78999999</v>
      </c>
      <c r="V75" s="153"/>
    </row>
    <row r="76" spans="1:22" ht="15" x14ac:dyDescent="0.25">
      <c r="A76" s="146" t="s">
        <v>164</v>
      </c>
      <c r="B76" s="147" t="s">
        <v>165</v>
      </c>
      <c r="C76" s="148" t="s">
        <v>21</v>
      </c>
      <c r="D76" s="148" t="s">
        <v>22</v>
      </c>
      <c r="E76" s="148">
        <v>20</v>
      </c>
      <c r="F76" s="149" t="s">
        <v>23</v>
      </c>
      <c r="G76" s="150">
        <v>50017546.350000001</v>
      </c>
      <c r="H76" s="150">
        <v>34325236.100000001</v>
      </c>
      <c r="I76" s="150">
        <v>15692310.25</v>
      </c>
      <c r="J76" s="152">
        <v>0</v>
      </c>
      <c r="K76" s="150">
        <v>34325236.100000001</v>
      </c>
      <c r="L76" s="152">
        <v>0</v>
      </c>
      <c r="M76" s="150">
        <v>34305300.390000001</v>
      </c>
      <c r="N76" s="150">
        <v>19935.71</v>
      </c>
      <c r="O76" s="150">
        <v>34305300.390000001</v>
      </c>
      <c r="P76" s="152">
        <v>0</v>
      </c>
      <c r="Q76" s="150">
        <v>34305300.390000001</v>
      </c>
      <c r="R76" s="152">
        <v>0</v>
      </c>
      <c r="S76" s="152">
        <v>0</v>
      </c>
      <c r="T76" s="152">
        <v>0</v>
      </c>
      <c r="U76" s="152">
        <v>0</v>
      </c>
      <c r="V76" s="153"/>
    </row>
    <row r="77" spans="1:22" ht="15" x14ac:dyDescent="0.25">
      <c r="A77" s="146" t="s">
        <v>166</v>
      </c>
      <c r="B77" s="157" t="s">
        <v>167</v>
      </c>
      <c r="C77" s="158" t="s">
        <v>21</v>
      </c>
      <c r="D77" s="158" t="s">
        <v>22</v>
      </c>
      <c r="E77" s="158">
        <v>20</v>
      </c>
      <c r="F77" s="159" t="s">
        <v>23</v>
      </c>
      <c r="G77" s="155">
        <v>50017546.350000001</v>
      </c>
      <c r="H77" s="155">
        <v>34325236.100000001</v>
      </c>
      <c r="I77" s="155">
        <v>15692310.25</v>
      </c>
      <c r="J77" s="156">
        <v>0</v>
      </c>
      <c r="K77" s="155">
        <v>34325236.100000001</v>
      </c>
      <c r="L77" s="156">
        <v>0</v>
      </c>
      <c r="M77" s="155">
        <v>34305300.390000001</v>
      </c>
      <c r="N77" s="155">
        <v>19935.71</v>
      </c>
      <c r="O77" s="155">
        <v>34305300.390000001</v>
      </c>
      <c r="P77" s="156">
        <v>0</v>
      </c>
      <c r="Q77" s="155">
        <v>34305300.390000001</v>
      </c>
      <c r="R77" s="156">
        <v>0</v>
      </c>
      <c r="S77" s="156">
        <v>0</v>
      </c>
      <c r="T77" s="156">
        <v>0</v>
      </c>
      <c r="U77" s="156">
        <v>0</v>
      </c>
      <c r="V77" s="153"/>
    </row>
    <row r="78" spans="1:22" ht="33.75" x14ac:dyDescent="0.25">
      <c r="A78" s="146" t="s">
        <v>168</v>
      </c>
      <c r="B78" s="147" t="s">
        <v>169</v>
      </c>
      <c r="C78" s="148" t="s">
        <v>21</v>
      </c>
      <c r="D78" s="148" t="s">
        <v>22</v>
      </c>
      <c r="E78" s="148">
        <v>20</v>
      </c>
      <c r="F78" s="149" t="s">
        <v>23</v>
      </c>
      <c r="G78" s="150">
        <v>2336714634.4499998</v>
      </c>
      <c r="H78" s="150">
        <v>2251880065.0900002</v>
      </c>
      <c r="I78" s="150">
        <v>84834569.359999999</v>
      </c>
      <c r="J78" s="152">
        <v>0</v>
      </c>
      <c r="K78" s="150">
        <v>2103786382.95</v>
      </c>
      <c r="L78" s="150">
        <v>148093682.13999999</v>
      </c>
      <c r="M78" s="150">
        <v>1672513438.95</v>
      </c>
      <c r="N78" s="150">
        <v>431272944</v>
      </c>
      <c r="O78" s="150">
        <v>1638161376.5899999</v>
      </c>
      <c r="P78" s="150">
        <v>34352062.359999999</v>
      </c>
      <c r="Q78" s="150">
        <v>1638161376.5899999</v>
      </c>
      <c r="R78" s="152">
        <v>0</v>
      </c>
      <c r="S78" s="150">
        <v>60571893.450000003</v>
      </c>
      <c r="T78" s="152">
        <v>0</v>
      </c>
      <c r="U78" s="150">
        <v>60571893.450000003</v>
      </c>
      <c r="V78" s="153"/>
    </row>
    <row r="79" spans="1:22" ht="15" x14ac:dyDescent="0.25">
      <c r="A79" s="146" t="s">
        <v>170</v>
      </c>
      <c r="B79" s="157" t="s">
        <v>171</v>
      </c>
      <c r="C79" s="158" t="s">
        <v>21</v>
      </c>
      <c r="D79" s="158" t="s">
        <v>22</v>
      </c>
      <c r="E79" s="158">
        <v>20</v>
      </c>
      <c r="F79" s="159" t="s">
        <v>23</v>
      </c>
      <c r="G79" s="155">
        <v>203447000</v>
      </c>
      <c r="H79" s="155">
        <v>187544920.19999999</v>
      </c>
      <c r="I79" s="155">
        <v>15902079.800000001</v>
      </c>
      <c r="J79" s="156">
        <v>0</v>
      </c>
      <c r="K79" s="155">
        <v>144060234.19999999</v>
      </c>
      <c r="L79" s="155">
        <v>43484686</v>
      </c>
      <c r="M79" s="155">
        <v>141329917.19999999</v>
      </c>
      <c r="N79" s="155">
        <v>2730317</v>
      </c>
      <c r="O79" s="155">
        <v>141329917.19999999</v>
      </c>
      <c r="P79" s="156">
        <v>0</v>
      </c>
      <c r="Q79" s="155">
        <v>141329917.19999999</v>
      </c>
      <c r="R79" s="156">
        <v>0</v>
      </c>
      <c r="S79" s="155">
        <v>4457162</v>
      </c>
      <c r="T79" s="156">
        <v>0</v>
      </c>
      <c r="U79" s="155">
        <v>4457162</v>
      </c>
      <c r="V79" s="153"/>
    </row>
    <row r="80" spans="1:22" ht="15" x14ac:dyDescent="0.25">
      <c r="A80" s="146" t="s">
        <v>172</v>
      </c>
      <c r="B80" s="157" t="s">
        <v>173</v>
      </c>
      <c r="C80" s="158" t="s">
        <v>21</v>
      </c>
      <c r="D80" s="158" t="s">
        <v>22</v>
      </c>
      <c r="E80" s="158">
        <v>20</v>
      </c>
      <c r="F80" s="159" t="s">
        <v>23</v>
      </c>
      <c r="G80" s="155">
        <v>807399265.04999995</v>
      </c>
      <c r="H80" s="155">
        <v>758807506.48000002</v>
      </c>
      <c r="I80" s="155">
        <v>48591758.57</v>
      </c>
      <c r="J80" s="156">
        <v>0</v>
      </c>
      <c r="K80" s="155">
        <v>743147156.48000002</v>
      </c>
      <c r="L80" s="155">
        <v>15660350</v>
      </c>
      <c r="M80" s="155">
        <v>587256795.15999997</v>
      </c>
      <c r="N80" s="155">
        <v>155890361.31999999</v>
      </c>
      <c r="O80" s="155">
        <v>587256795.15999997</v>
      </c>
      <c r="P80" s="156">
        <v>0</v>
      </c>
      <c r="Q80" s="155">
        <v>587256795.15999997</v>
      </c>
      <c r="R80" s="156">
        <v>0</v>
      </c>
      <c r="S80" s="155">
        <v>24992370</v>
      </c>
      <c r="T80" s="156">
        <v>0</v>
      </c>
      <c r="U80" s="155">
        <v>24992370</v>
      </c>
      <c r="V80" s="153"/>
    </row>
    <row r="81" spans="1:22" ht="15" x14ac:dyDescent="0.25">
      <c r="A81" s="146" t="s">
        <v>174</v>
      </c>
      <c r="B81" s="157" t="s">
        <v>175</v>
      </c>
      <c r="C81" s="158" t="s">
        <v>21</v>
      </c>
      <c r="D81" s="158" t="s">
        <v>22</v>
      </c>
      <c r="E81" s="158">
        <v>20</v>
      </c>
      <c r="F81" s="159" t="s">
        <v>23</v>
      </c>
      <c r="G81" s="155">
        <v>107711000</v>
      </c>
      <c r="H81" s="155">
        <v>107587033.59999999</v>
      </c>
      <c r="I81" s="155">
        <v>123966.39999999999</v>
      </c>
      <c r="J81" s="156">
        <v>0</v>
      </c>
      <c r="K81" s="155">
        <v>107587033.59999999</v>
      </c>
      <c r="L81" s="156">
        <v>0</v>
      </c>
      <c r="M81" s="155">
        <v>16889072</v>
      </c>
      <c r="N81" s="155">
        <v>90697961.599999994</v>
      </c>
      <c r="O81" s="155">
        <v>16889072</v>
      </c>
      <c r="P81" s="156">
        <v>0</v>
      </c>
      <c r="Q81" s="155">
        <v>16889072</v>
      </c>
      <c r="R81" s="156">
        <v>0</v>
      </c>
      <c r="S81" s="156">
        <v>0</v>
      </c>
      <c r="T81" s="156">
        <v>0</v>
      </c>
      <c r="U81" s="156">
        <v>0</v>
      </c>
      <c r="V81" s="153"/>
    </row>
    <row r="82" spans="1:22" ht="15" x14ac:dyDescent="0.25">
      <c r="A82" s="146" t="s">
        <v>176</v>
      </c>
      <c r="B82" s="157" t="s">
        <v>177</v>
      </c>
      <c r="C82" s="158" t="s">
        <v>21</v>
      </c>
      <c r="D82" s="158" t="s">
        <v>22</v>
      </c>
      <c r="E82" s="158">
        <v>20</v>
      </c>
      <c r="F82" s="159" t="s">
        <v>23</v>
      </c>
      <c r="G82" s="155">
        <v>2883000</v>
      </c>
      <c r="H82" s="155">
        <v>963644.8</v>
      </c>
      <c r="I82" s="155">
        <v>1919355.2</v>
      </c>
      <c r="J82" s="156">
        <v>0</v>
      </c>
      <c r="K82" s="155">
        <v>963644.8</v>
      </c>
      <c r="L82" s="156">
        <v>0</v>
      </c>
      <c r="M82" s="155">
        <v>958644.8</v>
      </c>
      <c r="N82" s="155">
        <v>5000</v>
      </c>
      <c r="O82" s="155">
        <v>958644.8</v>
      </c>
      <c r="P82" s="156">
        <v>0</v>
      </c>
      <c r="Q82" s="155">
        <v>958644.8</v>
      </c>
      <c r="R82" s="156">
        <v>0</v>
      </c>
      <c r="S82" s="156">
        <v>0</v>
      </c>
      <c r="T82" s="156">
        <v>0</v>
      </c>
      <c r="U82" s="156">
        <v>0</v>
      </c>
      <c r="V82" s="153"/>
    </row>
    <row r="83" spans="1:22" ht="15" x14ac:dyDescent="0.25">
      <c r="A83" s="146" t="s">
        <v>178</v>
      </c>
      <c r="B83" s="157" t="s">
        <v>179</v>
      </c>
      <c r="C83" s="158" t="s">
        <v>21</v>
      </c>
      <c r="D83" s="158" t="s">
        <v>22</v>
      </c>
      <c r="E83" s="158">
        <v>20</v>
      </c>
      <c r="F83" s="159" t="s">
        <v>23</v>
      </c>
      <c r="G83" s="155">
        <v>255026049.40000001</v>
      </c>
      <c r="H83" s="155">
        <v>254239655.40000001</v>
      </c>
      <c r="I83" s="155">
        <v>786394</v>
      </c>
      <c r="J83" s="156">
        <v>0</v>
      </c>
      <c r="K83" s="155">
        <v>254239655.40000001</v>
      </c>
      <c r="L83" s="156">
        <v>0</v>
      </c>
      <c r="M83" s="155">
        <v>73222845</v>
      </c>
      <c r="N83" s="155">
        <v>181016810.40000001</v>
      </c>
      <c r="O83" s="155">
        <v>73222845</v>
      </c>
      <c r="P83" s="156">
        <v>0</v>
      </c>
      <c r="Q83" s="155">
        <v>73222845</v>
      </c>
      <c r="R83" s="156">
        <v>0</v>
      </c>
      <c r="S83" s="156">
        <v>0</v>
      </c>
      <c r="T83" s="156">
        <v>0</v>
      </c>
      <c r="U83" s="156">
        <v>0</v>
      </c>
      <c r="V83" s="153"/>
    </row>
    <row r="84" spans="1:22" ht="22.5" x14ac:dyDescent="0.25">
      <c r="A84" s="146" t="s">
        <v>180</v>
      </c>
      <c r="B84" s="157" t="s">
        <v>181</v>
      </c>
      <c r="C84" s="158" t="s">
        <v>21</v>
      </c>
      <c r="D84" s="158" t="s">
        <v>22</v>
      </c>
      <c r="E84" s="158">
        <v>20</v>
      </c>
      <c r="F84" s="159" t="s">
        <v>23</v>
      </c>
      <c r="G84" s="155">
        <v>960248320</v>
      </c>
      <c r="H84" s="155">
        <v>942737304.61000001</v>
      </c>
      <c r="I84" s="155">
        <v>17511015.390000001</v>
      </c>
      <c r="J84" s="156">
        <v>0</v>
      </c>
      <c r="K84" s="155">
        <v>853788658.47000003</v>
      </c>
      <c r="L84" s="155">
        <v>88948646.140000001</v>
      </c>
      <c r="M84" s="155">
        <v>852856164.78999996</v>
      </c>
      <c r="N84" s="155">
        <v>932493.68</v>
      </c>
      <c r="O84" s="155">
        <v>818504102.42999995</v>
      </c>
      <c r="P84" s="155">
        <v>34352062.359999999</v>
      </c>
      <c r="Q84" s="155">
        <v>818504102.42999995</v>
      </c>
      <c r="R84" s="156">
        <v>0</v>
      </c>
      <c r="S84" s="155">
        <v>31122361.449999999</v>
      </c>
      <c r="T84" s="156">
        <v>0</v>
      </c>
      <c r="U84" s="155">
        <v>31122361.449999999</v>
      </c>
      <c r="V84" s="153"/>
    </row>
    <row r="85" spans="1:22" ht="22.5" x14ac:dyDescent="0.25">
      <c r="A85" s="146" t="s">
        <v>182</v>
      </c>
      <c r="B85" s="147" t="s">
        <v>183</v>
      </c>
      <c r="C85" s="148" t="s">
        <v>21</v>
      </c>
      <c r="D85" s="148" t="s">
        <v>22</v>
      </c>
      <c r="E85" s="148">
        <v>20</v>
      </c>
      <c r="F85" s="149" t="s">
        <v>23</v>
      </c>
      <c r="G85" s="150">
        <v>2336065010</v>
      </c>
      <c r="H85" s="150">
        <v>2302868275</v>
      </c>
      <c r="I85" s="150">
        <v>33196735</v>
      </c>
      <c r="J85" s="152">
        <v>0</v>
      </c>
      <c r="K85" s="150">
        <v>1888798191</v>
      </c>
      <c r="L85" s="150">
        <v>414070084</v>
      </c>
      <c r="M85" s="150">
        <v>1853358192.21</v>
      </c>
      <c r="N85" s="150">
        <v>35439998.789999999</v>
      </c>
      <c r="O85" s="150">
        <v>1216808490.21</v>
      </c>
      <c r="P85" s="150">
        <v>636549702</v>
      </c>
      <c r="Q85" s="150">
        <v>1216808490.21</v>
      </c>
      <c r="R85" s="152">
        <v>0</v>
      </c>
      <c r="S85" s="150">
        <v>146318</v>
      </c>
      <c r="T85" s="152">
        <v>0</v>
      </c>
      <c r="U85" s="150">
        <v>146318</v>
      </c>
      <c r="V85" s="153"/>
    </row>
    <row r="86" spans="1:22" ht="15" x14ac:dyDescent="0.25">
      <c r="A86" s="146" t="s">
        <v>184</v>
      </c>
      <c r="B86" s="157" t="s">
        <v>185</v>
      </c>
      <c r="C86" s="158" t="s">
        <v>21</v>
      </c>
      <c r="D86" s="158" t="s">
        <v>22</v>
      </c>
      <c r="E86" s="158">
        <v>20</v>
      </c>
      <c r="F86" s="159" t="s">
        <v>23</v>
      </c>
      <c r="G86" s="155">
        <v>1860770010</v>
      </c>
      <c r="H86" s="155">
        <v>1831207622</v>
      </c>
      <c r="I86" s="155">
        <v>29562388</v>
      </c>
      <c r="J86" s="156">
        <v>0</v>
      </c>
      <c r="K86" s="155">
        <v>1464752370</v>
      </c>
      <c r="L86" s="155">
        <v>366455252</v>
      </c>
      <c r="M86" s="155">
        <v>1463362764.53</v>
      </c>
      <c r="N86" s="155">
        <v>1389605.47</v>
      </c>
      <c r="O86" s="155">
        <v>828230562.52999997</v>
      </c>
      <c r="P86" s="155">
        <v>635132202</v>
      </c>
      <c r="Q86" s="155">
        <v>828230562.52999997</v>
      </c>
      <c r="R86" s="156">
        <v>0</v>
      </c>
      <c r="S86" s="155">
        <v>146318</v>
      </c>
      <c r="T86" s="156">
        <v>0</v>
      </c>
      <c r="U86" s="155">
        <v>146318</v>
      </c>
      <c r="V86" s="153"/>
    </row>
    <row r="87" spans="1:22" ht="15" x14ac:dyDescent="0.25">
      <c r="A87" s="146" t="s">
        <v>186</v>
      </c>
      <c r="B87" s="157" t="s">
        <v>187</v>
      </c>
      <c r="C87" s="158" t="s">
        <v>21</v>
      </c>
      <c r="D87" s="158" t="s">
        <v>22</v>
      </c>
      <c r="E87" s="158">
        <v>20</v>
      </c>
      <c r="F87" s="159" t="s">
        <v>23</v>
      </c>
      <c r="G87" s="155">
        <v>475295000</v>
      </c>
      <c r="H87" s="155">
        <v>471660653</v>
      </c>
      <c r="I87" s="155">
        <v>3634347</v>
      </c>
      <c r="J87" s="156">
        <v>0</v>
      </c>
      <c r="K87" s="155">
        <v>424045821</v>
      </c>
      <c r="L87" s="155">
        <v>47614832</v>
      </c>
      <c r="M87" s="155">
        <v>389995427.68000001</v>
      </c>
      <c r="N87" s="155">
        <v>34050393.32</v>
      </c>
      <c r="O87" s="155">
        <v>388577927.68000001</v>
      </c>
      <c r="P87" s="155">
        <v>1417500</v>
      </c>
      <c r="Q87" s="155">
        <v>388577927.68000001</v>
      </c>
      <c r="R87" s="156">
        <v>0</v>
      </c>
      <c r="S87" s="156">
        <v>0</v>
      </c>
      <c r="T87" s="156">
        <v>0</v>
      </c>
      <c r="U87" s="156">
        <v>0</v>
      </c>
      <c r="V87" s="153"/>
    </row>
    <row r="88" spans="1:22" ht="15" x14ac:dyDescent="0.25">
      <c r="A88" s="146" t="s">
        <v>188</v>
      </c>
      <c r="B88" s="157" t="s">
        <v>189</v>
      </c>
      <c r="C88" s="158" t="s">
        <v>21</v>
      </c>
      <c r="D88" s="158" t="s">
        <v>22</v>
      </c>
      <c r="E88" s="158">
        <v>20</v>
      </c>
      <c r="F88" s="159" t="s">
        <v>23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0</v>
      </c>
      <c r="M88" s="156">
        <v>0</v>
      </c>
      <c r="N88" s="156">
        <v>0</v>
      </c>
      <c r="O88" s="156">
        <v>0</v>
      </c>
      <c r="P88" s="156">
        <v>0</v>
      </c>
      <c r="Q88" s="156">
        <v>0</v>
      </c>
      <c r="R88" s="156">
        <v>0</v>
      </c>
      <c r="S88" s="156">
        <v>0</v>
      </c>
      <c r="T88" s="156">
        <v>0</v>
      </c>
      <c r="U88" s="156">
        <v>0</v>
      </c>
      <c r="V88" s="153"/>
    </row>
    <row r="89" spans="1:22" ht="15" x14ac:dyDescent="0.25">
      <c r="A89" s="146" t="s">
        <v>190</v>
      </c>
      <c r="B89" s="147" t="s">
        <v>191</v>
      </c>
      <c r="C89" s="148" t="s">
        <v>21</v>
      </c>
      <c r="D89" s="148" t="s">
        <v>22</v>
      </c>
      <c r="E89" s="148">
        <v>20</v>
      </c>
      <c r="F89" s="149" t="s">
        <v>23</v>
      </c>
      <c r="G89" s="150">
        <v>16662978547.34</v>
      </c>
      <c r="H89" s="150">
        <v>16285881441.370001</v>
      </c>
      <c r="I89" s="150">
        <v>377097105.97000003</v>
      </c>
      <c r="J89" s="152">
        <v>0</v>
      </c>
      <c r="K89" s="150">
        <v>16220999099.41</v>
      </c>
      <c r="L89" s="150">
        <v>64882341.960000001</v>
      </c>
      <c r="M89" s="150">
        <v>12187063004.049999</v>
      </c>
      <c r="N89" s="150">
        <v>4033936095.3600001</v>
      </c>
      <c r="O89" s="150">
        <v>12135601748.33</v>
      </c>
      <c r="P89" s="150">
        <v>51461255.719999999</v>
      </c>
      <c r="Q89" s="150">
        <v>12135601748.33</v>
      </c>
      <c r="R89" s="152">
        <v>0</v>
      </c>
      <c r="S89" s="150">
        <v>12177077.34</v>
      </c>
      <c r="T89" s="152">
        <v>0</v>
      </c>
      <c r="U89" s="150">
        <v>12177077.34</v>
      </c>
      <c r="V89" s="153"/>
    </row>
    <row r="90" spans="1:22" ht="15" x14ac:dyDescent="0.25">
      <c r="A90" s="146" t="s">
        <v>192</v>
      </c>
      <c r="B90" s="157" t="s">
        <v>193</v>
      </c>
      <c r="C90" s="158" t="s">
        <v>21</v>
      </c>
      <c r="D90" s="158" t="s">
        <v>22</v>
      </c>
      <c r="E90" s="158">
        <v>20</v>
      </c>
      <c r="F90" s="159" t="s">
        <v>23</v>
      </c>
      <c r="G90" s="155">
        <v>75150</v>
      </c>
      <c r="H90" s="155">
        <v>3000</v>
      </c>
      <c r="I90" s="155">
        <v>72150</v>
      </c>
      <c r="J90" s="156">
        <v>0</v>
      </c>
      <c r="K90" s="155">
        <v>3000</v>
      </c>
      <c r="L90" s="156">
        <v>0</v>
      </c>
      <c r="M90" s="156">
        <v>0</v>
      </c>
      <c r="N90" s="155">
        <v>3000</v>
      </c>
      <c r="O90" s="156">
        <v>0</v>
      </c>
      <c r="P90" s="156">
        <v>0</v>
      </c>
      <c r="Q90" s="156">
        <v>0</v>
      </c>
      <c r="R90" s="156">
        <v>0</v>
      </c>
      <c r="S90" s="156">
        <v>0</v>
      </c>
      <c r="T90" s="156">
        <v>0</v>
      </c>
      <c r="U90" s="156">
        <v>0</v>
      </c>
      <c r="V90" s="153"/>
    </row>
    <row r="91" spans="1:22" ht="15" x14ac:dyDescent="0.25">
      <c r="A91" s="146" t="s">
        <v>194</v>
      </c>
      <c r="B91" s="157" t="s">
        <v>195</v>
      </c>
      <c r="C91" s="158" t="s">
        <v>21</v>
      </c>
      <c r="D91" s="158" t="s">
        <v>22</v>
      </c>
      <c r="E91" s="158">
        <v>20</v>
      </c>
      <c r="F91" s="159" t="s">
        <v>23</v>
      </c>
      <c r="G91" s="155">
        <v>2968844912</v>
      </c>
      <c r="H91" s="155">
        <v>2865981713.79</v>
      </c>
      <c r="I91" s="155">
        <v>102863198.20999999</v>
      </c>
      <c r="J91" s="156">
        <v>0</v>
      </c>
      <c r="K91" s="155">
        <v>2865398380.79</v>
      </c>
      <c r="L91" s="155">
        <v>583333</v>
      </c>
      <c r="M91" s="155">
        <v>2294491064.8000002</v>
      </c>
      <c r="N91" s="155">
        <v>570907315.99000001</v>
      </c>
      <c r="O91" s="155">
        <v>2277111690.8000002</v>
      </c>
      <c r="P91" s="155">
        <v>17379374</v>
      </c>
      <c r="Q91" s="155">
        <v>2277111690.8000002</v>
      </c>
      <c r="R91" s="156">
        <v>0</v>
      </c>
      <c r="S91" s="155">
        <v>205255</v>
      </c>
      <c r="T91" s="156">
        <v>0</v>
      </c>
      <c r="U91" s="155">
        <v>205255</v>
      </c>
      <c r="V91" s="153"/>
    </row>
    <row r="92" spans="1:22" ht="15" x14ac:dyDescent="0.25">
      <c r="A92" s="146" t="s">
        <v>196</v>
      </c>
      <c r="B92" s="157" t="s">
        <v>197</v>
      </c>
      <c r="C92" s="158" t="s">
        <v>21</v>
      </c>
      <c r="D92" s="158" t="s">
        <v>22</v>
      </c>
      <c r="E92" s="158">
        <v>20</v>
      </c>
      <c r="F92" s="159" t="s">
        <v>23</v>
      </c>
      <c r="G92" s="155">
        <v>3761351402.6700001</v>
      </c>
      <c r="H92" s="155">
        <v>3554294852.98</v>
      </c>
      <c r="I92" s="155">
        <v>207056549.69</v>
      </c>
      <c r="J92" s="156">
        <v>0</v>
      </c>
      <c r="K92" s="155">
        <v>3554277002.98</v>
      </c>
      <c r="L92" s="155">
        <v>17850</v>
      </c>
      <c r="M92" s="155">
        <v>2865119169.8299999</v>
      </c>
      <c r="N92" s="155">
        <v>689157833.14999998</v>
      </c>
      <c r="O92" s="155">
        <v>2852274127.8299999</v>
      </c>
      <c r="P92" s="155">
        <v>12845042</v>
      </c>
      <c r="Q92" s="155">
        <v>2852274127.8299999</v>
      </c>
      <c r="R92" s="156">
        <v>0</v>
      </c>
      <c r="S92" s="156">
        <v>0</v>
      </c>
      <c r="T92" s="156">
        <v>0</v>
      </c>
      <c r="U92" s="156">
        <v>0</v>
      </c>
      <c r="V92" s="153"/>
    </row>
    <row r="93" spans="1:22" ht="22.5" x14ac:dyDescent="0.25">
      <c r="A93" s="146" t="s">
        <v>198</v>
      </c>
      <c r="B93" s="157" t="s">
        <v>199</v>
      </c>
      <c r="C93" s="158" t="s">
        <v>21</v>
      </c>
      <c r="D93" s="158" t="s">
        <v>22</v>
      </c>
      <c r="E93" s="158">
        <v>20</v>
      </c>
      <c r="F93" s="159" t="s">
        <v>23</v>
      </c>
      <c r="G93" s="155">
        <v>2221322425.25</v>
      </c>
      <c r="H93" s="155">
        <v>2220322425.25</v>
      </c>
      <c r="I93" s="155">
        <v>1000000</v>
      </c>
      <c r="J93" s="156">
        <v>0</v>
      </c>
      <c r="K93" s="155">
        <v>2218884141.8000002</v>
      </c>
      <c r="L93" s="155">
        <v>1438283.45</v>
      </c>
      <c r="M93" s="155">
        <v>1443842841.1600001</v>
      </c>
      <c r="N93" s="155">
        <v>775041300.63999999</v>
      </c>
      <c r="O93" s="155">
        <v>1443842841.1600001</v>
      </c>
      <c r="P93" s="156">
        <v>0</v>
      </c>
      <c r="Q93" s="155">
        <v>1443842841.1600001</v>
      </c>
      <c r="R93" s="156">
        <v>0</v>
      </c>
      <c r="S93" s="156">
        <v>0</v>
      </c>
      <c r="T93" s="156">
        <v>0</v>
      </c>
      <c r="U93" s="156">
        <v>0</v>
      </c>
      <c r="V93" s="153"/>
    </row>
    <row r="94" spans="1:22" ht="15" x14ac:dyDescent="0.25">
      <c r="A94" s="146" t="s">
        <v>200</v>
      </c>
      <c r="B94" s="157" t="s">
        <v>201</v>
      </c>
      <c r="C94" s="158" t="s">
        <v>21</v>
      </c>
      <c r="D94" s="158" t="s">
        <v>22</v>
      </c>
      <c r="E94" s="158">
        <v>20</v>
      </c>
      <c r="F94" s="159" t="s">
        <v>23</v>
      </c>
      <c r="G94" s="155">
        <v>6603345684.4200001</v>
      </c>
      <c r="H94" s="155">
        <v>6542362795.7200003</v>
      </c>
      <c r="I94" s="155">
        <v>60982888.700000003</v>
      </c>
      <c r="J94" s="156">
        <v>0</v>
      </c>
      <c r="K94" s="155">
        <v>6538815525.1499996</v>
      </c>
      <c r="L94" s="155">
        <v>3547270.57</v>
      </c>
      <c r="M94" s="155">
        <v>4985437662.9499998</v>
      </c>
      <c r="N94" s="155">
        <v>1553377862.2</v>
      </c>
      <c r="O94" s="155">
        <v>4964200823.2299995</v>
      </c>
      <c r="P94" s="155">
        <v>21236839.719999999</v>
      </c>
      <c r="Q94" s="155">
        <v>4964200823.2299995</v>
      </c>
      <c r="R94" s="156">
        <v>0</v>
      </c>
      <c r="S94" s="156">
        <v>0</v>
      </c>
      <c r="T94" s="156">
        <v>0</v>
      </c>
      <c r="U94" s="156">
        <v>0</v>
      </c>
      <c r="V94" s="153"/>
    </row>
    <row r="95" spans="1:22" ht="23.25" customHeight="1" x14ac:dyDescent="0.25">
      <c r="A95" s="146" t="s">
        <v>202</v>
      </c>
      <c r="B95" s="157" t="s">
        <v>203</v>
      </c>
      <c r="C95" s="158" t="s">
        <v>21</v>
      </c>
      <c r="D95" s="158" t="s">
        <v>22</v>
      </c>
      <c r="E95" s="158">
        <v>20</v>
      </c>
      <c r="F95" s="159" t="s">
        <v>23</v>
      </c>
      <c r="G95" s="155">
        <v>1105490500</v>
      </c>
      <c r="H95" s="155">
        <v>1101326653.6300001</v>
      </c>
      <c r="I95" s="155">
        <v>4163846.37</v>
      </c>
      <c r="J95" s="156">
        <v>0</v>
      </c>
      <c r="K95" s="155">
        <v>1042031048.6900001</v>
      </c>
      <c r="L95" s="155">
        <v>59295604.939999998</v>
      </c>
      <c r="M95" s="155">
        <v>596585265.30999994</v>
      </c>
      <c r="N95" s="155">
        <v>445445783.38</v>
      </c>
      <c r="O95" s="155">
        <v>596585265.30999994</v>
      </c>
      <c r="P95" s="156">
        <v>0</v>
      </c>
      <c r="Q95" s="155">
        <v>596585265.30999994</v>
      </c>
      <c r="R95" s="156">
        <v>0</v>
      </c>
      <c r="S95" s="155">
        <v>11971822.34</v>
      </c>
      <c r="T95" s="156">
        <v>0</v>
      </c>
      <c r="U95" s="155">
        <v>11971822.34</v>
      </c>
      <c r="V95" s="153"/>
    </row>
    <row r="96" spans="1:22" ht="21.75" customHeight="1" x14ac:dyDescent="0.25">
      <c r="A96" s="146" t="s">
        <v>204</v>
      </c>
      <c r="B96" s="157" t="s">
        <v>205</v>
      </c>
      <c r="C96" s="158" t="s">
        <v>21</v>
      </c>
      <c r="D96" s="158" t="s">
        <v>22</v>
      </c>
      <c r="E96" s="158">
        <v>20</v>
      </c>
      <c r="F96" s="159" t="s">
        <v>23</v>
      </c>
      <c r="G96" s="155">
        <v>2548473</v>
      </c>
      <c r="H96" s="155">
        <v>1590000</v>
      </c>
      <c r="I96" s="155">
        <v>958473</v>
      </c>
      <c r="J96" s="156">
        <v>0</v>
      </c>
      <c r="K96" s="155">
        <v>1590000</v>
      </c>
      <c r="L96" s="156">
        <v>0</v>
      </c>
      <c r="M96" s="155">
        <v>1587000</v>
      </c>
      <c r="N96" s="155">
        <v>3000</v>
      </c>
      <c r="O96" s="155">
        <v>1587000</v>
      </c>
      <c r="P96" s="156">
        <v>0</v>
      </c>
      <c r="Q96" s="155">
        <v>1587000</v>
      </c>
      <c r="R96" s="156">
        <v>0</v>
      </c>
      <c r="S96" s="156">
        <v>0</v>
      </c>
      <c r="T96" s="156">
        <v>0</v>
      </c>
      <c r="U96" s="156">
        <v>0</v>
      </c>
      <c r="V96" s="153"/>
    </row>
    <row r="97" spans="1:22" ht="15" x14ac:dyDescent="0.25">
      <c r="A97" s="146" t="s">
        <v>206</v>
      </c>
      <c r="B97" s="147" t="s">
        <v>207</v>
      </c>
      <c r="C97" s="148" t="s">
        <v>21</v>
      </c>
      <c r="D97" s="148" t="s">
        <v>22</v>
      </c>
      <c r="E97" s="148">
        <v>20</v>
      </c>
      <c r="F97" s="149" t="s">
        <v>23</v>
      </c>
      <c r="G97" s="150">
        <v>784515981</v>
      </c>
      <c r="H97" s="150">
        <v>647227514.01999998</v>
      </c>
      <c r="I97" s="150">
        <v>137288466.97999999</v>
      </c>
      <c r="J97" s="152">
        <v>0</v>
      </c>
      <c r="K97" s="150">
        <v>384662851.12</v>
      </c>
      <c r="L97" s="150">
        <v>262564662.90000001</v>
      </c>
      <c r="M97" s="150">
        <v>71963003.260000005</v>
      </c>
      <c r="N97" s="150">
        <v>312699847.86000001</v>
      </c>
      <c r="O97" s="150">
        <v>70366628.950000003</v>
      </c>
      <c r="P97" s="150">
        <v>1596374.31</v>
      </c>
      <c r="Q97" s="150">
        <v>70366628.950000003</v>
      </c>
      <c r="R97" s="152">
        <v>0</v>
      </c>
      <c r="S97" s="152">
        <v>0</v>
      </c>
      <c r="T97" s="152">
        <v>0</v>
      </c>
      <c r="U97" s="152">
        <v>0</v>
      </c>
      <c r="V97" s="153"/>
    </row>
    <row r="98" spans="1:22" ht="15" x14ac:dyDescent="0.25">
      <c r="A98" s="146" t="s">
        <v>208</v>
      </c>
      <c r="B98" s="157" t="s">
        <v>209</v>
      </c>
      <c r="C98" s="158" t="s">
        <v>21</v>
      </c>
      <c r="D98" s="158" t="s">
        <v>22</v>
      </c>
      <c r="E98" s="158">
        <v>20</v>
      </c>
      <c r="F98" s="159" t="s">
        <v>23</v>
      </c>
      <c r="G98" s="155">
        <v>25279700</v>
      </c>
      <c r="H98" s="155">
        <v>25279700</v>
      </c>
      <c r="I98" s="156">
        <v>0</v>
      </c>
      <c r="J98" s="156">
        <v>0</v>
      </c>
      <c r="K98" s="155">
        <v>2375050</v>
      </c>
      <c r="L98" s="155">
        <v>22904650</v>
      </c>
      <c r="M98" s="156">
        <v>0</v>
      </c>
      <c r="N98" s="155">
        <v>2375050</v>
      </c>
      <c r="O98" s="156">
        <v>0</v>
      </c>
      <c r="P98" s="156">
        <v>0</v>
      </c>
      <c r="Q98" s="156">
        <v>0</v>
      </c>
      <c r="R98" s="156">
        <v>0</v>
      </c>
      <c r="S98" s="156">
        <v>0</v>
      </c>
      <c r="T98" s="156">
        <v>0</v>
      </c>
      <c r="U98" s="156">
        <v>0</v>
      </c>
      <c r="V98" s="153"/>
    </row>
    <row r="99" spans="1:22" ht="15" customHeight="1" x14ac:dyDescent="0.25">
      <c r="A99" s="146" t="s">
        <v>210</v>
      </c>
      <c r="B99" s="157" t="s">
        <v>211</v>
      </c>
      <c r="C99" s="158" t="s">
        <v>21</v>
      </c>
      <c r="D99" s="158" t="s">
        <v>22</v>
      </c>
      <c r="E99" s="158">
        <v>20</v>
      </c>
      <c r="F99" s="159" t="s">
        <v>23</v>
      </c>
      <c r="G99" s="155">
        <v>228039000</v>
      </c>
      <c r="H99" s="155">
        <v>228039000</v>
      </c>
      <c r="I99" s="156">
        <v>0</v>
      </c>
      <c r="J99" s="156">
        <v>0</v>
      </c>
      <c r="K99" s="156">
        <v>0</v>
      </c>
      <c r="L99" s="155">
        <v>228039000</v>
      </c>
      <c r="M99" s="156">
        <v>0</v>
      </c>
      <c r="N99" s="156">
        <v>0</v>
      </c>
      <c r="O99" s="156">
        <v>0</v>
      </c>
      <c r="P99" s="156">
        <v>0</v>
      </c>
      <c r="Q99" s="156">
        <v>0</v>
      </c>
      <c r="R99" s="156">
        <v>0</v>
      </c>
      <c r="S99" s="156">
        <v>0</v>
      </c>
      <c r="T99" s="156">
        <v>0</v>
      </c>
      <c r="U99" s="156">
        <v>0</v>
      </c>
      <c r="V99" s="153"/>
    </row>
    <row r="100" spans="1:22" ht="15" customHeight="1" x14ac:dyDescent="0.25">
      <c r="A100" s="146" t="s">
        <v>212</v>
      </c>
      <c r="B100" s="157" t="s">
        <v>213</v>
      </c>
      <c r="C100" s="158" t="s">
        <v>21</v>
      </c>
      <c r="D100" s="158" t="s">
        <v>22</v>
      </c>
      <c r="E100" s="158">
        <v>20</v>
      </c>
      <c r="F100" s="159" t="s">
        <v>23</v>
      </c>
      <c r="G100" s="155">
        <v>125013681</v>
      </c>
      <c r="H100" s="155">
        <v>87725214.019999996</v>
      </c>
      <c r="I100" s="155">
        <v>37288466.979999997</v>
      </c>
      <c r="J100" s="156">
        <v>0</v>
      </c>
      <c r="K100" s="155">
        <v>76104201.120000005</v>
      </c>
      <c r="L100" s="155">
        <v>11621012.9</v>
      </c>
      <c r="M100" s="155">
        <v>71963003.260000005</v>
      </c>
      <c r="N100" s="155">
        <v>4141197.86</v>
      </c>
      <c r="O100" s="155">
        <v>70366628.950000003</v>
      </c>
      <c r="P100" s="155">
        <v>1596374.31</v>
      </c>
      <c r="Q100" s="155">
        <v>70366628.950000003</v>
      </c>
      <c r="R100" s="156">
        <v>0</v>
      </c>
      <c r="S100" s="156">
        <v>0</v>
      </c>
      <c r="T100" s="156">
        <v>0</v>
      </c>
      <c r="U100" s="156">
        <v>0</v>
      </c>
      <c r="V100" s="153"/>
    </row>
    <row r="101" spans="1:22" ht="15" x14ac:dyDescent="0.25">
      <c r="A101" s="146" t="s">
        <v>214</v>
      </c>
      <c r="B101" s="157" t="s">
        <v>215</v>
      </c>
      <c r="C101" s="158" t="s">
        <v>21</v>
      </c>
      <c r="D101" s="158" t="s">
        <v>22</v>
      </c>
      <c r="E101" s="158">
        <v>20</v>
      </c>
      <c r="F101" s="159" t="s">
        <v>23</v>
      </c>
      <c r="G101" s="155">
        <v>406183600</v>
      </c>
      <c r="H101" s="155">
        <v>306183600</v>
      </c>
      <c r="I101" s="155">
        <v>100000000</v>
      </c>
      <c r="J101" s="156">
        <v>0</v>
      </c>
      <c r="K101" s="155">
        <v>306183600</v>
      </c>
      <c r="L101" s="156">
        <v>0</v>
      </c>
      <c r="M101" s="156">
        <v>0</v>
      </c>
      <c r="N101" s="155">
        <v>306183600</v>
      </c>
      <c r="O101" s="156">
        <v>0</v>
      </c>
      <c r="P101" s="156">
        <v>0</v>
      </c>
      <c r="Q101" s="156">
        <v>0</v>
      </c>
      <c r="R101" s="156">
        <v>0</v>
      </c>
      <c r="S101" s="156">
        <v>0</v>
      </c>
      <c r="T101" s="156">
        <v>0</v>
      </c>
      <c r="U101" s="156">
        <v>0</v>
      </c>
      <c r="V101" s="153"/>
    </row>
    <row r="102" spans="1:22" ht="15" x14ac:dyDescent="0.25">
      <c r="A102" s="146" t="s">
        <v>216</v>
      </c>
      <c r="B102" s="157" t="s">
        <v>217</v>
      </c>
      <c r="C102" s="158" t="s">
        <v>21</v>
      </c>
      <c r="D102" s="158" t="s">
        <v>22</v>
      </c>
      <c r="E102" s="158">
        <v>20</v>
      </c>
      <c r="F102" s="159" t="s">
        <v>23</v>
      </c>
      <c r="G102" s="155">
        <v>3655324347</v>
      </c>
      <c r="H102" s="155">
        <v>3650684302</v>
      </c>
      <c r="I102" s="155">
        <v>4640045</v>
      </c>
      <c r="J102" s="156">
        <v>0</v>
      </c>
      <c r="K102" s="155">
        <v>3555783149.0500002</v>
      </c>
      <c r="L102" s="155">
        <v>94901152.950000003</v>
      </c>
      <c r="M102" s="155">
        <v>3548488130.0500002</v>
      </c>
      <c r="N102" s="155">
        <v>7295019</v>
      </c>
      <c r="O102" s="155">
        <v>3540447284.0500002</v>
      </c>
      <c r="P102" s="155">
        <v>8040846</v>
      </c>
      <c r="Q102" s="155">
        <v>3540447284.0500002</v>
      </c>
      <c r="R102" s="156">
        <v>0</v>
      </c>
      <c r="S102" s="155">
        <v>176465016</v>
      </c>
      <c r="T102" s="156">
        <v>0</v>
      </c>
      <c r="U102" s="155">
        <v>176465016</v>
      </c>
      <c r="V102" s="153"/>
    </row>
    <row r="103" spans="1:22" ht="15" x14ac:dyDescent="0.25">
      <c r="A103" s="146" t="s">
        <v>218</v>
      </c>
      <c r="B103" s="147" t="s">
        <v>219</v>
      </c>
      <c r="C103" s="148" t="s">
        <v>21</v>
      </c>
      <c r="D103" s="148" t="s">
        <v>22</v>
      </c>
      <c r="E103" s="148">
        <v>20</v>
      </c>
      <c r="F103" s="149" t="s">
        <v>23</v>
      </c>
      <c r="G103" s="150">
        <v>743016007</v>
      </c>
      <c r="H103" s="150">
        <v>719500542.75</v>
      </c>
      <c r="I103" s="150">
        <v>23515464.25</v>
      </c>
      <c r="J103" s="152">
        <v>0</v>
      </c>
      <c r="K103" s="150">
        <v>571756298.75</v>
      </c>
      <c r="L103" s="150">
        <v>147744244</v>
      </c>
      <c r="M103" s="150">
        <v>559293081.75</v>
      </c>
      <c r="N103" s="150">
        <v>12463217</v>
      </c>
      <c r="O103" s="150">
        <v>559293081.75</v>
      </c>
      <c r="P103" s="152">
        <v>0</v>
      </c>
      <c r="Q103" s="150">
        <v>559293081.75</v>
      </c>
      <c r="R103" s="152">
        <v>0</v>
      </c>
      <c r="S103" s="150">
        <v>12463217</v>
      </c>
      <c r="T103" s="152">
        <v>0</v>
      </c>
      <c r="U103" s="150">
        <v>12463217</v>
      </c>
      <c r="V103" s="153"/>
    </row>
    <row r="104" spans="1:22" ht="15" x14ac:dyDescent="0.25">
      <c r="A104" s="146" t="s">
        <v>220</v>
      </c>
      <c r="B104" s="147" t="s">
        <v>221</v>
      </c>
      <c r="C104" s="148" t="s">
        <v>21</v>
      </c>
      <c r="D104" s="148" t="s">
        <v>22</v>
      </c>
      <c r="E104" s="148">
        <v>20</v>
      </c>
      <c r="F104" s="149" t="s">
        <v>23</v>
      </c>
      <c r="G104" s="150">
        <v>537246000</v>
      </c>
      <c r="H104" s="150">
        <v>537246000</v>
      </c>
      <c r="I104" s="152">
        <v>0</v>
      </c>
      <c r="J104" s="152">
        <v>0</v>
      </c>
      <c r="K104" s="150">
        <v>389501756</v>
      </c>
      <c r="L104" s="150">
        <v>147744244</v>
      </c>
      <c r="M104" s="150">
        <v>377038539</v>
      </c>
      <c r="N104" s="150">
        <v>12463217</v>
      </c>
      <c r="O104" s="150">
        <v>377038539</v>
      </c>
      <c r="P104" s="152">
        <v>0</v>
      </c>
      <c r="Q104" s="150">
        <v>377038539</v>
      </c>
      <c r="R104" s="152">
        <v>0</v>
      </c>
      <c r="S104" s="150">
        <v>12463217</v>
      </c>
      <c r="T104" s="152">
        <v>0</v>
      </c>
      <c r="U104" s="150">
        <v>12463217</v>
      </c>
      <c r="V104" s="153"/>
    </row>
    <row r="105" spans="1:22" ht="15" x14ac:dyDescent="0.25">
      <c r="A105" s="146" t="s">
        <v>222</v>
      </c>
      <c r="B105" s="147" t="s">
        <v>223</v>
      </c>
      <c r="C105" s="148" t="s">
        <v>21</v>
      </c>
      <c r="D105" s="148" t="s">
        <v>22</v>
      </c>
      <c r="E105" s="148">
        <v>20</v>
      </c>
      <c r="F105" s="149" t="s">
        <v>23</v>
      </c>
      <c r="G105" s="150">
        <v>537246000</v>
      </c>
      <c r="H105" s="150">
        <v>537246000</v>
      </c>
      <c r="I105" s="152">
        <v>0</v>
      </c>
      <c r="J105" s="152">
        <v>0</v>
      </c>
      <c r="K105" s="150">
        <v>389501756</v>
      </c>
      <c r="L105" s="150">
        <v>147744244</v>
      </c>
      <c r="M105" s="150">
        <v>377038539</v>
      </c>
      <c r="N105" s="150">
        <v>12463217</v>
      </c>
      <c r="O105" s="150">
        <v>377038539</v>
      </c>
      <c r="P105" s="152">
        <v>0</v>
      </c>
      <c r="Q105" s="150">
        <v>377038539</v>
      </c>
      <c r="R105" s="152">
        <v>0</v>
      </c>
      <c r="S105" s="150">
        <v>12463217</v>
      </c>
      <c r="T105" s="152">
        <v>0</v>
      </c>
      <c r="U105" s="150">
        <v>12463217</v>
      </c>
      <c r="V105" s="153"/>
    </row>
    <row r="106" spans="1:22" ht="15" customHeight="1" x14ac:dyDescent="0.25">
      <c r="A106" s="146" t="s">
        <v>224</v>
      </c>
      <c r="B106" s="147" t="s">
        <v>225</v>
      </c>
      <c r="C106" s="148" t="s">
        <v>21</v>
      </c>
      <c r="D106" s="148" t="s">
        <v>22</v>
      </c>
      <c r="E106" s="148">
        <v>20</v>
      </c>
      <c r="F106" s="149" t="s">
        <v>23</v>
      </c>
      <c r="G106" s="150">
        <v>537246000</v>
      </c>
      <c r="H106" s="150">
        <v>537246000</v>
      </c>
      <c r="I106" s="152">
        <v>0</v>
      </c>
      <c r="J106" s="152">
        <v>0</v>
      </c>
      <c r="K106" s="150">
        <v>389501756</v>
      </c>
      <c r="L106" s="150">
        <v>147744244</v>
      </c>
      <c r="M106" s="150">
        <v>377038539</v>
      </c>
      <c r="N106" s="150">
        <v>12463217</v>
      </c>
      <c r="O106" s="150">
        <v>377038539</v>
      </c>
      <c r="P106" s="152">
        <v>0</v>
      </c>
      <c r="Q106" s="150">
        <v>377038539</v>
      </c>
      <c r="R106" s="152">
        <v>0</v>
      </c>
      <c r="S106" s="150">
        <v>12463217</v>
      </c>
      <c r="T106" s="152">
        <v>0</v>
      </c>
      <c r="U106" s="150">
        <v>12463217</v>
      </c>
      <c r="V106" s="153"/>
    </row>
    <row r="107" spans="1:22" ht="15" x14ac:dyDescent="0.25">
      <c r="A107" s="146" t="s">
        <v>226</v>
      </c>
      <c r="B107" s="157" t="s">
        <v>227</v>
      </c>
      <c r="C107" s="158" t="s">
        <v>21</v>
      </c>
      <c r="D107" s="158" t="s">
        <v>22</v>
      </c>
      <c r="E107" s="158">
        <v>20</v>
      </c>
      <c r="F107" s="159" t="s">
        <v>23</v>
      </c>
      <c r="G107" s="155">
        <v>286897576</v>
      </c>
      <c r="H107" s="155">
        <v>286897576</v>
      </c>
      <c r="I107" s="156">
        <v>0</v>
      </c>
      <c r="J107" s="156">
        <v>0</v>
      </c>
      <c r="K107" s="155">
        <v>196594243</v>
      </c>
      <c r="L107" s="155">
        <v>90303333</v>
      </c>
      <c r="M107" s="155">
        <v>186699842</v>
      </c>
      <c r="N107" s="155">
        <v>9894401</v>
      </c>
      <c r="O107" s="155">
        <v>186699842</v>
      </c>
      <c r="P107" s="156">
        <v>0</v>
      </c>
      <c r="Q107" s="155">
        <v>186699842</v>
      </c>
      <c r="R107" s="156">
        <v>0</v>
      </c>
      <c r="S107" s="155">
        <v>9894401</v>
      </c>
      <c r="T107" s="156">
        <v>0</v>
      </c>
      <c r="U107" s="155">
        <v>9894401</v>
      </c>
      <c r="V107" s="153"/>
    </row>
    <row r="108" spans="1:22" ht="15" x14ac:dyDescent="0.25">
      <c r="A108" s="146" t="s">
        <v>228</v>
      </c>
      <c r="B108" s="157" t="s">
        <v>229</v>
      </c>
      <c r="C108" s="158" t="s">
        <v>21</v>
      </c>
      <c r="D108" s="158" t="s">
        <v>22</v>
      </c>
      <c r="E108" s="158">
        <v>20</v>
      </c>
      <c r="F108" s="159" t="s">
        <v>23</v>
      </c>
      <c r="G108" s="155">
        <v>250348424</v>
      </c>
      <c r="H108" s="155">
        <v>250348424</v>
      </c>
      <c r="I108" s="156">
        <v>0</v>
      </c>
      <c r="J108" s="156">
        <v>0</v>
      </c>
      <c r="K108" s="155">
        <v>192907513</v>
      </c>
      <c r="L108" s="155">
        <v>57440911</v>
      </c>
      <c r="M108" s="155">
        <v>190338697</v>
      </c>
      <c r="N108" s="155">
        <v>2568816</v>
      </c>
      <c r="O108" s="155">
        <v>190338697</v>
      </c>
      <c r="P108" s="156">
        <v>0</v>
      </c>
      <c r="Q108" s="155">
        <v>190338697</v>
      </c>
      <c r="R108" s="156">
        <v>0</v>
      </c>
      <c r="S108" s="155">
        <v>2568816</v>
      </c>
      <c r="T108" s="156">
        <v>0</v>
      </c>
      <c r="U108" s="155">
        <v>2568816</v>
      </c>
      <c r="V108" s="153"/>
    </row>
    <row r="109" spans="1:22" ht="15" x14ac:dyDescent="0.25">
      <c r="A109" s="146" t="s">
        <v>230</v>
      </c>
      <c r="B109" s="153" t="s">
        <v>231</v>
      </c>
      <c r="C109" s="158" t="s">
        <v>21</v>
      </c>
      <c r="D109" s="158" t="s">
        <v>22</v>
      </c>
      <c r="E109" s="158">
        <v>20</v>
      </c>
      <c r="F109" s="159" t="s">
        <v>23</v>
      </c>
      <c r="G109" s="155">
        <v>205770007</v>
      </c>
      <c r="H109" s="155">
        <v>182254542.75</v>
      </c>
      <c r="I109" s="155">
        <v>23515464.25</v>
      </c>
      <c r="J109" s="156">
        <v>0</v>
      </c>
      <c r="K109" s="155">
        <v>182254542.75</v>
      </c>
      <c r="L109" s="156">
        <v>0</v>
      </c>
      <c r="M109" s="155">
        <v>182254542.75</v>
      </c>
      <c r="N109" s="156">
        <v>0</v>
      </c>
      <c r="O109" s="155">
        <v>182254542.75</v>
      </c>
      <c r="P109" s="156">
        <v>0</v>
      </c>
      <c r="Q109" s="155">
        <v>182254542.75</v>
      </c>
      <c r="R109" s="156">
        <v>0</v>
      </c>
      <c r="S109" s="156">
        <v>0</v>
      </c>
      <c r="T109" s="156">
        <v>0</v>
      </c>
      <c r="U109" s="156">
        <v>0</v>
      </c>
      <c r="V109" s="153"/>
    </row>
    <row r="110" spans="1:22" ht="15" x14ac:dyDescent="0.25">
      <c r="A110" s="160" t="s">
        <v>345</v>
      </c>
      <c r="B110" s="153" t="s">
        <v>346</v>
      </c>
      <c r="C110" s="158" t="s">
        <v>21</v>
      </c>
      <c r="D110" s="158" t="s">
        <v>22</v>
      </c>
      <c r="E110" s="158">
        <v>20</v>
      </c>
      <c r="F110" s="159" t="s">
        <v>23</v>
      </c>
      <c r="G110" s="150">
        <v>205770007</v>
      </c>
      <c r="H110" s="150">
        <v>182254542.75</v>
      </c>
      <c r="I110" s="150">
        <v>23515464.25</v>
      </c>
      <c r="J110" s="152">
        <v>0</v>
      </c>
      <c r="K110" s="150">
        <v>182254542.75</v>
      </c>
      <c r="L110" s="152">
        <v>0</v>
      </c>
      <c r="M110" s="150">
        <v>182254542.75</v>
      </c>
      <c r="N110" s="152">
        <v>0</v>
      </c>
      <c r="O110" s="150">
        <v>182254542.75</v>
      </c>
      <c r="P110" s="152">
        <v>0</v>
      </c>
      <c r="Q110" s="150">
        <v>182254542.75</v>
      </c>
      <c r="R110" s="152">
        <v>0</v>
      </c>
      <c r="S110" s="152">
        <v>0</v>
      </c>
      <c r="T110" s="152">
        <v>0</v>
      </c>
      <c r="U110" s="152">
        <v>0</v>
      </c>
      <c r="V110" s="153"/>
    </row>
    <row r="111" spans="1:22" ht="15" x14ac:dyDescent="0.25">
      <c r="A111" s="160" t="s">
        <v>347</v>
      </c>
      <c r="B111" s="153" t="s">
        <v>348</v>
      </c>
      <c r="C111" s="158" t="s">
        <v>21</v>
      </c>
      <c r="D111" s="158" t="s">
        <v>22</v>
      </c>
      <c r="E111" s="158">
        <v>20</v>
      </c>
      <c r="F111" s="159" t="s">
        <v>23</v>
      </c>
      <c r="G111" s="155">
        <v>181013507</v>
      </c>
      <c r="H111" s="155">
        <v>180933987.75</v>
      </c>
      <c r="I111" s="155">
        <v>79519.25</v>
      </c>
      <c r="J111" s="156">
        <v>0</v>
      </c>
      <c r="K111" s="155">
        <v>180933987.75</v>
      </c>
      <c r="L111" s="156">
        <v>0</v>
      </c>
      <c r="M111" s="155">
        <v>180933987.75</v>
      </c>
      <c r="N111" s="156">
        <v>0</v>
      </c>
      <c r="O111" s="155">
        <v>180933987.75</v>
      </c>
      <c r="P111" s="156">
        <v>0</v>
      </c>
      <c r="Q111" s="155">
        <v>180933987.75</v>
      </c>
      <c r="R111" s="156">
        <v>0</v>
      </c>
      <c r="S111" s="156">
        <v>0</v>
      </c>
      <c r="T111" s="156">
        <v>0</v>
      </c>
      <c r="U111" s="156">
        <v>0</v>
      </c>
      <c r="V111" s="153"/>
    </row>
    <row r="112" spans="1:22" ht="15" x14ac:dyDescent="0.25">
      <c r="A112" s="160" t="s">
        <v>349</v>
      </c>
      <c r="B112" s="153" t="s">
        <v>350</v>
      </c>
      <c r="C112" s="158" t="s">
        <v>21</v>
      </c>
      <c r="D112" s="158" t="s">
        <v>22</v>
      </c>
      <c r="E112" s="158">
        <v>20</v>
      </c>
      <c r="F112" s="159" t="s">
        <v>23</v>
      </c>
      <c r="G112" s="155">
        <v>24756500</v>
      </c>
      <c r="H112" s="155">
        <v>1320555</v>
      </c>
      <c r="I112" s="155">
        <v>23435945</v>
      </c>
      <c r="J112" s="156">
        <v>0</v>
      </c>
      <c r="K112" s="155">
        <v>1320555</v>
      </c>
      <c r="L112" s="156">
        <v>0</v>
      </c>
      <c r="M112" s="155">
        <v>1320555</v>
      </c>
      <c r="N112" s="156">
        <v>0</v>
      </c>
      <c r="O112" s="155">
        <v>1320555</v>
      </c>
      <c r="P112" s="156">
        <v>0</v>
      </c>
      <c r="Q112" s="155">
        <v>1320555</v>
      </c>
      <c r="R112" s="156">
        <v>0</v>
      </c>
      <c r="S112" s="156">
        <v>0</v>
      </c>
      <c r="T112" s="156">
        <v>0</v>
      </c>
      <c r="U112" s="156">
        <v>0</v>
      </c>
      <c r="V112" s="153"/>
    </row>
    <row r="113" spans="1:22" ht="15" x14ac:dyDescent="0.25">
      <c r="A113" s="146" t="s">
        <v>232</v>
      </c>
      <c r="B113" s="147" t="s">
        <v>233</v>
      </c>
      <c r="C113" s="148" t="s">
        <v>21</v>
      </c>
      <c r="D113" s="148" t="s">
        <v>22</v>
      </c>
      <c r="E113" s="148">
        <v>20</v>
      </c>
      <c r="F113" s="149" t="s">
        <v>23</v>
      </c>
      <c r="G113" s="150">
        <v>946440458</v>
      </c>
      <c r="H113" s="150">
        <v>853633473</v>
      </c>
      <c r="I113" s="150">
        <v>92806985</v>
      </c>
      <c r="J113" s="152">
        <v>0</v>
      </c>
      <c r="K113" s="150">
        <v>853633473</v>
      </c>
      <c r="L113" s="152">
        <v>0</v>
      </c>
      <c r="M113" s="150">
        <v>844714322.30999994</v>
      </c>
      <c r="N113" s="150">
        <v>8919150.6899999995</v>
      </c>
      <c r="O113" s="150">
        <v>844714322.30999994</v>
      </c>
      <c r="P113" s="152">
        <v>0</v>
      </c>
      <c r="Q113" s="150">
        <v>844714322.30999994</v>
      </c>
      <c r="R113" s="152">
        <v>0</v>
      </c>
      <c r="S113" s="152">
        <v>0</v>
      </c>
      <c r="T113" s="152">
        <v>0</v>
      </c>
      <c r="U113" s="152">
        <v>0</v>
      </c>
      <c r="V113" s="153"/>
    </row>
    <row r="114" spans="1:22" ht="15" x14ac:dyDescent="0.25">
      <c r="A114" s="146" t="s">
        <v>234</v>
      </c>
      <c r="B114" s="147" t="s">
        <v>235</v>
      </c>
      <c r="C114" s="148" t="s">
        <v>21</v>
      </c>
      <c r="D114" s="148" t="s">
        <v>22</v>
      </c>
      <c r="E114" s="148">
        <v>20</v>
      </c>
      <c r="F114" s="149" t="s">
        <v>23</v>
      </c>
      <c r="G114" s="150">
        <v>353973458</v>
      </c>
      <c r="H114" s="150">
        <v>352871155</v>
      </c>
      <c r="I114" s="150">
        <v>1102303</v>
      </c>
      <c r="J114" s="152">
        <v>0</v>
      </c>
      <c r="K114" s="150">
        <v>352871155</v>
      </c>
      <c r="L114" s="152">
        <v>0</v>
      </c>
      <c r="M114" s="150">
        <v>352848212.22000003</v>
      </c>
      <c r="N114" s="150">
        <v>22942.78</v>
      </c>
      <c r="O114" s="150">
        <v>352848212.22000003</v>
      </c>
      <c r="P114" s="152">
        <v>0</v>
      </c>
      <c r="Q114" s="150">
        <v>352848212.22000003</v>
      </c>
      <c r="R114" s="152">
        <v>0</v>
      </c>
      <c r="S114" s="152">
        <v>0</v>
      </c>
      <c r="T114" s="152">
        <v>0</v>
      </c>
      <c r="U114" s="152">
        <v>0</v>
      </c>
      <c r="V114" s="153"/>
    </row>
    <row r="115" spans="1:22" ht="15" x14ac:dyDescent="0.25">
      <c r="A115" s="146" t="s">
        <v>236</v>
      </c>
      <c r="B115" s="147" t="s">
        <v>237</v>
      </c>
      <c r="C115" s="148" t="s">
        <v>21</v>
      </c>
      <c r="D115" s="148" t="s">
        <v>22</v>
      </c>
      <c r="E115" s="148">
        <v>20</v>
      </c>
      <c r="F115" s="149" t="s">
        <v>23</v>
      </c>
      <c r="G115" s="150">
        <v>353973458</v>
      </c>
      <c r="H115" s="150">
        <v>352871155</v>
      </c>
      <c r="I115" s="150">
        <v>1102303</v>
      </c>
      <c r="J115" s="152">
        <v>0</v>
      </c>
      <c r="K115" s="150">
        <v>352871155</v>
      </c>
      <c r="L115" s="152">
        <v>0</v>
      </c>
      <c r="M115" s="150">
        <v>352848212.22000003</v>
      </c>
      <c r="N115" s="150">
        <v>22942.78</v>
      </c>
      <c r="O115" s="150">
        <v>352848212.22000003</v>
      </c>
      <c r="P115" s="152">
        <v>0</v>
      </c>
      <c r="Q115" s="150">
        <v>352848212.22000003</v>
      </c>
      <c r="R115" s="152">
        <v>0</v>
      </c>
      <c r="S115" s="152">
        <v>0</v>
      </c>
      <c r="T115" s="152">
        <v>0</v>
      </c>
      <c r="U115" s="152">
        <v>0</v>
      </c>
      <c r="V115" s="153"/>
    </row>
    <row r="116" spans="1:22" ht="15" x14ac:dyDescent="0.25">
      <c r="A116" s="146" t="s">
        <v>238</v>
      </c>
      <c r="B116" s="157" t="s">
        <v>239</v>
      </c>
      <c r="C116" s="158" t="s">
        <v>21</v>
      </c>
      <c r="D116" s="158" t="s">
        <v>22</v>
      </c>
      <c r="E116" s="158">
        <v>20</v>
      </c>
      <c r="F116" s="159" t="s">
        <v>23</v>
      </c>
      <c r="G116" s="155">
        <v>351957158</v>
      </c>
      <c r="H116" s="155">
        <v>350854855</v>
      </c>
      <c r="I116" s="155">
        <v>1102303</v>
      </c>
      <c r="J116" s="156">
        <v>0</v>
      </c>
      <c r="K116" s="155">
        <v>350854855</v>
      </c>
      <c r="L116" s="156">
        <v>0</v>
      </c>
      <c r="M116" s="155">
        <v>350854816.22000003</v>
      </c>
      <c r="N116" s="156">
        <v>38.78</v>
      </c>
      <c r="O116" s="155">
        <v>350854816.22000003</v>
      </c>
      <c r="P116" s="156">
        <v>0</v>
      </c>
      <c r="Q116" s="155">
        <v>350854816.22000003</v>
      </c>
      <c r="R116" s="156">
        <v>0</v>
      </c>
      <c r="S116" s="156">
        <v>0</v>
      </c>
      <c r="T116" s="156">
        <v>0</v>
      </c>
      <c r="U116" s="156">
        <v>0</v>
      </c>
      <c r="V116" s="153"/>
    </row>
    <row r="117" spans="1:22" ht="15" x14ac:dyDescent="0.25">
      <c r="A117" s="146" t="s">
        <v>240</v>
      </c>
      <c r="B117" s="157" t="s">
        <v>241</v>
      </c>
      <c r="C117" s="158" t="s">
        <v>21</v>
      </c>
      <c r="D117" s="158" t="s">
        <v>22</v>
      </c>
      <c r="E117" s="158">
        <v>20</v>
      </c>
      <c r="F117" s="159" t="s">
        <v>23</v>
      </c>
      <c r="G117" s="155">
        <v>10000</v>
      </c>
      <c r="H117" s="155">
        <v>10000</v>
      </c>
      <c r="I117" s="156">
        <v>0</v>
      </c>
      <c r="J117" s="156">
        <v>0</v>
      </c>
      <c r="K117" s="155">
        <v>10000</v>
      </c>
      <c r="L117" s="156">
        <v>0</v>
      </c>
      <c r="M117" s="156">
        <v>0</v>
      </c>
      <c r="N117" s="155">
        <v>10000</v>
      </c>
      <c r="O117" s="156">
        <v>0</v>
      </c>
      <c r="P117" s="156">
        <v>0</v>
      </c>
      <c r="Q117" s="156">
        <v>0</v>
      </c>
      <c r="R117" s="156">
        <v>0</v>
      </c>
      <c r="S117" s="156">
        <v>0</v>
      </c>
      <c r="T117" s="156">
        <v>0</v>
      </c>
      <c r="U117" s="156">
        <v>0</v>
      </c>
      <c r="V117" s="153"/>
    </row>
    <row r="118" spans="1:22" ht="15" x14ac:dyDescent="0.25">
      <c r="A118" s="146" t="s">
        <v>242</v>
      </c>
      <c r="B118" s="157" t="s">
        <v>243</v>
      </c>
      <c r="C118" s="158" t="s">
        <v>21</v>
      </c>
      <c r="D118" s="158" t="s">
        <v>22</v>
      </c>
      <c r="E118" s="158">
        <v>20</v>
      </c>
      <c r="F118" s="159" t="s">
        <v>23</v>
      </c>
      <c r="G118" s="155">
        <v>2006300</v>
      </c>
      <c r="H118" s="155">
        <v>2006300</v>
      </c>
      <c r="I118" s="156">
        <v>0</v>
      </c>
      <c r="J118" s="156">
        <v>0</v>
      </c>
      <c r="K118" s="155">
        <v>2006300</v>
      </c>
      <c r="L118" s="156">
        <v>0</v>
      </c>
      <c r="M118" s="155">
        <v>1993396</v>
      </c>
      <c r="N118" s="155">
        <v>12904</v>
      </c>
      <c r="O118" s="155">
        <v>1993396</v>
      </c>
      <c r="P118" s="156">
        <v>0</v>
      </c>
      <c r="Q118" s="155">
        <v>1993396</v>
      </c>
      <c r="R118" s="156">
        <v>0</v>
      </c>
      <c r="S118" s="156">
        <v>0</v>
      </c>
      <c r="T118" s="156">
        <v>0</v>
      </c>
      <c r="U118" s="156">
        <v>0</v>
      </c>
      <c r="V118" s="153"/>
    </row>
    <row r="119" spans="1:22" ht="15" x14ac:dyDescent="0.25">
      <c r="A119" s="146" t="s">
        <v>244</v>
      </c>
      <c r="B119" s="157" t="s">
        <v>245</v>
      </c>
      <c r="C119" s="158" t="s">
        <v>21</v>
      </c>
      <c r="D119" s="158" t="s">
        <v>22</v>
      </c>
      <c r="E119" s="158">
        <v>20</v>
      </c>
      <c r="F119" s="159" t="s">
        <v>23</v>
      </c>
      <c r="G119" s="155">
        <v>38130000</v>
      </c>
      <c r="H119" s="155">
        <v>15000000</v>
      </c>
      <c r="I119" s="155">
        <v>23130000</v>
      </c>
      <c r="J119" s="156">
        <v>0</v>
      </c>
      <c r="K119" s="155">
        <v>15000000</v>
      </c>
      <c r="L119" s="156">
        <v>0</v>
      </c>
      <c r="M119" s="155">
        <v>6103792.0899999999</v>
      </c>
      <c r="N119" s="155">
        <v>8896207.9100000001</v>
      </c>
      <c r="O119" s="155">
        <v>6103792.0899999999</v>
      </c>
      <c r="P119" s="156">
        <v>0</v>
      </c>
      <c r="Q119" s="155">
        <v>6103792.0899999999</v>
      </c>
      <c r="R119" s="156">
        <v>0</v>
      </c>
      <c r="S119" s="156">
        <v>0</v>
      </c>
      <c r="T119" s="156">
        <v>0</v>
      </c>
      <c r="U119" s="156">
        <v>0</v>
      </c>
      <c r="V119" s="153"/>
    </row>
    <row r="120" spans="1:22" ht="15" x14ac:dyDescent="0.25">
      <c r="A120" s="146" t="s">
        <v>246</v>
      </c>
      <c r="B120" s="147" t="s">
        <v>247</v>
      </c>
      <c r="C120" s="148" t="s">
        <v>21</v>
      </c>
      <c r="D120" s="148" t="s">
        <v>22</v>
      </c>
      <c r="E120" s="148">
        <v>20</v>
      </c>
      <c r="F120" s="149" t="s">
        <v>23</v>
      </c>
      <c r="G120" s="150">
        <v>554337000</v>
      </c>
      <c r="H120" s="150">
        <v>485762318</v>
      </c>
      <c r="I120" s="150">
        <v>68574682</v>
      </c>
      <c r="J120" s="152">
        <v>0</v>
      </c>
      <c r="K120" s="150">
        <v>485762318</v>
      </c>
      <c r="L120" s="152">
        <v>0</v>
      </c>
      <c r="M120" s="150">
        <v>485762318</v>
      </c>
      <c r="N120" s="152">
        <v>0</v>
      </c>
      <c r="O120" s="150">
        <v>485762318</v>
      </c>
      <c r="P120" s="152">
        <v>0</v>
      </c>
      <c r="Q120" s="150">
        <v>485762318</v>
      </c>
      <c r="R120" s="152">
        <v>0</v>
      </c>
      <c r="S120" s="152">
        <v>0</v>
      </c>
      <c r="T120" s="152">
        <v>0</v>
      </c>
      <c r="U120" s="152">
        <v>0</v>
      </c>
      <c r="V120" s="153"/>
    </row>
    <row r="121" spans="1:22" ht="15" x14ac:dyDescent="0.25">
      <c r="A121" s="146" t="s">
        <v>248</v>
      </c>
      <c r="B121" s="157" t="s">
        <v>249</v>
      </c>
      <c r="C121" s="158" t="s">
        <v>21</v>
      </c>
      <c r="D121" s="158" t="s">
        <v>22</v>
      </c>
      <c r="E121" s="158">
        <v>20</v>
      </c>
      <c r="F121" s="159" t="s">
        <v>23</v>
      </c>
      <c r="G121" s="155">
        <v>554337000</v>
      </c>
      <c r="H121" s="155">
        <v>485762318</v>
      </c>
      <c r="I121" s="155">
        <v>68574682</v>
      </c>
      <c r="J121" s="156">
        <v>0</v>
      </c>
      <c r="K121" s="155">
        <v>485762318</v>
      </c>
      <c r="L121" s="156">
        <v>0</v>
      </c>
      <c r="M121" s="155">
        <v>485762318</v>
      </c>
      <c r="N121" s="156">
        <v>0</v>
      </c>
      <c r="O121" s="155">
        <v>485762318</v>
      </c>
      <c r="P121" s="156">
        <v>0</v>
      </c>
      <c r="Q121" s="155">
        <v>485762318</v>
      </c>
      <c r="R121" s="156">
        <v>0</v>
      </c>
      <c r="S121" s="156">
        <v>0</v>
      </c>
      <c r="T121" s="156">
        <v>0</v>
      </c>
      <c r="U121" s="156">
        <v>0</v>
      </c>
      <c r="V121" s="153"/>
    </row>
    <row r="122" spans="1:22" ht="15" x14ac:dyDescent="0.25">
      <c r="A122" s="146" t="s">
        <v>250</v>
      </c>
      <c r="B122" s="147" t="s">
        <v>251</v>
      </c>
      <c r="C122" s="148" t="s">
        <v>21</v>
      </c>
      <c r="D122" s="148" t="s">
        <v>22</v>
      </c>
      <c r="E122" s="148">
        <v>20</v>
      </c>
      <c r="F122" s="149" t="s">
        <v>23</v>
      </c>
      <c r="G122" s="150">
        <v>1051442988</v>
      </c>
      <c r="H122" s="152">
        <v>0</v>
      </c>
      <c r="I122" s="150">
        <v>1051442988</v>
      </c>
      <c r="J122" s="152">
        <v>0</v>
      </c>
      <c r="K122" s="152">
        <v>0</v>
      </c>
      <c r="L122" s="152">
        <v>0</v>
      </c>
      <c r="M122" s="152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52">
        <v>0</v>
      </c>
      <c r="V122" s="153"/>
    </row>
    <row r="123" spans="1:22" ht="15" x14ac:dyDescent="0.25">
      <c r="A123" s="146" t="s">
        <v>252</v>
      </c>
      <c r="B123" s="147" t="s">
        <v>253</v>
      </c>
      <c r="C123" s="148" t="s">
        <v>21</v>
      </c>
      <c r="D123" s="148" t="s">
        <v>22</v>
      </c>
      <c r="E123" s="148">
        <v>20</v>
      </c>
      <c r="F123" s="149" t="s">
        <v>23</v>
      </c>
      <c r="G123" s="150">
        <v>1051442988</v>
      </c>
      <c r="H123" s="152">
        <v>0</v>
      </c>
      <c r="I123" s="150">
        <v>1051442988</v>
      </c>
      <c r="J123" s="152">
        <v>0</v>
      </c>
      <c r="K123" s="152">
        <v>0</v>
      </c>
      <c r="L123" s="152">
        <v>0</v>
      </c>
      <c r="M123" s="152">
        <v>0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52">
        <v>0</v>
      </c>
      <c r="V123" s="153"/>
    </row>
    <row r="124" spans="1:22" ht="15" x14ac:dyDescent="0.25">
      <c r="A124" s="146" t="s">
        <v>254</v>
      </c>
      <c r="B124" s="147" t="s">
        <v>255</v>
      </c>
      <c r="C124" s="148" t="s">
        <v>21</v>
      </c>
      <c r="D124" s="148" t="s">
        <v>22</v>
      </c>
      <c r="E124" s="148">
        <v>20</v>
      </c>
      <c r="F124" s="149" t="s">
        <v>23</v>
      </c>
      <c r="G124" s="150">
        <v>1051442988</v>
      </c>
      <c r="H124" s="152">
        <v>0</v>
      </c>
      <c r="I124" s="150">
        <v>1051442988</v>
      </c>
      <c r="J124" s="152">
        <v>0</v>
      </c>
      <c r="K124" s="152">
        <v>0</v>
      </c>
      <c r="L124" s="152">
        <v>0</v>
      </c>
      <c r="M124" s="152">
        <v>0</v>
      </c>
      <c r="N124" s="152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52">
        <v>0</v>
      </c>
      <c r="V124" s="153"/>
    </row>
    <row r="125" spans="1:22" ht="15" x14ac:dyDescent="0.25">
      <c r="A125" s="146" t="s">
        <v>256</v>
      </c>
      <c r="B125" s="157" t="s">
        <v>257</v>
      </c>
      <c r="C125" s="158" t="s">
        <v>21</v>
      </c>
      <c r="D125" s="158" t="s">
        <v>22</v>
      </c>
      <c r="E125" s="158">
        <v>20</v>
      </c>
      <c r="F125" s="159" t="s">
        <v>23</v>
      </c>
      <c r="G125" s="155">
        <v>1051442988</v>
      </c>
      <c r="H125" s="156">
        <v>0</v>
      </c>
      <c r="I125" s="155">
        <v>1051442988</v>
      </c>
      <c r="J125" s="156">
        <v>0</v>
      </c>
      <c r="K125" s="156">
        <v>0</v>
      </c>
      <c r="L125" s="156">
        <v>0</v>
      </c>
      <c r="M125" s="156">
        <v>0</v>
      </c>
      <c r="N125" s="156">
        <v>0</v>
      </c>
      <c r="O125" s="156">
        <v>0</v>
      </c>
      <c r="P125" s="156">
        <v>0</v>
      </c>
      <c r="Q125" s="156">
        <v>0</v>
      </c>
      <c r="R125" s="156">
        <v>0</v>
      </c>
      <c r="S125" s="156">
        <v>0</v>
      </c>
      <c r="T125" s="156">
        <v>0</v>
      </c>
      <c r="U125" s="156">
        <v>0</v>
      </c>
      <c r="V125" s="153"/>
    </row>
    <row r="126" spans="1:22" ht="18" x14ac:dyDescent="0.25">
      <c r="A126" s="146" t="s">
        <v>258</v>
      </c>
      <c r="B126" s="147" t="s">
        <v>259</v>
      </c>
      <c r="C126" s="148" t="s">
        <v>21</v>
      </c>
      <c r="D126" s="148" t="s">
        <v>22</v>
      </c>
      <c r="E126" s="148">
        <v>21</v>
      </c>
      <c r="F126" s="149" t="s">
        <v>260</v>
      </c>
      <c r="G126" s="150">
        <v>89000000000</v>
      </c>
      <c r="H126" s="150">
        <v>74587980661.779999</v>
      </c>
      <c r="I126" s="150">
        <v>14412019338.219999</v>
      </c>
      <c r="J126" s="152">
        <v>0</v>
      </c>
      <c r="K126" s="150">
        <v>62980710500.330002</v>
      </c>
      <c r="L126" s="150">
        <v>11607270161.450001</v>
      </c>
      <c r="M126" s="150">
        <v>40830428926.239998</v>
      </c>
      <c r="N126" s="150">
        <v>22150281574.09</v>
      </c>
      <c r="O126" s="150">
        <v>40579121188.940002</v>
      </c>
      <c r="P126" s="150">
        <v>251307737.30000001</v>
      </c>
      <c r="Q126" s="150">
        <v>40579121188.940002</v>
      </c>
      <c r="R126" s="152">
        <v>0</v>
      </c>
      <c r="S126" s="150">
        <v>64447543.25</v>
      </c>
      <c r="T126" s="152">
        <v>0</v>
      </c>
      <c r="U126" s="150">
        <v>64447543.25</v>
      </c>
      <c r="V126" s="153"/>
    </row>
    <row r="127" spans="1:22" ht="18" x14ac:dyDescent="0.25">
      <c r="A127" s="146" t="s">
        <v>261</v>
      </c>
      <c r="B127" s="147" t="s">
        <v>262</v>
      </c>
      <c r="C127" s="148" t="s">
        <v>21</v>
      </c>
      <c r="D127" s="148" t="s">
        <v>22</v>
      </c>
      <c r="E127" s="148">
        <v>21</v>
      </c>
      <c r="F127" s="149" t="s">
        <v>260</v>
      </c>
      <c r="G127" s="150">
        <v>77342179471</v>
      </c>
      <c r="H127" s="150">
        <v>69517008856.740005</v>
      </c>
      <c r="I127" s="150">
        <v>7825170614.2600002</v>
      </c>
      <c r="J127" s="152">
        <v>0</v>
      </c>
      <c r="K127" s="150">
        <v>59815295824.330002</v>
      </c>
      <c r="L127" s="150">
        <v>9701713032.4099998</v>
      </c>
      <c r="M127" s="150">
        <v>38432556340.699997</v>
      </c>
      <c r="N127" s="150">
        <v>21382739483.630001</v>
      </c>
      <c r="O127" s="150">
        <v>38189606907.400002</v>
      </c>
      <c r="P127" s="150">
        <v>242949433.30000001</v>
      </c>
      <c r="Q127" s="150">
        <v>38189606907.400002</v>
      </c>
      <c r="R127" s="152">
        <v>0</v>
      </c>
      <c r="S127" s="150">
        <v>64447543.25</v>
      </c>
      <c r="T127" s="152">
        <v>0</v>
      </c>
      <c r="U127" s="150">
        <v>64447543.25</v>
      </c>
      <c r="V127" s="153"/>
    </row>
    <row r="128" spans="1:22" ht="18" x14ac:dyDescent="0.25">
      <c r="A128" s="146" t="s">
        <v>263</v>
      </c>
      <c r="B128" s="147" t="s">
        <v>264</v>
      </c>
      <c r="C128" s="148" t="s">
        <v>21</v>
      </c>
      <c r="D128" s="148" t="s">
        <v>22</v>
      </c>
      <c r="E128" s="148">
        <v>21</v>
      </c>
      <c r="F128" s="149" t="s">
        <v>260</v>
      </c>
      <c r="G128" s="150">
        <v>77342179471</v>
      </c>
      <c r="H128" s="150">
        <v>69517008856.740005</v>
      </c>
      <c r="I128" s="150">
        <v>7825170614.2600002</v>
      </c>
      <c r="J128" s="152">
        <v>0</v>
      </c>
      <c r="K128" s="150">
        <v>59815295824.330002</v>
      </c>
      <c r="L128" s="150">
        <v>9701713032.4099998</v>
      </c>
      <c r="M128" s="150">
        <v>38432556340.699997</v>
      </c>
      <c r="N128" s="150">
        <v>21382739483.630001</v>
      </c>
      <c r="O128" s="150">
        <v>38189606907.400002</v>
      </c>
      <c r="P128" s="150">
        <v>242949433.30000001</v>
      </c>
      <c r="Q128" s="150">
        <v>38189606907.400002</v>
      </c>
      <c r="R128" s="152">
        <v>0</v>
      </c>
      <c r="S128" s="150">
        <v>64447543.25</v>
      </c>
      <c r="T128" s="152">
        <v>0</v>
      </c>
      <c r="U128" s="150">
        <v>64447543.25</v>
      </c>
      <c r="V128" s="153"/>
    </row>
    <row r="129" spans="1:22" ht="15" customHeight="1" x14ac:dyDescent="0.25">
      <c r="A129" s="146" t="s">
        <v>265</v>
      </c>
      <c r="B129" s="147" t="s">
        <v>266</v>
      </c>
      <c r="C129" s="148" t="s">
        <v>21</v>
      </c>
      <c r="D129" s="148" t="s">
        <v>22</v>
      </c>
      <c r="E129" s="148">
        <v>21</v>
      </c>
      <c r="F129" s="149" t="s">
        <v>260</v>
      </c>
      <c r="G129" s="155">
        <v>15313130859</v>
      </c>
      <c r="H129" s="155">
        <v>12251628009.51</v>
      </c>
      <c r="I129" s="155">
        <v>3061502849.4899998</v>
      </c>
      <c r="J129" s="156">
        <v>0</v>
      </c>
      <c r="K129" s="155">
        <v>11645103100.42</v>
      </c>
      <c r="L129" s="155">
        <v>606524909.09000003</v>
      </c>
      <c r="M129" s="155">
        <v>7348357441.46</v>
      </c>
      <c r="N129" s="155">
        <v>4296745658.96</v>
      </c>
      <c r="O129" s="155">
        <v>7348357441.46</v>
      </c>
      <c r="P129" s="156">
        <v>0</v>
      </c>
      <c r="Q129" s="155">
        <v>7348357441.46</v>
      </c>
      <c r="R129" s="156">
        <v>0</v>
      </c>
      <c r="S129" s="156">
        <v>0</v>
      </c>
      <c r="T129" s="156">
        <v>0</v>
      </c>
      <c r="U129" s="156">
        <v>0</v>
      </c>
      <c r="V129" s="153"/>
    </row>
    <row r="130" spans="1:22" ht="33.75" x14ac:dyDescent="0.25">
      <c r="A130" s="146" t="s">
        <v>267</v>
      </c>
      <c r="B130" s="147" t="s">
        <v>266</v>
      </c>
      <c r="C130" s="148" t="s">
        <v>21</v>
      </c>
      <c r="D130" s="148" t="s">
        <v>22</v>
      </c>
      <c r="E130" s="148">
        <v>21</v>
      </c>
      <c r="F130" s="149" t="s">
        <v>260</v>
      </c>
      <c r="G130" s="150">
        <v>12271668804</v>
      </c>
      <c r="H130" s="150">
        <v>12036415696.379999</v>
      </c>
      <c r="I130" s="150">
        <v>235253107.62</v>
      </c>
      <c r="J130" s="152">
        <v>0</v>
      </c>
      <c r="K130" s="150">
        <v>11430756643.09</v>
      </c>
      <c r="L130" s="150">
        <v>605659053.28999996</v>
      </c>
      <c r="M130" s="150">
        <v>7192400171.3299999</v>
      </c>
      <c r="N130" s="150">
        <v>4238356471.7600002</v>
      </c>
      <c r="O130" s="150">
        <v>7192400171.3299999</v>
      </c>
      <c r="P130" s="152">
        <v>0</v>
      </c>
      <c r="Q130" s="150">
        <v>7192400171.3299999</v>
      </c>
      <c r="R130" s="152">
        <v>0</v>
      </c>
      <c r="S130" s="152">
        <v>0</v>
      </c>
      <c r="T130" s="152">
        <v>0</v>
      </c>
      <c r="U130" s="152">
        <v>0</v>
      </c>
      <c r="V130" s="153"/>
    </row>
    <row r="131" spans="1:22" ht="22.5" x14ac:dyDescent="0.25">
      <c r="A131" s="146" t="s">
        <v>268</v>
      </c>
      <c r="B131" s="147" t="s">
        <v>269</v>
      </c>
      <c r="C131" s="148" t="s">
        <v>21</v>
      </c>
      <c r="D131" s="148" t="s">
        <v>22</v>
      </c>
      <c r="E131" s="148">
        <v>21</v>
      </c>
      <c r="F131" s="149" t="s">
        <v>260</v>
      </c>
      <c r="G131" s="150">
        <v>216997055</v>
      </c>
      <c r="H131" s="150">
        <v>215212313.13</v>
      </c>
      <c r="I131" s="150">
        <v>1784741.87</v>
      </c>
      <c r="J131" s="152">
        <v>0</v>
      </c>
      <c r="K131" s="150">
        <v>214346457.33000001</v>
      </c>
      <c r="L131" s="150">
        <v>865855.8</v>
      </c>
      <c r="M131" s="150">
        <v>155957270.13</v>
      </c>
      <c r="N131" s="150">
        <v>58389187.200000003</v>
      </c>
      <c r="O131" s="150">
        <v>155957270.13</v>
      </c>
      <c r="P131" s="152">
        <v>0</v>
      </c>
      <c r="Q131" s="150">
        <v>155957270.13</v>
      </c>
      <c r="R131" s="152">
        <v>0</v>
      </c>
      <c r="S131" s="152">
        <v>0</v>
      </c>
      <c r="T131" s="152">
        <v>0</v>
      </c>
      <c r="U131" s="152">
        <v>0</v>
      </c>
      <c r="V131" s="153"/>
    </row>
    <row r="132" spans="1:22" ht="18" x14ac:dyDescent="0.25">
      <c r="A132" s="146" t="s">
        <v>270</v>
      </c>
      <c r="B132" s="147" t="s">
        <v>271</v>
      </c>
      <c r="C132" s="148" t="s">
        <v>21</v>
      </c>
      <c r="D132" s="148" t="s">
        <v>22</v>
      </c>
      <c r="E132" s="148">
        <v>21</v>
      </c>
      <c r="F132" s="149" t="s">
        <v>260</v>
      </c>
      <c r="G132" s="150">
        <v>12488665859</v>
      </c>
      <c r="H132" s="150">
        <v>12251628009.51</v>
      </c>
      <c r="I132" s="150">
        <v>237037849.49000001</v>
      </c>
      <c r="J132" s="152">
        <v>0</v>
      </c>
      <c r="K132" s="150">
        <v>11645103100.42</v>
      </c>
      <c r="L132" s="150">
        <v>606524909.09000003</v>
      </c>
      <c r="M132" s="150">
        <v>7348357441.46</v>
      </c>
      <c r="N132" s="150">
        <v>4296745658.96</v>
      </c>
      <c r="O132" s="150">
        <v>7348357441.46</v>
      </c>
      <c r="P132" s="152">
        <v>0</v>
      </c>
      <c r="Q132" s="150">
        <v>7348357441.46</v>
      </c>
      <c r="R132" s="152">
        <v>0</v>
      </c>
      <c r="S132" s="152">
        <v>0</v>
      </c>
      <c r="T132" s="152">
        <v>0</v>
      </c>
      <c r="U132" s="152">
        <v>0</v>
      </c>
      <c r="V132" s="153"/>
    </row>
    <row r="133" spans="1:22" ht="56.25" x14ac:dyDescent="0.25">
      <c r="A133" s="146" t="s">
        <v>272</v>
      </c>
      <c r="B133" s="157" t="s">
        <v>273</v>
      </c>
      <c r="C133" s="158" t="s">
        <v>21</v>
      </c>
      <c r="D133" s="158" t="s">
        <v>22</v>
      </c>
      <c r="E133" s="158">
        <v>21</v>
      </c>
      <c r="F133" s="159" t="s">
        <v>260</v>
      </c>
      <c r="G133" s="155">
        <v>12271668804</v>
      </c>
      <c r="H133" s="155">
        <v>12036415696.379999</v>
      </c>
      <c r="I133" s="155">
        <v>235253107.62</v>
      </c>
      <c r="J133" s="156">
        <v>0</v>
      </c>
      <c r="K133" s="155">
        <v>11430756643.09</v>
      </c>
      <c r="L133" s="155">
        <v>605659053.28999996</v>
      </c>
      <c r="M133" s="155">
        <v>7192400171.3299999</v>
      </c>
      <c r="N133" s="155">
        <v>4238356471.7600002</v>
      </c>
      <c r="O133" s="155">
        <v>7192400171.3299999</v>
      </c>
      <c r="P133" s="156">
        <v>0</v>
      </c>
      <c r="Q133" s="155">
        <v>7192400171.3299999</v>
      </c>
      <c r="R133" s="156">
        <v>0</v>
      </c>
      <c r="S133" s="156">
        <v>0</v>
      </c>
      <c r="T133" s="156">
        <v>0</v>
      </c>
      <c r="U133" s="156">
        <v>0</v>
      </c>
      <c r="V133" s="153"/>
    </row>
    <row r="134" spans="1:22" ht="45" x14ac:dyDescent="0.25">
      <c r="A134" s="146" t="s">
        <v>274</v>
      </c>
      <c r="B134" s="157" t="s">
        <v>275</v>
      </c>
      <c r="C134" s="158" t="s">
        <v>21</v>
      </c>
      <c r="D134" s="158" t="s">
        <v>22</v>
      </c>
      <c r="E134" s="158">
        <v>21</v>
      </c>
      <c r="F134" s="159" t="s">
        <v>260</v>
      </c>
      <c r="G134" s="155">
        <v>216997055</v>
      </c>
      <c r="H134" s="155">
        <v>215212313.13</v>
      </c>
      <c r="I134" s="155">
        <v>1784741.87</v>
      </c>
      <c r="J134" s="156">
        <v>0</v>
      </c>
      <c r="K134" s="155">
        <v>214346457.33000001</v>
      </c>
      <c r="L134" s="155">
        <v>865855.8</v>
      </c>
      <c r="M134" s="155">
        <v>155957270.13</v>
      </c>
      <c r="N134" s="155">
        <v>58389187.200000003</v>
      </c>
      <c r="O134" s="155">
        <v>155957270.13</v>
      </c>
      <c r="P134" s="156">
        <v>0</v>
      </c>
      <c r="Q134" s="155">
        <v>155957270.13</v>
      </c>
      <c r="R134" s="156">
        <v>0</v>
      </c>
      <c r="S134" s="156">
        <v>0</v>
      </c>
      <c r="T134" s="156">
        <v>0</v>
      </c>
      <c r="U134" s="156">
        <v>0</v>
      </c>
      <c r="V134" s="153"/>
    </row>
    <row r="135" spans="1:22" ht="22.5" x14ac:dyDescent="0.25">
      <c r="A135" s="146" t="s">
        <v>276</v>
      </c>
      <c r="B135" s="147" t="s">
        <v>277</v>
      </c>
      <c r="C135" s="148" t="s">
        <v>21</v>
      </c>
      <c r="D135" s="148" t="s">
        <v>22</v>
      </c>
      <c r="E135" s="148">
        <v>21</v>
      </c>
      <c r="F135" s="149" t="s">
        <v>260</v>
      </c>
      <c r="G135" s="155">
        <v>61992660645</v>
      </c>
      <c r="H135" s="155">
        <v>57228992880.559998</v>
      </c>
      <c r="I135" s="155">
        <v>4763667764.4399996</v>
      </c>
      <c r="J135" s="156">
        <v>0</v>
      </c>
      <c r="K135" s="155">
        <v>48133804757.239998</v>
      </c>
      <c r="L135" s="155">
        <v>9095188123.3199997</v>
      </c>
      <c r="M135" s="155">
        <v>31047869802.220001</v>
      </c>
      <c r="N135" s="155">
        <v>17085934955.02</v>
      </c>
      <c r="O135" s="155">
        <v>30804920368.919998</v>
      </c>
      <c r="P135" s="155">
        <v>242949433.30000001</v>
      </c>
      <c r="Q135" s="155">
        <v>30804920368.919998</v>
      </c>
      <c r="R135" s="156">
        <v>0</v>
      </c>
      <c r="S135" s="155">
        <v>64447543.25</v>
      </c>
      <c r="T135" s="156">
        <v>0</v>
      </c>
      <c r="U135" s="155">
        <v>64447543.25</v>
      </c>
      <c r="V135" s="153"/>
    </row>
    <row r="136" spans="1:22" ht="15" customHeight="1" x14ac:dyDescent="0.25">
      <c r="A136" s="146" t="s">
        <v>278</v>
      </c>
      <c r="B136" s="147" t="s">
        <v>277</v>
      </c>
      <c r="C136" s="148" t="s">
        <v>21</v>
      </c>
      <c r="D136" s="148" t="s">
        <v>22</v>
      </c>
      <c r="E136" s="148">
        <v>21</v>
      </c>
      <c r="F136" s="149" t="s">
        <v>260</v>
      </c>
      <c r="G136" s="150">
        <v>721979888</v>
      </c>
      <c r="H136" s="150">
        <v>714880767.20000005</v>
      </c>
      <c r="I136" s="150">
        <v>7099120.7999999998</v>
      </c>
      <c r="J136" s="152">
        <v>0</v>
      </c>
      <c r="K136" s="150">
        <v>32067314</v>
      </c>
      <c r="L136" s="150">
        <v>682813453.20000005</v>
      </c>
      <c r="M136" s="152">
        <v>0</v>
      </c>
      <c r="N136" s="150">
        <v>32067314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52">
        <v>0</v>
      </c>
      <c r="V136" s="153"/>
    </row>
    <row r="137" spans="1:22" ht="15" customHeight="1" x14ac:dyDescent="0.25">
      <c r="A137" s="146" t="s">
        <v>279</v>
      </c>
      <c r="B137" s="147" t="s">
        <v>280</v>
      </c>
      <c r="C137" s="148" t="s">
        <v>21</v>
      </c>
      <c r="D137" s="148" t="s">
        <v>22</v>
      </c>
      <c r="E137" s="148">
        <v>21</v>
      </c>
      <c r="F137" s="149" t="s">
        <v>260</v>
      </c>
      <c r="G137" s="150">
        <v>2501873896</v>
      </c>
      <c r="H137" s="150">
        <v>2418148924.5</v>
      </c>
      <c r="I137" s="150">
        <v>83724971.5</v>
      </c>
      <c r="J137" s="152">
        <v>0</v>
      </c>
      <c r="K137" s="150">
        <v>2196843695.4899998</v>
      </c>
      <c r="L137" s="150">
        <v>221305229.00999999</v>
      </c>
      <c r="M137" s="150">
        <v>1362957711.4100001</v>
      </c>
      <c r="N137" s="150">
        <v>833885984.08000004</v>
      </c>
      <c r="O137" s="150">
        <v>1362957711.4100001</v>
      </c>
      <c r="P137" s="152">
        <v>0</v>
      </c>
      <c r="Q137" s="150">
        <v>1362957711.4100001</v>
      </c>
      <c r="R137" s="152">
        <v>0</v>
      </c>
      <c r="S137" s="152">
        <v>0</v>
      </c>
      <c r="T137" s="152">
        <v>0</v>
      </c>
      <c r="U137" s="152">
        <v>0</v>
      </c>
      <c r="V137" s="153"/>
    </row>
    <row r="138" spans="1:22" ht="15" customHeight="1" x14ac:dyDescent="0.25">
      <c r="A138" s="146" t="s">
        <v>281</v>
      </c>
      <c r="B138" s="147" t="s">
        <v>282</v>
      </c>
      <c r="C138" s="148" t="s">
        <v>21</v>
      </c>
      <c r="D138" s="148" t="s">
        <v>22</v>
      </c>
      <c r="E138" s="148">
        <v>21</v>
      </c>
      <c r="F138" s="149" t="s">
        <v>260</v>
      </c>
      <c r="G138" s="150">
        <v>1037755774</v>
      </c>
      <c r="H138" s="150">
        <v>812435317.87</v>
      </c>
      <c r="I138" s="150">
        <v>225320456.13</v>
      </c>
      <c r="J138" s="152">
        <v>0</v>
      </c>
      <c r="K138" s="150">
        <v>738817085.87</v>
      </c>
      <c r="L138" s="150">
        <v>73618232</v>
      </c>
      <c r="M138" s="150">
        <v>287614997.19999999</v>
      </c>
      <c r="N138" s="150">
        <v>451202088.67000002</v>
      </c>
      <c r="O138" s="150">
        <v>282644798.19999999</v>
      </c>
      <c r="P138" s="150">
        <v>4970199</v>
      </c>
      <c r="Q138" s="150">
        <v>282644798.19999999</v>
      </c>
      <c r="R138" s="152">
        <v>0</v>
      </c>
      <c r="S138" s="150">
        <v>15806939</v>
      </c>
      <c r="T138" s="152">
        <v>0</v>
      </c>
      <c r="U138" s="150">
        <v>15806939</v>
      </c>
      <c r="V138" s="153"/>
    </row>
    <row r="139" spans="1:22" ht="15" customHeight="1" x14ac:dyDescent="0.25">
      <c r="A139" s="146" t="s">
        <v>283</v>
      </c>
      <c r="B139" s="147" t="s">
        <v>284</v>
      </c>
      <c r="C139" s="148" t="s">
        <v>21</v>
      </c>
      <c r="D139" s="148" t="s">
        <v>22</v>
      </c>
      <c r="E139" s="148">
        <v>21</v>
      </c>
      <c r="F139" s="149" t="s">
        <v>260</v>
      </c>
      <c r="G139" s="150">
        <v>6432005200</v>
      </c>
      <c r="H139" s="150">
        <v>5884732420.8999996</v>
      </c>
      <c r="I139" s="150">
        <v>547272779.10000002</v>
      </c>
      <c r="J139" s="152">
        <v>0</v>
      </c>
      <c r="K139" s="150">
        <v>5700438415.5</v>
      </c>
      <c r="L139" s="150">
        <v>184294005.40000001</v>
      </c>
      <c r="M139" s="150">
        <v>4479123815.54</v>
      </c>
      <c r="N139" s="150">
        <v>1221314599.96</v>
      </c>
      <c r="O139" s="150">
        <v>4443927174.54</v>
      </c>
      <c r="P139" s="150">
        <v>35196641</v>
      </c>
      <c r="Q139" s="150">
        <v>4443927174.54</v>
      </c>
      <c r="R139" s="152">
        <v>0</v>
      </c>
      <c r="S139" s="150">
        <v>3558376.9</v>
      </c>
      <c r="T139" s="152">
        <v>0</v>
      </c>
      <c r="U139" s="150">
        <v>3558376.9</v>
      </c>
      <c r="V139" s="153"/>
    </row>
    <row r="140" spans="1:22" ht="15" customHeight="1" x14ac:dyDescent="0.25">
      <c r="A140" s="146" t="s">
        <v>285</v>
      </c>
      <c r="B140" s="147" t="s">
        <v>286</v>
      </c>
      <c r="C140" s="148" t="s">
        <v>21</v>
      </c>
      <c r="D140" s="148" t="s">
        <v>22</v>
      </c>
      <c r="E140" s="148">
        <v>21</v>
      </c>
      <c r="F140" s="149" t="s">
        <v>260</v>
      </c>
      <c r="G140" s="150">
        <v>5801835899</v>
      </c>
      <c r="H140" s="150">
        <v>5416797008.3400002</v>
      </c>
      <c r="I140" s="150">
        <v>385038890.66000003</v>
      </c>
      <c r="J140" s="152">
        <v>0</v>
      </c>
      <c r="K140" s="150">
        <v>4729729265.1999998</v>
      </c>
      <c r="L140" s="150">
        <v>687067743.13999999</v>
      </c>
      <c r="M140" s="150">
        <v>3619548992.5799999</v>
      </c>
      <c r="N140" s="150">
        <v>1110180272.6199999</v>
      </c>
      <c r="O140" s="150">
        <v>3609451515.5799999</v>
      </c>
      <c r="P140" s="150">
        <v>10097477</v>
      </c>
      <c r="Q140" s="150">
        <v>3609451515.5799999</v>
      </c>
      <c r="R140" s="152">
        <v>0</v>
      </c>
      <c r="S140" s="150">
        <v>25587279</v>
      </c>
      <c r="T140" s="152">
        <v>0</v>
      </c>
      <c r="U140" s="150">
        <v>25587279</v>
      </c>
      <c r="V140" s="153"/>
    </row>
    <row r="141" spans="1:22" ht="18" x14ac:dyDescent="0.25">
      <c r="A141" s="146" t="s">
        <v>287</v>
      </c>
      <c r="B141" s="147" t="s">
        <v>288</v>
      </c>
      <c r="C141" s="148" t="s">
        <v>21</v>
      </c>
      <c r="D141" s="148" t="s">
        <v>22</v>
      </c>
      <c r="E141" s="148">
        <v>21</v>
      </c>
      <c r="F141" s="149" t="s">
        <v>260</v>
      </c>
      <c r="G141" s="150">
        <v>28992955156</v>
      </c>
      <c r="H141" s="150">
        <v>26835238270.919998</v>
      </c>
      <c r="I141" s="150">
        <v>2157716885.0799999</v>
      </c>
      <c r="J141" s="152">
        <v>0</v>
      </c>
      <c r="K141" s="150">
        <v>25032863722.73</v>
      </c>
      <c r="L141" s="150">
        <v>1802374548.1900001</v>
      </c>
      <c r="M141" s="150">
        <v>16894550918.15</v>
      </c>
      <c r="N141" s="150">
        <v>8138312804.5799999</v>
      </c>
      <c r="O141" s="150">
        <v>16735503527.15</v>
      </c>
      <c r="P141" s="150">
        <v>159047391</v>
      </c>
      <c r="Q141" s="150">
        <v>16735503527.15</v>
      </c>
      <c r="R141" s="152">
        <v>0</v>
      </c>
      <c r="S141" s="150">
        <v>17494367.350000001</v>
      </c>
      <c r="T141" s="152">
        <v>0</v>
      </c>
      <c r="U141" s="150">
        <v>17494367.350000001</v>
      </c>
      <c r="V141" s="153"/>
    </row>
    <row r="142" spans="1:22" ht="18" x14ac:dyDescent="0.25">
      <c r="A142" s="146" t="s">
        <v>289</v>
      </c>
      <c r="B142" s="147" t="s">
        <v>290</v>
      </c>
      <c r="C142" s="148" t="s">
        <v>21</v>
      </c>
      <c r="D142" s="148" t="s">
        <v>22</v>
      </c>
      <c r="E142" s="148">
        <v>21</v>
      </c>
      <c r="F142" s="149" t="s">
        <v>260</v>
      </c>
      <c r="G142" s="150">
        <v>15808161338</v>
      </c>
      <c r="H142" s="150">
        <v>14457595956.5</v>
      </c>
      <c r="I142" s="150">
        <v>1350565381.5</v>
      </c>
      <c r="J142" s="152">
        <v>0</v>
      </c>
      <c r="K142" s="150">
        <v>9046880037.7700005</v>
      </c>
      <c r="L142" s="150">
        <v>5410715918.7299995</v>
      </c>
      <c r="M142" s="150">
        <v>3937303531.4200001</v>
      </c>
      <c r="N142" s="150">
        <v>5109576506.3500004</v>
      </c>
      <c r="O142" s="150">
        <v>3903914646.1199999</v>
      </c>
      <c r="P142" s="150">
        <v>33388885.300000001</v>
      </c>
      <c r="Q142" s="150">
        <v>3903914646.1199999</v>
      </c>
      <c r="R142" s="152">
        <v>0</v>
      </c>
      <c r="S142" s="152">
        <v>0</v>
      </c>
      <c r="T142" s="152">
        <v>0</v>
      </c>
      <c r="U142" s="152">
        <v>0</v>
      </c>
      <c r="V142" s="153"/>
    </row>
    <row r="143" spans="1:22" ht="18" x14ac:dyDescent="0.25">
      <c r="A143" s="146" t="s">
        <v>291</v>
      </c>
      <c r="B143" s="147" t="s">
        <v>292</v>
      </c>
      <c r="C143" s="148" t="s">
        <v>21</v>
      </c>
      <c r="D143" s="148" t="s">
        <v>22</v>
      </c>
      <c r="E143" s="148">
        <v>21</v>
      </c>
      <c r="F143" s="149" t="s">
        <v>260</v>
      </c>
      <c r="G143" s="150">
        <v>696093494</v>
      </c>
      <c r="H143" s="150">
        <v>689164214.33000004</v>
      </c>
      <c r="I143" s="150">
        <v>6929279.6699999999</v>
      </c>
      <c r="J143" s="152">
        <v>0</v>
      </c>
      <c r="K143" s="150">
        <v>656165220.67999995</v>
      </c>
      <c r="L143" s="150">
        <v>32998993.649999999</v>
      </c>
      <c r="M143" s="150">
        <v>466769835.92000002</v>
      </c>
      <c r="N143" s="150">
        <v>189395384.75999999</v>
      </c>
      <c r="O143" s="150">
        <v>466520995.92000002</v>
      </c>
      <c r="P143" s="150">
        <v>248840</v>
      </c>
      <c r="Q143" s="150">
        <v>466520995.92000002</v>
      </c>
      <c r="R143" s="152">
        <v>0</v>
      </c>
      <c r="S143" s="150">
        <v>2000581</v>
      </c>
      <c r="T143" s="152">
        <v>0</v>
      </c>
      <c r="U143" s="150">
        <v>2000581</v>
      </c>
      <c r="V143" s="153"/>
    </row>
    <row r="144" spans="1:22" ht="18" x14ac:dyDescent="0.25">
      <c r="A144" s="146" t="s">
        <v>293</v>
      </c>
      <c r="B144" s="147" t="s">
        <v>294</v>
      </c>
      <c r="C144" s="148" t="s">
        <v>21</v>
      </c>
      <c r="D144" s="148" t="s">
        <v>22</v>
      </c>
      <c r="E144" s="148">
        <v>21</v>
      </c>
      <c r="F144" s="149" t="s">
        <v>260</v>
      </c>
      <c r="G144" s="150">
        <v>61992660645</v>
      </c>
      <c r="H144" s="150">
        <v>57228992880.559998</v>
      </c>
      <c r="I144" s="150">
        <v>4763667764.4399996</v>
      </c>
      <c r="J144" s="152">
        <v>0</v>
      </c>
      <c r="K144" s="150">
        <v>48133804757.239998</v>
      </c>
      <c r="L144" s="150">
        <v>9095188123.3199997</v>
      </c>
      <c r="M144" s="150">
        <v>31047869802.220001</v>
      </c>
      <c r="N144" s="150">
        <v>17085934955.02</v>
      </c>
      <c r="O144" s="150">
        <v>30804920368.919998</v>
      </c>
      <c r="P144" s="150">
        <v>242949433.30000001</v>
      </c>
      <c r="Q144" s="150">
        <v>30804920368.919998</v>
      </c>
      <c r="R144" s="152">
        <v>0</v>
      </c>
      <c r="S144" s="150">
        <v>64447543.25</v>
      </c>
      <c r="T144" s="152">
        <v>0</v>
      </c>
      <c r="U144" s="150">
        <v>64447543.25</v>
      </c>
      <c r="V144" s="153"/>
    </row>
    <row r="145" spans="1:22" ht="45" x14ac:dyDescent="0.25">
      <c r="A145" s="146" t="s">
        <v>295</v>
      </c>
      <c r="B145" s="157" t="s">
        <v>296</v>
      </c>
      <c r="C145" s="158" t="s">
        <v>21</v>
      </c>
      <c r="D145" s="158" t="s">
        <v>22</v>
      </c>
      <c r="E145" s="158">
        <v>21</v>
      </c>
      <c r="F145" s="159" t="s">
        <v>260</v>
      </c>
      <c r="G145" s="155">
        <v>1037755774</v>
      </c>
      <c r="H145" s="155">
        <v>812435317.87</v>
      </c>
      <c r="I145" s="155">
        <v>225320456.13</v>
      </c>
      <c r="J145" s="156">
        <v>0</v>
      </c>
      <c r="K145" s="155">
        <v>738817085.87</v>
      </c>
      <c r="L145" s="155">
        <v>73618232</v>
      </c>
      <c r="M145" s="155">
        <v>287614997.19999999</v>
      </c>
      <c r="N145" s="155">
        <v>451202088.67000002</v>
      </c>
      <c r="O145" s="155">
        <v>282644798.19999999</v>
      </c>
      <c r="P145" s="155">
        <v>4970199</v>
      </c>
      <c r="Q145" s="155">
        <v>282644798.19999999</v>
      </c>
      <c r="R145" s="156">
        <v>0</v>
      </c>
      <c r="S145" s="155">
        <v>15806939</v>
      </c>
      <c r="T145" s="156">
        <v>0</v>
      </c>
      <c r="U145" s="155">
        <v>15806939</v>
      </c>
      <c r="V145" s="153"/>
    </row>
    <row r="146" spans="1:22" ht="33.75" x14ac:dyDescent="0.25">
      <c r="A146" s="146" t="s">
        <v>297</v>
      </c>
      <c r="B146" s="157" t="s">
        <v>298</v>
      </c>
      <c r="C146" s="158" t="s">
        <v>21</v>
      </c>
      <c r="D146" s="158" t="s">
        <v>22</v>
      </c>
      <c r="E146" s="158">
        <v>21</v>
      </c>
      <c r="F146" s="159" t="s">
        <v>260</v>
      </c>
      <c r="G146" s="155">
        <v>6432005200</v>
      </c>
      <c r="H146" s="155">
        <v>5884732420.8999996</v>
      </c>
      <c r="I146" s="155">
        <v>547272779.10000002</v>
      </c>
      <c r="J146" s="156">
        <v>0</v>
      </c>
      <c r="K146" s="155">
        <v>5700438415.5</v>
      </c>
      <c r="L146" s="155">
        <v>184294005.40000001</v>
      </c>
      <c r="M146" s="155">
        <v>4479123815.54</v>
      </c>
      <c r="N146" s="155">
        <v>1221314599.96</v>
      </c>
      <c r="O146" s="155">
        <v>4443927174.54</v>
      </c>
      <c r="P146" s="155">
        <v>35196641</v>
      </c>
      <c r="Q146" s="155">
        <v>4443927174.54</v>
      </c>
      <c r="R146" s="156">
        <v>0</v>
      </c>
      <c r="S146" s="155">
        <v>3558376.9</v>
      </c>
      <c r="T146" s="156">
        <v>0</v>
      </c>
      <c r="U146" s="155">
        <v>3558376.9</v>
      </c>
      <c r="V146" s="153"/>
    </row>
    <row r="147" spans="1:22" ht="45" x14ac:dyDescent="0.25">
      <c r="A147" s="146" t="s">
        <v>299</v>
      </c>
      <c r="B147" s="157" t="s">
        <v>300</v>
      </c>
      <c r="C147" s="158" t="s">
        <v>21</v>
      </c>
      <c r="D147" s="158" t="s">
        <v>22</v>
      </c>
      <c r="E147" s="158">
        <v>21</v>
      </c>
      <c r="F147" s="159" t="s">
        <v>260</v>
      </c>
      <c r="G147" s="155">
        <v>5801835899</v>
      </c>
      <c r="H147" s="155">
        <v>5416797008.3400002</v>
      </c>
      <c r="I147" s="155">
        <v>385038890.66000003</v>
      </c>
      <c r="J147" s="156">
        <v>0</v>
      </c>
      <c r="K147" s="155">
        <v>4729729265.1999998</v>
      </c>
      <c r="L147" s="155">
        <v>687067743.13999999</v>
      </c>
      <c r="M147" s="155">
        <v>3619548992.5799999</v>
      </c>
      <c r="N147" s="155">
        <v>1110180272.6199999</v>
      </c>
      <c r="O147" s="155">
        <v>3609451515.5799999</v>
      </c>
      <c r="P147" s="155">
        <v>10097477</v>
      </c>
      <c r="Q147" s="155">
        <v>3609451515.5799999</v>
      </c>
      <c r="R147" s="156">
        <v>0</v>
      </c>
      <c r="S147" s="155">
        <v>25587279</v>
      </c>
      <c r="T147" s="156">
        <v>0</v>
      </c>
      <c r="U147" s="155">
        <v>25587279</v>
      </c>
      <c r="V147" s="153"/>
    </row>
    <row r="148" spans="1:22" ht="45" x14ac:dyDescent="0.25">
      <c r="A148" s="146" t="s">
        <v>301</v>
      </c>
      <c r="B148" s="157" t="s">
        <v>302</v>
      </c>
      <c r="C148" s="158" t="s">
        <v>21</v>
      </c>
      <c r="D148" s="158" t="s">
        <v>22</v>
      </c>
      <c r="E148" s="158">
        <v>21</v>
      </c>
      <c r="F148" s="159" t="s">
        <v>260</v>
      </c>
      <c r="G148" s="155">
        <v>28992955156</v>
      </c>
      <c r="H148" s="155">
        <v>26835238270.919998</v>
      </c>
      <c r="I148" s="155">
        <v>2157716885.0799999</v>
      </c>
      <c r="J148" s="156">
        <v>0</v>
      </c>
      <c r="K148" s="155">
        <v>25032863722.73</v>
      </c>
      <c r="L148" s="155">
        <v>1802374548.1900001</v>
      </c>
      <c r="M148" s="155">
        <v>16894550918.15</v>
      </c>
      <c r="N148" s="155">
        <v>8138312804.5799999</v>
      </c>
      <c r="O148" s="155">
        <v>16735503527.15</v>
      </c>
      <c r="P148" s="155">
        <v>159047391</v>
      </c>
      <c r="Q148" s="155">
        <v>16735503527.15</v>
      </c>
      <c r="R148" s="156">
        <v>0</v>
      </c>
      <c r="S148" s="155">
        <v>17494367.350000001</v>
      </c>
      <c r="T148" s="156">
        <v>0</v>
      </c>
      <c r="U148" s="155">
        <v>17494367.350000001</v>
      </c>
      <c r="V148" s="153"/>
    </row>
    <row r="149" spans="1:22" ht="45" x14ac:dyDescent="0.25">
      <c r="A149" s="146" t="s">
        <v>303</v>
      </c>
      <c r="B149" s="157" t="s">
        <v>304</v>
      </c>
      <c r="C149" s="158" t="s">
        <v>21</v>
      </c>
      <c r="D149" s="158" t="s">
        <v>22</v>
      </c>
      <c r="E149" s="158">
        <v>21</v>
      </c>
      <c r="F149" s="159" t="s">
        <v>260</v>
      </c>
      <c r="G149" s="155">
        <v>15808161338</v>
      </c>
      <c r="H149" s="155">
        <v>14457595956.5</v>
      </c>
      <c r="I149" s="155">
        <v>1350565381.5</v>
      </c>
      <c r="J149" s="156">
        <v>0</v>
      </c>
      <c r="K149" s="155">
        <v>9046880037.7700005</v>
      </c>
      <c r="L149" s="155">
        <v>5410715918.7299995</v>
      </c>
      <c r="M149" s="155">
        <v>3937303531.4200001</v>
      </c>
      <c r="N149" s="155">
        <v>5109576506.3500004</v>
      </c>
      <c r="O149" s="155">
        <v>3903914646.1199999</v>
      </c>
      <c r="P149" s="155">
        <v>33388885.300000001</v>
      </c>
      <c r="Q149" s="155">
        <v>3903914646.1199999</v>
      </c>
      <c r="R149" s="156">
        <v>0</v>
      </c>
      <c r="S149" s="156">
        <v>0</v>
      </c>
      <c r="T149" s="156">
        <v>0</v>
      </c>
      <c r="U149" s="156">
        <v>0</v>
      </c>
      <c r="V149" s="153"/>
    </row>
    <row r="150" spans="1:22" ht="45" x14ac:dyDescent="0.25">
      <c r="A150" s="146" t="s">
        <v>305</v>
      </c>
      <c r="B150" s="157" t="s">
        <v>306</v>
      </c>
      <c r="C150" s="158" t="s">
        <v>21</v>
      </c>
      <c r="D150" s="158" t="s">
        <v>22</v>
      </c>
      <c r="E150" s="158">
        <v>21</v>
      </c>
      <c r="F150" s="159" t="s">
        <v>260</v>
      </c>
      <c r="G150" s="155">
        <v>696093494</v>
      </c>
      <c r="H150" s="155">
        <v>689164214.33000004</v>
      </c>
      <c r="I150" s="155">
        <v>6929279.6699999999</v>
      </c>
      <c r="J150" s="156">
        <v>0</v>
      </c>
      <c r="K150" s="155">
        <v>656165220.67999995</v>
      </c>
      <c r="L150" s="155">
        <v>32998993.649999999</v>
      </c>
      <c r="M150" s="155">
        <v>466769835.92000002</v>
      </c>
      <c r="N150" s="155">
        <v>189395384.75999999</v>
      </c>
      <c r="O150" s="155">
        <v>466520995.92000002</v>
      </c>
      <c r="P150" s="155">
        <v>248840</v>
      </c>
      <c r="Q150" s="155">
        <v>466520995.92000002</v>
      </c>
      <c r="R150" s="156">
        <v>0</v>
      </c>
      <c r="S150" s="155">
        <v>2000581</v>
      </c>
      <c r="T150" s="156">
        <v>0</v>
      </c>
      <c r="U150" s="155">
        <v>2000581</v>
      </c>
      <c r="V150" s="153"/>
    </row>
    <row r="151" spans="1:22" ht="45" x14ac:dyDescent="0.25">
      <c r="A151" s="146" t="s">
        <v>307</v>
      </c>
      <c r="B151" s="157" t="s">
        <v>308</v>
      </c>
      <c r="C151" s="158" t="s">
        <v>21</v>
      </c>
      <c r="D151" s="158" t="s">
        <v>22</v>
      </c>
      <c r="E151" s="158">
        <v>21</v>
      </c>
      <c r="F151" s="159" t="s">
        <v>260</v>
      </c>
      <c r="G151" s="155">
        <v>721979888</v>
      </c>
      <c r="H151" s="155">
        <v>714880767.20000005</v>
      </c>
      <c r="I151" s="155">
        <v>7099120.7999999998</v>
      </c>
      <c r="J151" s="156">
        <v>0</v>
      </c>
      <c r="K151" s="155">
        <v>32067314</v>
      </c>
      <c r="L151" s="155">
        <v>682813453.20000005</v>
      </c>
      <c r="M151" s="156">
        <v>0</v>
      </c>
      <c r="N151" s="155">
        <v>32067314</v>
      </c>
      <c r="O151" s="156">
        <v>0</v>
      </c>
      <c r="P151" s="156">
        <v>0</v>
      </c>
      <c r="Q151" s="156">
        <v>0</v>
      </c>
      <c r="R151" s="156">
        <v>0</v>
      </c>
      <c r="S151" s="156">
        <v>0</v>
      </c>
      <c r="T151" s="156">
        <v>0</v>
      </c>
      <c r="U151" s="156">
        <v>0</v>
      </c>
      <c r="V151" s="153"/>
    </row>
    <row r="152" spans="1:22" ht="56.25" x14ac:dyDescent="0.25">
      <c r="A152" s="146" t="s">
        <v>309</v>
      </c>
      <c r="B152" s="157" t="s">
        <v>310</v>
      </c>
      <c r="C152" s="158" t="s">
        <v>21</v>
      </c>
      <c r="D152" s="158" t="s">
        <v>22</v>
      </c>
      <c r="E152" s="158">
        <v>21</v>
      </c>
      <c r="F152" s="159" t="s">
        <v>260</v>
      </c>
      <c r="G152" s="155">
        <v>2501873896</v>
      </c>
      <c r="H152" s="155">
        <v>2418148924.5</v>
      </c>
      <c r="I152" s="155">
        <v>83724971.5</v>
      </c>
      <c r="J152" s="156">
        <v>0</v>
      </c>
      <c r="K152" s="155">
        <v>2196843695.4899998</v>
      </c>
      <c r="L152" s="155">
        <v>221305229.00999999</v>
      </c>
      <c r="M152" s="155">
        <v>1362957711.4100001</v>
      </c>
      <c r="N152" s="155">
        <v>833885984.08000004</v>
      </c>
      <c r="O152" s="155">
        <v>1362957711.4100001</v>
      </c>
      <c r="P152" s="156">
        <v>0</v>
      </c>
      <c r="Q152" s="155">
        <v>1362957711.4100001</v>
      </c>
      <c r="R152" s="156">
        <v>0</v>
      </c>
      <c r="S152" s="156">
        <v>0</v>
      </c>
      <c r="T152" s="156">
        <v>0</v>
      </c>
      <c r="U152" s="156">
        <v>0</v>
      </c>
      <c r="V152" s="153"/>
    </row>
    <row r="153" spans="1:22" ht="18" x14ac:dyDescent="0.25">
      <c r="A153" s="146" t="s">
        <v>311</v>
      </c>
      <c r="B153" s="147" t="s">
        <v>312</v>
      </c>
      <c r="C153" s="148" t="s">
        <v>21</v>
      </c>
      <c r="D153" s="148" t="s">
        <v>22</v>
      </c>
      <c r="E153" s="148">
        <v>21</v>
      </c>
      <c r="F153" s="149" t="s">
        <v>260</v>
      </c>
      <c r="G153" s="150">
        <v>36387967</v>
      </c>
      <c r="H153" s="150">
        <v>36387966.670000002</v>
      </c>
      <c r="I153" s="152">
        <v>0.33</v>
      </c>
      <c r="J153" s="152">
        <v>0</v>
      </c>
      <c r="K153" s="150">
        <v>36387966.670000002</v>
      </c>
      <c r="L153" s="152">
        <v>0</v>
      </c>
      <c r="M153" s="150">
        <v>36329097.020000003</v>
      </c>
      <c r="N153" s="150">
        <v>58869.65</v>
      </c>
      <c r="O153" s="150">
        <v>36329097.020000003</v>
      </c>
      <c r="P153" s="152">
        <v>0</v>
      </c>
      <c r="Q153" s="150">
        <v>36329097.020000003</v>
      </c>
      <c r="R153" s="152">
        <v>0</v>
      </c>
      <c r="S153" s="152">
        <v>0</v>
      </c>
      <c r="T153" s="152">
        <v>0</v>
      </c>
      <c r="U153" s="152">
        <v>0</v>
      </c>
      <c r="V153" s="153"/>
    </row>
    <row r="154" spans="1:22" ht="45" x14ac:dyDescent="0.25">
      <c r="A154" s="146" t="s">
        <v>313</v>
      </c>
      <c r="B154" s="157" t="s">
        <v>314</v>
      </c>
      <c r="C154" s="158" t="s">
        <v>21</v>
      </c>
      <c r="D154" s="158" t="s">
        <v>22</v>
      </c>
      <c r="E154" s="158">
        <v>21</v>
      </c>
      <c r="F154" s="159" t="s">
        <v>260</v>
      </c>
      <c r="G154" s="155">
        <v>36387967</v>
      </c>
      <c r="H154" s="155">
        <v>36387966.670000002</v>
      </c>
      <c r="I154" s="156">
        <v>0.33</v>
      </c>
      <c r="J154" s="156">
        <v>0</v>
      </c>
      <c r="K154" s="155">
        <v>36387966.670000002</v>
      </c>
      <c r="L154" s="156">
        <v>0</v>
      </c>
      <c r="M154" s="155">
        <v>36329097.020000003</v>
      </c>
      <c r="N154" s="155">
        <v>58869.65</v>
      </c>
      <c r="O154" s="155">
        <v>36329097.020000003</v>
      </c>
      <c r="P154" s="156">
        <v>0</v>
      </c>
      <c r="Q154" s="155">
        <v>36329097.020000003</v>
      </c>
      <c r="R154" s="156">
        <v>0</v>
      </c>
      <c r="S154" s="156">
        <v>0</v>
      </c>
      <c r="T154" s="156">
        <v>0</v>
      </c>
      <c r="U154" s="156">
        <v>0</v>
      </c>
      <c r="V154" s="153"/>
    </row>
    <row r="155" spans="1:22" ht="22.5" x14ac:dyDescent="0.25">
      <c r="A155" s="146" t="s">
        <v>315</v>
      </c>
      <c r="B155" s="147" t="s">
        <v>316</v>
      </c>
      <c r="C155" s="148" t="s">
        <v>21</v>
      </c>
      <c r="D155" s="148" t="s">
        <v>22</v>
      </c>
      <c r="E155" s="148">
        <v>21</v>
      </c>
      <c r="F155" s="149" t="s">
        <v>260</v>
      </c>
      <c r="G155" s="155">
        <v>36387967</v>
      </c>
      <c r="H155" s="155">
        <v>36387966.670000002</v>
      </c>
      <c r="I155" s="156">
        <v>0.33</v>
      </c>
      <c r="J155" s="156">
        <v>0</v>
      </c>
      <c r="K155" s="155">
        <v>36387966.670000002</v>
      </c>
      <c r="L155" s="156">
        <v>0</v>
      </c>
      <c r="M155" s="155">
        <v>36329097.020000003</v>
      </c>
      <c r="N155" s="155">
        <v>58869.65</v>
      </c>
      <c r="O155" s="155">
        <v>36329097.020000003</v>
      </c>
      <c r="P155" s="156">
        <v>0</v>
      </c>
      <c r="Q155" s="155">
        <v>36329097.020000003</v>
      </c>
      <c r="R155" s="156">
        <v>0</v>
      </c>
      <c r="S155" s="156">
        <v>0</v>
      </c>
      <c r="T155" s="156">
        <v>0</v>
      </c>
      <c r="U155" s="156">
        <v>0</v>
      </c>
      <c r="V155" s="153"/>
    </row>
    <row r="156" spans="1:22" ht="22.5" x14ac:dyDescent="0.25">
      <c r="A156" s="146" t="s">
        <v>317</v>
      </c>
      <c r="B156" s="147" t="s">
        <v>316</v>
      </c>
      <c r="C156" s="148" t="s">
        <v>21</v>
      </c>
      <c r="D156" s="148" t="s">
        <v>22</v>
      </c>
      <c r="E156" s="148">
        <v>21</v>
      </c>
      <c r="F156" s="149" t="s">
        <v>260</v>
      </c>
      <c r="G156" s="150">
        <v>36387967</v>
      </c>
      <c r="H156" s="150">
        <v>36387966.670000002</v>
      </c>
      <c r="I156" s="152">
        <v>0.33</v>
      </c>
      <c r="J156" s="152">
        <v>0</v>
      </c>
      <c r="K156" s="150">
        <v>36387966.670000002</v>
      </c>
      <c r="L156" s="152">
        <v>0</v>
      </c>
      <c r="M156" s="150">
        <v>36329097.020000003</v>
      </c>
      <c r="N156" s="150">
        <v>58869.65</v>
      </c>
      <c r="O156" s="150">
        <v>36329097.020000003</v>
      </c>
      <c r="P156" s="152">
        <v>0</v>
      </c>
      <c r="Q156" s="150">
        <v>36329097.020000003</v>
      </c>
      <c r="R156" s="152">
        <v>0</v>
      </c>
      <c r="S156" s="152">
        <v>0</v>
      </c>
      <c r="T156" s="152">
        <v>0</v>
      </c>
      <c r="U156" s="152">
        <v>0</v>
      </c>
      <c r="V156" s="153"/>
    </row>
    <row r="157" spans="1:22" ht="22.5" x14ac:dyDescent="0.25">
      <c r="A157" s="146" t="s">
        <v>318</v>
      </c>
      <c r="B157" s="147" t="s">
        <v>319</v>
      </c>
      <c r="C157" s="148" t="s">
        <v>21</v>
      </c>
      <c r="D157" s="148" t="s">
        <v>22</v>
      </c>
      <c r="E157" s="148">
        <v>21</v>
      </c>
      <c r="F157" s="149" t="s">
        <v>260</v>
      </c>
      <c r="G157" s="150">
        <v>11657820529</v>
      </c>
      <c r="H157" s="150">
        <v>5070971805.04</v>
      </c>
      <c r="I157" s="150">
        <v>6586848723.96</v>
      </c>
      <c r="J157" s="152">
        <v>0</v>
      </c>
      <c r="K157" s="150">
        <v>3165414676</v>
      </c>
      <c r="L157" s="150">
        <v>1905557129.04</v>
      </c>
      <c r="M157" s="150">
        <v>2397872585.54</v>
      </c>
      <c r="N157" s="150">
        <v>767542090.46000004</v>
      </c>
      <c r="O157" s="150">
        <v>2389514281.54</v>
      </c>
      <c r="P157" s="150">
        <v>8358304</v>
      </c>
      <c r="Q157" s="150">
        <v>2389514281.54</v>
      </c>
      <c r="R157" s="152">
        <v>0</v>
      </c>
      <c r="S157" s="152">
        <v>0</v>
      </c>
      <c r="T157" s="152">
        <v>0</v>
      </c>
      <c r="U157" s="152">
        <v>0</v>
      </c>
      <c r="V157" s="153"/>
    </row>
    <row r="158" spans="1:22" ht="18" x14ac:dyDescent="0.25">
      <c r="A158" s="146" t="s">
        <v>320</v>
      </c>
      <c r="B158" s="147" t="s">
        <v>264</v>
      </c>
      <c r="C158" s="148" t="s">
        <v>21</v>
      </c>
      <c r="D158" s="148" t="s">
        <v>22</v>
      </c>
      <c r="E158" s="148">
        <v>21</v>
      </c>
      <c r="F158" s="149" t="s">
        <v>260</v>
      </c>
      <c r="G158" s="150">
        <v>11657820529</v>
      </c>
      <c r="H158" s="150">
        <v>5070971805.04</v>
      </c>
      <c r="I158" s="150">
        <v>6586848723.96</v>
      </c>
      <c r="J158" s="152">
        <v>0</v>
      </c>
      <c r="K158" s="150">
        <v>3165414676</v>
      </c>
      <c r="L158" s="150">
        <v>1905557129.04</v>
      </c>
      <c r="M158" s="150">
        <v>2397872585.54</v>
      </c>
      <c r="N158" s="150">
        <v>767542090.46000004</v>
      </c>
      <c r="O158" s="150">
        <v>2389514281.54</v>
      </c>
      <c r="P158" s="150">
        <v>8358304</v>
      </c>
      <c r="Q158" s="150">
        <v>2389514281.54</v>
      </c>
      <c r="R158" s="152">
        <v>0</v>
      </c>
      <c r="S158" s="152">
        <v>0</v>
      </c>
      <c r="T158" s="152">
        <v>0</v>
      </c>
      <c r="U158" s="152">
        <v>0</v>
      </c>
      <c r="V158" s="153"/>
    </row>
    <row r="159" spans="1:22" ht="22.5" x14ac:dyDescent="0.25">
      <c r="A159" s="146" t="s">
        <v>321</v>
      </c>
      <c r="B159" s="147" t="s">
        <v>322</v>
      </c>
      <c r="C159" s="148" t="s">
        <v>21</v>
      </c>
      <c r="D159" s="148" t="s">
        <v>22</v>
      </c>
      <c r="E159" s="148">
        <v>21</v>
      </c>
      <c r="F159" s="149" t="s">
        <v>260</v>
      </c>
      <c r="G159" s="150">
        <v>11657820529</v>
      </c>
      <c r="H159" s="150">
        <v>5070971805.04</v>
      </c>
      <c r="I159" s="150">
        <v>6586848723.96</v>
      </c>
      <c r="J159" s="152">
        <v>0</v>
      </c>
      <c r="K159" s="150">
        <v>3165414676</v>
      </c>
      <c r="L159" s="150">
        <v>1905557129.04</v>
      </c>
      <c r="M159" s="150">
        <v>2397872585.54</v>
      </c>
      <c r="N159" s="150">
        <v>767542090.46000004</v>
      </c>
      <c r="O159" s="150">
        <v>2389514281.54</v>
      </c>
      <c r="P159" s="150">
        <v>8358304</v>
      </c>
      <c r="Q159" s="150">
        <v>2389514281.54</v>
      </c>
      <c r="R159" s="152">
        <v>0</v>
      </c>
      <c r="S159" s="152">
        <v>0</v>
      </c>
      <c r="T159" s="152">
        <v>0</v>
      </c>
      <c r="U159" s="152">
        <v>0</v>
      </c>
      <c r="V159" s="153"/>
    </row>
    <row r="160" spans="1:22" ht="22.5" x14ac:dyDescent="0.25">
      <c r="A160" s="146" t="s">
        <v>323</v>
      </c>
      <c r="B160" s="147" t="s">
        <v>322</v>
      </c>
      <c r="C160" s="148" t="s">
        <v>21</v>
      </c>
      <c r="D160" s="148" t="s">
        <v>22</v>
      </c>
      <c r="E160" s="148">
        <v>21</v>
      </c>
      <c r="F160" s="149" t="s">
        <v>260</v>
      </c>
      <c r="G160" s="150">
        <v>3579960600</v>
      </c>
      <c r="H160" s="150">
        <v>1314003265.3299999</v>
      </c>
      <c r="I160" s="150">
        <v>2265957334.6700001</v>
      </c>
      <c r="J160" s="152">
        <v>0</v>
      </c>
      <c r="K160" s="150">
        <v>137197483.33000001</v>
      </c>
      <c r="L160" s="150">
        <v>1176805782</v>
      </c>
      <c r="M160" s="150">
        <v>107442298.45</v>
      </c>
      <c r="N160" s="150">
        <v>29755184.879999999</v>
      </c>
      <c r="O160" s="150">
        <v>107442298.45</v>
      </c>
      <c r="P160" s="152">
        <v>0</v>
      </c>
      <c r="Q160" s="150">
        <v>107442298.45</v>
      </c>
      <c r="R160" s="152">
        <v>0</v>
      </c>
      <c r="S160" s="152">
        <v>0</v>
      </c>
      <c r="T160" s="152">
        <v>0</v>
      </c>
      <c r="U160" s="152">
        <v>0</v>
      </c>
      <c r="V160" s="153"/>
    </row>
    <row r="161" spans="1:22" ht="18" x14ac:dyDescent="0.25">
      <c r="A161" s="146" t="s">
        <v>324</v>
      </c>
      <c r="B161" s="147" t="s">
        <v>325</v>
      </c>
      <c r="C161" s="148" t="s">
        <v>21</v>
      </c>
      <c r="D161" s="148" t="s">
        <v>22</v>
      </c>
      <c r="E161" s="148">
        <v>21</v>
      </c>
      <c r="F161" s="149" t="s">
        <v>260</v>
      </c>
      <c r="G161" s="150">
        <v>4290377918</v>
      </c>
      <c r="H161" s="150">
        <v>657898810.23000002</v>
      </c>
      <c r="I161" s="150">
        <v>3632479107.77</v>
      </c>
      <c r="J161" s="152">
        <v>0</v>
      </c>
      <c r="K161" s="150">
        <v>631404574.23000002</v>
      </c>
      <c r="L161" s="150">
        <v>26494236</v>
      </c>
      <c r="M161" s="150">
        <v>453054143.99000001</v>
      </c>
      <c r="N161" s="150">
        <v>178350430.24000001</v>
      </c>
      <c r="O161" s="150">
        <v>450316930.99000001</v>
      </c>
      <c r="P161" s="150">
        <v>2737213</v>
      </c>
      <c r="Q161" s="150">
        <v>450316930.99000001</v>
      </c>
      <c r="R161" s="152">
        <v>0</v>
      </c>
      <c r="S161" s="152">
        <v>0</v>
      </c>
      <c r="T161" s="152">
        <v>0</v>
      </c>
      <c r="U161" s="152">
        <v>0</v>
      </c>
      <c r="V161" s="153"/>
    </row>
    <row r="162" spans="1:22" ht="18" x14ac:dyDescent="0.25">
      <c r="A162" s="146" t="s">
        <v>326</v>
      </c>
      <c r="B162" s="147" t="s">
        <v>327</v>
      </c>
      <c r="C162" s="148" t="s">
        <v>21</v>
      </c>
      <c r="D162" s="148" t="s">
        <v>22</v>
      </c>
      <c r="E162" s="148">
        <v>21</v>
      </c>
      <c r="F162" s="149" t="s">
        <v>260</v>
      </c>
      <c r="G162" s="150">
        <v>500000000</v>
      </c>
      <c r="H162" s="150">
        <v>500000000</v>
      </c>
      <c r="I162" s="152">
        <v>0</v>
      </c>
      <c r="J162" s="152">
        <v>0</v>
      </c>
      <c r="K162" s="152">
        <v>0</v>
      </c>
      <c r="L162" s="150">
        <v>500000000</v>
      </c>
      <c r="M162" s="152">
        <v>0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52">
        <v>0</v>
      </c>
      <c r="V162" s="153"/>
    </row>
    <row r="163" spans="1:22" ht="22.5" x14ac:dyDescent="0.25">
      <c r="A163" s="146" t="s">
        <v>328</v>
      </c>
      <c r="B163" s="147" t="s">
        <v>329</v>
      </c>
      <c r="C163" s="148" t="s">
        <v>21</v>
      </c>
      <c r="D163" s="148" t="s">
        <v>22</v>
      </c>
      <c r="E163" s="148">
        <v>21</v>
      </c>
      <c r="F163" s="149" t="s">
        <v>260</v>
      </c>
      <c r="G163" s="150">
        <v>265898000</v>
      </c>
      <c r="H163" s="150">
        <v>92914247</v>
      </c>
      <c r="I163" s="150">
        <v>172983753</v>
      </c>
      <c r="J163" s="152">
        <v>0</v>
      </c>
      <c r="K163" s="150">
        <v>17409700</v>
      </c>
      <c r="L163" s="150">
        <v>75504547</v>
      </c>
      <c r="M163" s="150">
        <v>17409700</v>
      </c>
      <c r="N163" s="152">
        <v>0</v>
      </c>
      <c r="O163" s="150">
        <v>17409700</v>
      </c>
      <c r="P163" s="152">
        <v>0</v>
      </c>
      <c r="Q163" s="150">
        <v>17409700</v>
      </c>
      <c r="R163" s="152">
        <v>0</v>
      </c>
      <c r="S163" s="152">
        <v>0</v>
      </c>
      <c r="T163" s="152">
        <v>0</v>
      </c>
      <c r="U163" s="152">
        <v>0</v>
      </c>
      <c r="V163" s="153"/>
    </row>
    <row r="164" spans="1:22" ht="18" x14ac:dyDescent="0.25">
      <c r="A164" s="146" t="s">
        <v>330</v>
      </c>
      <c r="B164" s="147" t="s">
        <v>331</v>
      </c>
      <c r="C164" s="148" t="s">
        <v>21</v>
      </c>
      <c r="D164" s="148" t="s">
        <v>22</v>
      </c>
      <c r="E164" s="148">
        <v>21</v>
      </c>
      <c r="F164" s="149" t="s">
        <v>260</v>
      </c>
      <c r="G164" s="150">
        <v>3021584011</v>
      </c>
      <c r="H164" s="150">
        <v>2506155482.48</v>
      </c>
      <c r="I164" s="150">
        <v>515428528.51999998</v>
      </c>
      <c r="J164" s="152">
        <v>0</v>
      </c>
      <c r="K164" s="150">
        <v>2379402918.4400001</v>
      </c>
      <c r="L164" s="150">
        <v>126752564.04000001</v>
      </c>
      <c r="M164" s="150">
        <v>1819966443.0999999</v>
      </c>
      <c r="N164" s="150">
        <v>559436475.34000003</v>
      </c>
      <c r="O164" s="150">
        <v>1814345352.0999999</v>
      </c>
      <c r="P164" s="150">
        <v>5621091</v>
      </c>
      <c r="Q164" s="150">
        <v>1814345352.0999999</v>
      </c>
      <c r="R164" s="152">
        <v>0</v>
      </c>
      <c r="S164" s="152">
        <v>0</v>
      </c>
      <c r="T164" s="152">
        <v>0</v>
      </c>
      <c r="U164" s="152">
        <v>0</v>
      </c>
      <c r="V164" s="153"/>
    </row>
    <row r="165" spans="1:22" ht="18" x14ac:dyDescent="0.25">
      <c r="A165" s="146" t="s">
        <v>332</v>
      </c>
      <c r="B165" s="147" t="s">
        <v>333</v>
      </c>
      <c r="C165" s="148" t="s">
        <v>21</v>
      </c>
      <c r="D165" s="148" t="s">
        <v>22</v>
      </c>
      <c r="E165" s="148">
        <v>21</v>
      </c>
      <c r="F165" s="149" t="s">
        <v>260</v>
      </c>
      <c r="G165" s="150">
        <v>11657820529</v>
      </c>
      <c r="H165" s="150">
        <v>5070971805.04</v>
      </c>
      <c r="I165" s="150">
        <v>6586848723.96</v>
      </c>
      <c r="J165" s="152">
        <v>0</v>
      </c>
      <c r="K165" s="150">
        <v>3165414676</v>
      </c>
      <c r="L165" s="150">
        <v>1905557129.04</v>
      </c>
      <c r="M165" s="150">
        <v>2397872585.54</v>
      </c>
      <c r="N165" s="150">
        <v>767542090.46000004</v>
      </c>
      <c r="O165" s="150">
        <v>2389514281.54</v>
      </c>
      <c r="P165" s="150">
        <v>8358304</v>
      </c>
      <c r="Q165" s="150">
        <v>2389514281.54</v>
      </c>
      <c r="R165" s="152">
        <v>0</v>
      </c>
      <c r="S165" s="152">
        <v>0</v>
      </c>
      <c r="T165" s="152">
        <v>0</v>
      </c>
      <c r="U165" s="152">
        <v>0</v>
      </c>
      <c r="V165" s="153"/>
    </row>
    <row r="166" spans="1:22" ht="45" x14ac:dyDescent="0.25">
      <c r="A166" s="146" t="s">
        <v>334</v>
      </c>
      <c r="B166" s="157" t="s">
        <v>335</v>
      </c>
      <c r="C166" s="158" t="s">
        <v>21</v>
      </c>
      <c r="D166" s="158" t="s">
        <v>22</v>
      </c>
      <c r="E166" s="158">
        <v>21</v>
      </c>
      <c r="F166" s="159" t="s">
        <v>260</v>
      </c>
      <c r="G166" s="155">
        <v>265898000</v>
      </c>
      <c r="H166" s="155">
        <v>92914247</v>
      </c>
      <c r="I166" s="155">
        <v>172983753</v>
      </c>
      <c r="J166" s="156">
        <v>0</v>
      </c>
      <c r="K166" s="155">
        <v>17409700</v>
      </c>
      <c r="L166" s="155">
        <v>75504547</v>
      </c>
      <c r="M166" s="155">
        <v>17409700</v>
      </c>
      <c r="N166" s="156">
        <v>0</v>
      </c>
      <c r="O166" s="155">
        <v>17409700</v>
      </c>
      <c r="P166" s="156">
        <v>0</v>
      </c>
      <c r="Q166" s="155">
        <v>17409700</v>
      </c>
      <c r="R166" s="156">
        <v>0</v>
      </c>
      <c r="S166" s="156">
        <v>0</v>
      </c>
      <c r="T166" s="156">
        <v>0</v>
      </c>
      <c r="U166" s="156">
        <v>0</v>
      </c>
      <c r="V166" s="153"/>
    </row>
    <row r="167" spans="1:22" ht="33.75" x14ac:dyDescent="0.25">
      <c r="A167" s="146" t="s">
        <v>336</v>
      </c>
      <c r="B167" s="157" t="s">
        <v>337</v>
      </c>
      <c r="C167" s="158" t="s">
        <v>21</v>
      </c>
      <c r="D167" s="158" t="s">
        <v>22</v>
      </c>
      <c r="E167" s="158">
        <v>21</v>
      </c>
      <c r="F167" s="159" t="s">
        <v>260</v>
      </c>
      <c r="G167" s="155">
        <v>3021584011</v>
      </c>
      <c r="H167" s="155">
        <v>2506155482.48</v>
      </c>
      <c r="I167" s="155">
        <v>515428528.51999998</v>
      </c>
      <c r="J167" s="156">
        <v>0</v>
      </c>
      <c r="K167" s="155">
        <v>2379402918.4400001</v>
      </c>
      <c r="L167" s="155">
        <v>126752564.04000001</v>
      </c>
      <c r="M167" s="155">
        <v>1819966443.0999999</v>
      </c>
      <c r="N167" s="155">
        <v>559436475.34000003</v>
      </c>
      <c r="O167" s="155">
        <v>1814345352.0999999</v>
      </c>
      <c r="P167" s="155">
        <v>5621091</v>
      </c>
      <c r="Q167" s="155">
        <v>1814345352.0999999</v>
      </c>
      <c r="R167" s="156">
        <v>0</v>
      </c>
      <c r="S167" s="156">
        <v>0</v>
      </c>
      <c r="T167" s="156">
        <v>0</v>
      </c>
      <c r="U167" s="156">
        <v>0</v>
      </c>
      <c r="V167" s="153"/>
    </row>
    <row r="168" spans="1:22" ht="33.75" x14ac:dyDescent="0.25">
      <c r="A168" s="146" t="s">
        <v>338</v>
      </c>
      <c r="B168" s="157" t="s">
        <v>339</v>
      </c>
      <c r="C168" s="158" t="s">
        <v>21</v>
      </c>
      <c r="D168" s="158" t="s">
        <v>22</v>
      </c>
      <c r="E168" s="158">
        <v>21</v>
      </c>
      <c r="F168" s="159" t="s">
        <v>260</v>
      </c>
      <c r="G168" s="155">
        <v>3579960600</v>
      </c>
      <c r="H168" s="155">
        <v>1314003265.3299999</v>
      </c>
      <c r="I168" s="155">
        <v>2265957334.6700001</v>
      </c>
      <c r="J168" s="156">
        <v>0</v>
      </c>
      <c r="K168" s="155">
        <v>137197483.33000001</v>
      </c>
      <c r="L168" s="155">
        <v>1176805782</v>
      </c>
      <c r="M168" s="155">
        <v>107442298.45</v>
      </c>
      <c r="N168" s="155">
        <v>29755184.879999999</v>
      </c>
      <c r="O168" s="155">
        <v>107442298.45</v>
      </c>
      <c r="P168" s="156">
        <v>0</v>
      </c>
      <c r="Q168" s="155">
        <v>107442298.45</v>
      </c>
      <c r="R168" s="156">
        <v>0</v>
      </c>
      <c r="S168" s="156">
        <v>0</v>
      </c>
      <c r="T168" s="156">
        <v>0</v>
      </c>
      <c r="U168" s="156">
        <v>0</v>
      </c>
      <c r="V168" s="153"/>
    </row>
    <row r="169" spans="1:22" ht="33.75" x14ac:dyDescent="0.25">
      <c r="A169" s="146" t="s">
        <v>340</v>
      </c>
      <c r="B169" s="157" t="s">
        <v>341</v>
      </c>
      <c r="C169" s="158" t="s">
        <v>21</v>
      </c>
      <c r="D169" s="158" t="s">
        <v>22</v>
      </c>
      <c r="E169" s="158">
        <v>21</v>
      </c>
      <c r="F169" s="159" t="s">
        <v>260</v>
      </c>
      <c r="G169" s="155">
        <v>4290377918</v>
      </c>
      <c r="H169" s="155">
        <v>657898810.23000002</v>
      </c>
      <c r="I169" s="155">
        <v>3632479107.77</v>
      </c>
      <c r="J169" s="156">
        <v>0</v>
      </c>
      <c r="K169" s="155">
        <v>631404574.23000002</v>
      </c>
      <c r="L169" s="155">
        <v>26494236</v>
      </c>
      <c r="M169" s="155">
        <v>453054143.99000001</v>
      </c>
      <c r="N169" s="155">
        <v>178350430.24000001</v>
      </c>
      <c r="O169" s="155">
        <v>450316930.99000001</v>
      </c>
      <c r="P169" s="155">
        <v>2737213</v>
      </c>
      <c r="Q169" s="155">
        <v>450316930.99000001</v>
      </c>
      <c r="R169" s="156">
        <v>0</v>
      </c>
      <c r="S169" s="156">
        <v>0</v>
      </c>
      <c r="T169" s="156">
        <v>0</v>
      </c>
      <c r="U169" s="156">
        <v>0</v>
      </c>
      <c r="V169" s="153"/>
    </row>
    <row r="170" spans="1:22" ht="45" x14ac:dyDescent="0.25">
      <c r="A170" s="146" t="s">
        <v>342</v>
      </c>
      <c r="B170" s="157" t="s">
        <v>343</v>
      </c>
      <c r="C170" s="158" t="s">
        <v>21</v>
      </c>
      <c r="D170" s="158" t="s">
        <v>22</v>
      </c>
      <c r="E170" s="158">
        <v>21</v>
      </c>
      <c r="F170" s="159" t="s">
        <v>260</v>
      </c>
      <c r="G170" s="155">
        <v>500000000</v>
      </c>
      <c r="H170" s="155">
        <v>500000000</v>
      </c>
      <c r="I170" s="156">
        <v>0</v>
      </c>
      <c r="J170" s="156">
        <v>0</v>
      </c>
      <c r="K170" s="156">
        <v>0</v>
      </c>
      <c r="L170" s="155">
        <v>500000000</v>
      </c>
      <c r="M170" s="156">
        <v>0</v>
      </c>
      <c r="N170" s="156">
        <v>0</v>
      </c>
      <c r="O170" s="156">
        <v>0</v>
      </c>
      <c r="P170" s="156">
        <v>0</v>
      </c>
      <c r="Q170" s="156">
        <v>0</v>
      </c>
      <c r="R170" s="156">
        <v>0</v>
      </c>
      <c r="S170" s="156">
        <v>0</v>
      </c>
      <c r="T170" s="156">
        <v>0</v>
      </c>
      <c r="U170" s="156">
        <v>0</v>
      </c>
      <c r="V170" s="153"/>
    </row>
    <row r="171" spans="1:22" x14ac:dyDescent="0.2">
      <c r="A171" s="161"/>
    </row>
    <row r="172" spans="1:22" x14ac:dyDescent="0.2">
      <c r="A172" s="161"/>
    </row>
    <row r="173" spans="1:22" x14ac:dyDescent="0.2">
      <c r="A173" s="161"/>
    </row>
    <row r="174" spans="1:22" x14ac:dyDescent="0.2">
      <c r="A174" s="161"/>
    </row>
    <row r="175" spans="1:22" x14ac:dyDescent="0.2">
      <c r="A175" s="161"/>
    </row>
    <row r="176" spans="1:22" x14ac:dyDescent="0.2">
      <c r="A176" s="161"/>
    </row>
    <row r="177" spans="1:1" x14ac:dyDescent="0.2">
      <c r="A177" s="161"/>
    </row>
    <row r="178" spans="1:1" x14ac:dyDescent="0.2">
      <c r="A178" s="161"/>
    </row>
    <row r="179" spans="1:1" x14ac:dyDescent="0.2">
      <c r="A179" s="161"/>
    </row>
    <row r="180" spans="1:1" x14ac:dyDescent="0.2">
      <c r="A180" s="161"/>
    </row>
    <row r="181" spans="1:1" x14ac:dyDescent="0.2">
      <c r="A181" s="161"/>
    </row>
    <row r="182" spans="1:1" x14ac:dyDescent="0.2">
      <c r="A182" s="161"/>
    </row>
    <row r="183" spans="1:1" x14ac:dyDescent="0.2">
      <c r="A183" s="161"/>
    </row>
    <row r="184" spans="1:1" x14ac:dyDescent="0.2">
      <c r="A184" s="161"/>
    </row>
    <row r="185" spans="1:1" x14ac:dyDescent="0.2">
      <c r="A185" s="161"/>
    </row>
    <row r="186" spans="1:1" x14ac:dyDescent="0.2">
      <c r="A186" s="161"/>
    </row>
    <row r="187" spans="1:1" x14ac:dyDescent="0.2">
      <c r="A187" s="161"/>
    </row>
    <row r="188" spans="1:1" x14ac:dyDescent="0.2">
      <c r="A188" s="161"/>
    </row>
    <row r="189" spans="1:1" x14ac:dyDescent="0.2">
      <c r="A189" s="161"/>
    </row>
    <row r="190" spans="1:1" x14ac:dyDescent="0.2">
      <c r="A190" s="161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6C9C-512E-483F-BC1E-B36B10164CBF}">
  <dimension ref="A1:V190"/>
  <sheetViews>
    <sheetView showGridLines="0" zoomScaleNormal="100" workbookViewId="0">
      <selection sqref="A1:XFD1048576"/>
    </sheetView>
  </sheetViews>
  <sheetFormatPr baseColWidth="10" defaultColWidth="11.42578125" defaultRowHeight="14.25" x14ac:dyDescent="0.2"/>
  <cols>
    <col min="1" max="1" width="26.140625" style="154" customWidth="1"/>
    <col min="2" max="2" width="57.7109375" style="162" customWidth="1"/>
    <col min="3" max="3" width="8.7109375" style="154" customWidth="1"/>
    <col min="4" max="5" width="4.85546875" style="154" customWidth="1"/>
    <col min="6" max="6" width="21.7109375" style="154" customWidth="1"/>
    <col min="7" max="8" width="17.42578125" style="154" customWidth="1"/>
    <col min="9" max="9" width="16.42578125" style="154" customWidth="1"/>
    <col min="10" max="10" width="14.7109375" style="154" bestFit="1" customWidth="1"/>
    <col min="11" max="11" width="16.42578125" style="154" customWidth="1"/>
    <col min="12" max="12" width="16.85546875" style="154" customWidth="1"/>
    <col min="13" max="13" width="18.28515625" style="154" customWidth="1"/>
    <col min="14" max="14" width="16.42578125" style="154" customWidth="1"/>
    <col min="15" max="15" width="16.85546875" style="154" bestFit="1" customWidth="1"/>
    <col min="16" max="16" width="18" style="154" customWidth="1"/>
    <col min="17" max="17" width="16.85546875" style="154" bestFit="1" customWidth="1"/>
    <col min="18" max="18" width="17.140625" style="154" customWidth="1"/>
    <col min="19" max="19" width="13.28515625" style="154" bestFit="1" customWidth="1"/>
    <col min="20" max="20" width="15.140625" style="154" hidden="1" customWidth="1"/>
    <col min="21" max="21" width="21.85546875" style="154" hidden="1" customWidth="1"/>
    <col min="22" max="16384" width="11.42578125" style="154"/>
  </cols>
  <sheetData>
    <row r="1" spans="1:22" s="139" customFormat="1" ht="45" customHeight="1" x14ac:dyDescent="0.25">
      <c r="A1" s="137" t="s">
        <v>0</v>
      </c>
      <c r="B1" s="138" t="s">
        <v>1</v>
      </c>
      <c r="C1" s="137" t="s">
        <v>2</v>
      </c>
      <c r="D1" s="137" t="s">
        <v>3</v>
      </c>
      <c r="E1" s="137" t="s">
        <v>4</v>
      </c>
      <c r="F1" s="137" t="s">
        <v>5</v>
      </c>
      <c r="G1" s="137" t="s">
        <v>6</v>
      </c>
      <c r="H1" s="137" t="s">
        <v>7</v>
      </c>
      <c r="I1" s="137" t="s">
        <v>8</v>
      </c>
      <c r="J1" s="137" t="s">
        <v>9</v>
      </c>
      <c r="K1" s="137" t="s">
        <v>10</v>
      </c>
      <c r="L1" s="137" t="s">
        <v>11</v>
      </c>
      <c r="M1" s="137" t="s">
        <v>12</v>
      </c>
      <c r="N1" s="137" t="s">
        <v>13</v>
      </c>
      <c r="O1" s="137" t="s">
        <v>14</v>
      </c>
      <c r="P1" s="137" t="s">
        <v>15</v>
      </c>
      <c r="Q1" s="137" t="s">
        <v>16</v>
      </c>
      <c r="R1" s="137" t="s">
        <v>17</v>
      </c>
      <c r="S1" s="137" t="s">
        <v>18</v>
      </c>
      <c r="U1" s="139" t="s">
        <v>351</v>
      </c>
    </row>
    <row r="2" spans="1:22" s="145" customFormat="1" ht="24" x14ac:dyDescent="0.25">
      <c r="A2" s="140" t="s">
        <v>19</v>
      </c>
      <c r="B2" s="141" t="s">
        <v>20</v>
      </c>
      <c r="C2" s="142" t="s">
        <v>21</v>
      </c>
      <c r="D2" s="142" t="s">
        <v>22</v>
      </c>
      <c r="E2" s="142">
        <v>20</v>
      </c>
      <c r="F2" s="143" t="s">
        <v>23</v>
      </c>
      <c r="G2" s="144">
        <f>+G3+G122+G126</f>
        <v>225626925988</v>
      </c>
      <c r="H2" s="144">
        <f>+H3+H122+H126</f>
        <v>213294864305.5</v>
      </c>
      <c r="I2" s="144">
        <f>+I3+I122+I126</f>
        <v>12332061682.5</v>
      </c>
      <c r="J2" s="144">
        <f t="shared" ref="J2:R2" si="0">+J3+J122+J126</f>
        <v>0</v>
      </c>
      <c r="K2" s="144">
        <f t="shared" si="0"/>
        <v>179059108698.42999</v>
      </c>
      <c r="L2" s="144">
        <f t="shared" si="0"/>
        <v>34235755607.07</v>
      </c>
      <c r="M2" s="144">
        <f t="shared" si="0"/>
        <v>152735466152.85001</v>
      </c>
      <c r="N2" s="144">
        <f t="shared" si="0"/>
        <v>26323642545.580002</v>
      </c>
      <c r="O2" s="144">
        <f t="shared" si="0"/>
        <v>152082142004.21002</v>
      </c>
      <c r="P2" s="144">
        <f>+P3+P122+P126</f>
        <v>653324148.6400001</v>
      </c>
      <c r="Q2" s="144">
        <f t="shared" si="0"/>
        <v>152082142004.21002</v>
      </c>
      <c r="R2" s="144">
        <f t="shared" si="0"/>
        <v>0</v>
      </c>
      <c r="S2" s="144"/>
    </row>
    <row r="3" spans="1:22" ht="15" x14ac:dyDescent="0.25">
      <c r="A3" s="146" t="s">
        <v>24</v>
      </c>
      <c r="B3" s="147" t="s">
        <v>25</v>
      </c>
      <c r="C3" s="148" t="s">
        <v>21</v>
      </c>
      <c r="D3" s="148" t="s">
        <v>22</v>
      </c>
      <c r="E3" s="148">
        <v>20</v>
      </c>
      <c r="F3" s="149" t="s">
        <v>23</v>
      </c>
      <c r="G3" s="150">
        <v>135575483000</v>
      </c>
      <c r="H3" s="150">
        <v>134932163560.11</v>
      </c>
      <c r="I3" s="150">
        <v>643319439.88999999</v>
      </c>
      <c r="J3" s="151">
        <v>0</v>
      </c>
      <c r="K3" s="150">
        <v>109001879674.25999</v>
      </c>
      <c r="L3" s="150">
        <v>25930283885.849998</v>
      </c>
      <c r="M3" s="150">
        <v>105103567576.81</v>
      </c>
      <c r="N3" s="150">
        <v>3898312097.4499998</v>
      </c>
      <c r="O3" s="150">
        <v>104817637195.71001</v>
      </c>
      <c r="P3" s="150">
        <v>285930381.10000002</v>
      </c>
      <c r="Q3" s="150">
        <v>104817637195.71001</v>
      </c>
      <c r="R3" s="152">
        <v>0</v>
      </c>
      <c r="S3" s="150">
        <v>527449094.79000002</v>
      </c>
      <c r="T3" s="152"/>
      <c r="U3" s="150"/>
      <c r="V3" s="153"/>
    </row>
    <row r="4" spans="1:22" ht="15" x14ac:dyDescent="0.25">
      <c r="A4" s="146" t="s">
        <v>26</v>
      </c>
      <c r="B4" s="147" t="s">
        <v>27</v>
      </c>
      <c r="C4" s="148" t="s">
        <v>21</v>
      </c>
      <c r="D4" s="148" t="s">
        <v>22</v>
      </c>
      <c r="E4" s="148">
        <v>20</v>
      </c>
      <c r="F4" s="149" t="s">
        <v>23</v>
      </c>
      <c r="G4" s="150">
        <v>107045182703</v>
      </c>
      <c r="H4" s="150">
        <v>107045182702.5</v>
      </c>
      <c r="I4" s="152">
        <v>0.5</v>
      </c>
      <c r="J4" s="152">
        <v>0</v>
      </c>
      <c r="K4" s="150">
        <v>82341833651</v>
      </c>
      <c r="L4" s="150">
        <v>24703349051.5</v>
      </c>
      <c r="M4" s="150">
        <v>82338838007.639999</v>
      </c>
      <c r="N4" s="150">
        <v>2995643.36</v>
      </c>
      <c r="O4" s="150">
        <v>82338838007.639999</v>
      </c>
      <c r="P4" s="152">
        <v>0</v>
      </c>
      <c r="Q4" s="150">
        <v>82338838007.639999</v>
      </c>
      <c r="R4" s="152">
        <v>0</v>
      </c>
      <c r="S4" s="152">
        <v>0</v>
      </c>
      <c r="T4" s="152"/>
      <c r="U4" s="152"/>
      <c r="V4" s="153"/>
    </row>
    <row r="5" spans="1:22" ht="15" x14ac:dyDescent="0.25">
      <c r="A5" s="146" t="s">
        <v>28</v>
      </c>
      <c r="B5" s="147" t="s">
        <v>29</v>
      </c>
      <c r="C5" s="148" t="s">
        <v>21</v>
      </c>
      <c r="D5" s="148" t="s">
        <v>22</v>
      </c>
      <c r="E5" s="148">
        <v>20</v>
      </c>
      <c r="F5" s="149" t="s">
        <v>23</v>
      </c>
      <c r="G5" s="150">
        <v>107045182703</v>
      </c>
      <c r="H5" s="150">
        <v>107045182702.5</v>
      </c>
      <c r="I5" s="152">
        <v>0.5</v>
      </c>
      <c r="J5" s="152">
        <v>0</v>
      </c>
      <c r="K5" s="150">
        <v>82341833651</v>
      </c>
      <c r="L5" s="150">
        <v>24703349051.5</v>
      </c>
      <c r="M5" s="150">
        <v>82338838007.639999</v>
      </c>
      <c r="N5" s="150">
        <v>2995643.36</v>
      </c>
      <c r="O5" s="150">
        <v>82338838007.639999</v>
      </c>
      <c r="P5" s="152">
        <v>0</v>
      </c>
      <c r="Q5" s="150">
        <v>82338838007.639999</v>
      </c>
      <c r="R5" s="152">
        <v>0</v>
      </c>
      <c r="S5" s="152">
        <v>0</v>
      </c>
      <c r="T5" s="152"/>
      <c r="U5" s="152"/>
      <c r="V5" s="153"/>
    </row>
    <row r="6" spans="1:22" ht="15" x14ac:dyDescent="0.25">
      <c r="A6" s="146" t="s">
        <v>30</v>
      </c>
      <c r="B6" s="147" t="s">
        <v>31</v>
      </c>
      <c r="C6" s="148" t="s">
        <v>21</v>
      </c>
      <c r="D6" s="148" t="s">
        <v>22</v>
      </c>
      <c r="E6" s="148">
        <v>20</v>
      </c>
      <c r="F6" s="149" t="s">
        <v>23</v>
      </c>
      <c r="G6" s="155">
        <v>72126654352</v>
      </c>
      <c r="H6" s="155">
        <v>72126654351.5</v>
      </c>
      <c r="I6" s="156">
        <v>0.5</v>
      </c>
      <c r="J6" s="156">
        <v>0</v>
      </c>
      <c r="K6" s="155">
        <v>54526097590</v>
      </c>
      <c r="L6" s="155">
        <v>17600556761.5</v>
      </c>
      <c r="M6" s="155">
        <v>54523101946.639999</v>
      </c>
      <c r="N6" s="155">
        <v>2995643.36</v>
      </c>
      <c r="O6" s="155">
        <v>54523101946.639999</v>
      </c>
      <c r="P6" s="156">
        <v>0</v>
      </c>
      <c r="Q6" s="155">
        <v>54523101946.639999</v>
      </c>
      <c r="R6" s="156">
        <v>0</v>
      </c>
      <c r="S6" s="156">
        <v>0</v>
      </c>
      <c r="T6" s="156"/>
      <c r="U6" s="156"/>
      <c r="V6" s="153"/>
    </row>
    <row r="7" spans="1:22" ht="15" x14ac:dyDescent="0.25">
      <c r="A7" s="146" t="s">
        <v>32</v>
      </c>
      <c r="B7" s="147" t="s">
        <v>33</v>
      </c>
      <c r="C7" s="148" t="s">
        <v>21</v>
      </c>
      <c r="D7" s="148" t="s">
        <v>22</v>
      </c>
      <c r="E7" s="148">
        <v>20</v>
      </c>
      <c r="F7" s="149" t="s">
        <v>23</v>
      </c>
      <c r="G7" s="150">
        <v>72126654351.5</v>
      </c>
      <c r="H7" s="150">
        <v>72126654351.5</v>
      </c>
      <c r="I7" s="152">
        <v>0</v>
      </c>
      <c r="J7" s="152">
        <v>0</v>
      </c>
      <c r="K7" s="150">
        <v>54526097590</v>
      </c>
      <c r="L7" s="150">
        <v>17600556761.5</v>
      </c>
      <c r="M7" s="150">
        <v>54523101946.639999</v>
      </c>
      <c r="N7" s="150">
        <v>2995643.36</v>
      </c>
      <c r="O7" s="150">
        <v>54523101946.639999</v>
      </c>
      <c r="P7" s="152">
        <v>0</v>
      </c>
      <c r="Q7" s="150">
        <v>54523101946.639999</v>
      </c>
      <c r="R7" s="152">
        <v>0</v>
      </c>
      <c r="S7" s="152">
        <v>0</v>
      </c>
      <c r="T7" s="152"/>
      <c r="U7" s="152"/>
      <c r="V7" s="153"/>
    </row>
    <row r="8" spans="1:22" ht="15" x14ac:dyDescent="0.25">
      <c r="A8" s="146" t="s">
        <v>34</v>
      </c>
      <c r="B8" s="157" t="s">
        <v>35</v>
      </c>
      <c r="C8" s="158" t="s">
        <v>21</v>
      </c>
      <c r="D8" s="158" t="s">
        <v>22</v>
      </c>
      <c r="E8" s="158">
        <v>20</v>
      </c>
      <c r="F8" s="159" t="s">
        <v>23</v>
      </c>
      <c r="G8" s="155">
        <v>56869125051.5</v>
      </c>
      <c r="H8" s="155">
        <v>56869125051.5</v>
      </c>
      <c r="I8" s="156">
        <v>0</v>
      </c>
      <c r="J8" s="156">
        <v>0</v>
      </c>
      <c r="K8" s="155">
        <v>47130538310</v>
      </c>
      <c r="L8" s="155">
        <v>9738586741.5</v>
      </c>
      <c r="M8" s="155">
        <v>47127542666.639999</v>
      </c>
      <c r="N8" s="155">
        <v>2995643.36</v>
      </c>
      <c r="O8" s="155">
        <v>47127542666.639999</v>
      </c>
      <c r="P8" s="156">
        <v>0</v>
      </c>
      <c r="Q8" s="155">
        <v>47127542666.639999</v>
      </c>
      <c r="R8" s="156">
        <v>0</v>
      </c>
      <c r="S8" s="156">
        <v>0</v>
      </c>
      <c r="T8" s="156"/>
      <c r="U8" s="156"/>
      <c r="V8" s="153"/>
    </row>
    <row r="9" spans="1:22" ht="15" x14ac:dyDescent="0.25">
      <c r="A9" s="146" t="s">
        <v>36</v>
      </c>
      <c r="B9" s="157" t="s">
        <v>37</v>
      </c>
      <c r="C9" s="158" t="s">
        <v>21</v>
      </c>
      <c r="D9" s="158" t="s">
        <v>22</v>
      </c>
      <c r="E9" s="158">
        <v>20</v>
      </c>
      <c r="F9" s="159" t="s">
        <v>23</v>
      </c>
      <c r="G9" s="155">
        <v>908275500</v>
      </c>
      <c r="H9" s="155">
        <v>908275500</v>
      </c>
      <c r="I9" s="156">
        <v>0</v>
      </c>
      <c r="J9" s="156">
        <v>0</v>
      </c>
      <c r="K9" s="155">
        <v>723197663</v>
      </c>
      <c r="L9" s="155">
        <v>185077837</v>
      </c>
      <c r="M9" s="155">
        <v>723197663</v>
      </c>
      <c r="N9" s="156">
        <v>0</v>
      </c>
      <c r="O9" s="155">
        <v>723197663</v>
      </c>
      <c r="P9" s="156">
        <v>0</v>
      </c>
      <c r="Q9" s="155">
        <v>723197663</v>
      </c>
      <c r="R9" s="156">
        <v>0</v>
      </c>
      <c r="S9" s="156">
        <v>0</v>
      </c>
      <c r="T9" s="156"/>
      <c r="U9" s="156"/>
      <c r="V9" s="153"/>
    </row>
    <row r="10" spans="1:22" ht="15" x14ac:dyDescent="0.25">
      <c r="A10" s="146" t="s">
        <v>38</v>
      </c>
      <c r="B10" s="157" t="s">
        <v>39</v>
      </c>
      <c r="C10" s="158" t="s">
        <v>21</v>
      </c>
      <c r="D10" s="158" t="s">
        <v>22</v>
      </c>
      <c r="E10" s="158">
        <v>20</v>
      </c>
      <c r="F10" s="159" t="s">
        <v>23</v>
      </c>
      <c r="G10" s="155">
        <v>51418100</v>
      </c>
      <c r="H10" s="155">
        <v>51418100</v>
      </c>
      <c r="I10" s="156">
        <v>0</v>
      </c>
      <c r="J10" s="156">
        <v>0</v>
      </c>
      <c r="K10" s="155">
        <v>30103535</v>
      </c>
      <c r="L10" s="155">
        <v>21314565</v>
      </c>
      <c r="M10" s="155">
        <v>30103535</v>
      </c>
      <c r="N10" s="156">
        <v>0</v>
      </c>
      <c r="O10" s="155">
        <v>30103535</v>
      </c>
      <c r="P10" s="156">
        <v>0</v>
      </c>
      <c r="Q10" s="155">
        <v>30103535</v>
      </c>
      <c r="R10" s="156">
        <v>0</v>
      </c>
      <c r="S10" s="156">
        <v>0</v>
      </c>
      <c r="T10" s="156"/>
      <c r="U10" s="156"/>
      <c r="V10" s="153"/>
    </row>
    <row r="11" spans="1:22" ht="15" x14ac:dyDescent="0.25">
      <c r="A11" s="146" t="s">
        <v>40</v>
      </c>
      <c r="B11" s="157" t="s">
        <v>41</v>
      </c>
      <c r="C11" s="158" t="s">
        <v>21</v>
      </c>
      <c r="D11" s="158" t="s">
        <v>22</v>
      </c>
      <c r="E11" s="158">
        <v>20</v>
      </c>
      <c r="F11" s="159" t="s">
        <v>23</v>
      </c>
      <c r="G11" s="155">
        <v>31922800</v>
      </c>
      <c r="H11" s="155">
        <v>31922800</v>
      </c>
      <c r="I11" s="156">
        <v>0</v>
      </c>
      <c r="J11" s="156">
        <v>0</v>
      </c>
      <c r="K11" s="155">
        <v>26570707</v>
      </c>
      <c r="L11" s="155">
        <v>5352093</v>
      </c>
      <c r="M11" s="155">
        <v>26570707</v>
      </c>
      <c r="N11" s="156">
        <v>0</v>
      </c>
      <c r="O11" s="155">
        <v>26570707</v>
      </c>
      <c r="P11" s="156">
        <v>0</v>
      </c>
      <c r="Q11" s="155">
        <v>26570707</v>
      </c>
      <c r="R11" s="156">
        <v>0</v>
      </c>
      <c r="S11" s="156">
        <v>0</v>
      </c>
      <c r="T11" s="156"/>
      <c r="U11" s="156"/>
      <c r="V11" s="153"/>
    </row>
    <row r="12" spans="1:22" ht="15" x14ac:dyDescent="0.25">
      <c r="A12" s="146" t="s">
        <v>42</v>
      </c>
      <c r="B12" s="157" t="s">
        <v>43</v>
      </c>
      <c r="C12" s="158" t="s">
        <v>21</v>
      </c>
      <c r="D12" s="158" t="s">
        <v>22</v>
      </c>
      <c r="E12" s="158">
        <v>20</v>
      </c>
      <c r="F12" s="159" t="s">
        <v>23</v>
      </c>
      <c r="G12" s="155">
        <v>2766619600</v>
      </c>
      <c r="H12" s="155">
        <v>2766619600</v>
      </c>
      <c r="I12" s="156">
        <v>0</v>
      </c>
      <c r="J12" s="156">
        <v>0</v>
      </c>
      <c r="K12" s="155">
        <v>2406049441</v>
      </c>
      <c r="L12" s="155">
        <v>360570159</v>
      </c>
      <c r="M12" s="155">
        <v>2406049441</v>
      </c>
      <c r="N12" s="156">
        <v>0</v>
      </c>
      <c r="O12" s="155">
        <v>2406049441</v>
      </c>
      <c r="P12" s="156">
        <v>0</v>
      </c>
      <c r="Q12" s="155">
        <v>2406049441</v>
      </c>
      <c r="R12" s="156">
        <v>0</v>
      </c>
      <c r="S12" s="156">
        <v>0</v>
      </c>
      <c r="T12" s="156"/>
      <c r="U12" s="156"/>
      <c r="V12" s="153"/>
    </row>
    <row r="13" spans="1:22" ht="15" x14ac:dyDescent="0.25">
      <c r="A13" s="146" t="s">
        <v>44</v>
      </c>
      <c r="B13" s="157" t="s">
        <v>45</v>
      </c>
      <c r="C13" s="158" t="s">
        <v>21</v>
      </c>
      <c r="D13" s="158" t="s">
        <v>22</v>
      </c>
      <c r="E13" s="158">
        <v>20</v>
      </c>
      <c r="F13" s="159" t="s">
        <v>23</v>
      </c>
      <c r="G13" s="155">
        <v>1917215800</v>
      </c>
      <c r="H13" s="155">
        <v>1917215800</v>
      </c>
      <c r="I13" s="156">
        <v>0</v>
      </c>
      <c r="J13" s="156">
        <v>0</v>
      </c>
      <c r="K13" s="155">
        <v>1441048672</v>
      </c>
      <c r="L13" s="155">
        <v>476167128</v>
      </c>
      <c r="M13" s="155">
        <v>1441048672</v>
      </c>
      <c r="N13" s="156">
        <v>0</v>
      </c>
      <c r="O13" s="155">
        <v>1441048672</v>
      </c>
      <c r="P13" s="156">
        <v>0</v>
      </c>
      <c r="Q13" s="155">
        <v>1441048672</v>
      </c>
      <c r="R13" s="156">
        <v>0</v>
      </c>
      <c r="S13" s="156">
        <v>0</v>
      </c>
      <c r="T13" s="156"/>
      <c r="U13" s="156"/>
      <c r="V13" s="153"/>
    </row>
    <row r="14" spans="1:22" ht="15" x14ac:dyDescent="0.25">
      <c r="A14" s="146" t="s">
        <v>46</v>
      </c>
      <c r="B14" s="157" t="s">
        <v>47</v>
      </c>
      <c r="C14" s="158" t="s">
        <v>21</v>
      </c>
      <c r="D14" s="158" t="s">
        <v>22</v>
      </c>
      <c r="E14" s="158">
        <v>20</v>
      </c>
      <c r="F14" s="159" t="s">
        <v>23</v>
      </c>
      <c r="G14" s="155">
        <v>720768600</v>
      </c>
      <c r="H14" s="155">
        <v>720768600</v>
      </c>
      <c r="I14" s="156">
        <v>0</v>
      </c>
      <c r="J14" s="156">
        <v>0</v>
      </c>
      <c r="K14" s="155">
        <v>595923172</v>
      </c>
      <c r="L14" s="155">
        <v>124845428</v>
      </c>
      <c r="M14" s="155">
        <v>595923172</v>
      </c>
      <c r="N14" s="156">
        <v>0</v>
      </c>
      <c r="O14" s="155">
        <v>595923172</v>
      </c>
      <c r="P14" s="156">
        <v>0</v>
      </c>
      <c r="Q14" s="155">
        <v>595923172</v>
      </c>
      <c r="R14" s="156">
        <v>0</v>
      </c>
      <c r="S14" s="156">
        <v>0</v>
      </c>
      <c r="T14" s="156"/>
      <c r="U14" s="156"/>
      <c r="V14" s="153"/>
    </row>
    <row r="15" spans="1:22" ht="15" x14ac:dyDescent="0.25">
      <c r="A15" s="146" t="s">
        <v>48</v>
      </c>
      <c r="B15" s="157" t="s">
        <v>49</v>
      </c>
      <c r="C15" s="158" t="s">
        <v>21</v>
      </c>
      <c r="D15" s="158" t="s">
        <v>22</v>
      </c>
      <c r="E15" s="158">
        <v>20</v>
      </c>
      <c r="F15" s="159" t="s">
        <v>23</v>
      </c>
      <c r="G15" s="155">
        <v>5995856000</v>
      </c>
      <c r="H15" s="155">
        <v>5995856000</v>
      </c>
      <c r="I15" s="156">
        <v>0</v>
      </c>
      <c r="J15" s="156">
        <v>0</v>
      </c>
      <c r="K15" s="155">
        <v>86715511</v>
      </c>
      <c r="L15" s="155">
        <v>5909140489</v>
      </c>
      <c r="M15" s="155">
        <v>86715511</v>
      </c>
      <c r="N15" s="156">
        <v>0</v>
      </c>
      <c r="O15" s="155">
        <v>86715511</v>
      </c>
      <c r="P15" s="156">
        <v>0</v>
      </c>
      <c r="Q15" s="155">
        <v>86715511</v>
      </c>
      <c r="R15" s="156">
        <v>0</v>
      </c>
      <c r="S15" s="156">
        <v>0</v>
      </c>
      <c r="T15" s="156"/>
      <c r="U15" s="156"/>
      <c r="V15" s="153"/>
    </row>
    <row r="16" spans="1:22" ht="15" x14ac:dyDescent="0.25">
      <c r="A16" s="146" t="s">
        <v>50</v>
      </c>
      <c r="B16" s="157" t="s">
        <v>51</v>
      </c>
      <c r="C16" s="158" t="s">
        <v>21</v>
      </c>
      <c r="D16" s="158" t="s">
        <v>22</v>
      </c>
      <c r="E16" s="158">
        <v>20</v>
      </c>
      <c r="F16" s="159" t="s">
        <v>23</v>
      </c>
      <c r="G16" s="155">
        <v>2865452900</v>
      </c>
      <c r="H16" s="155">
        <v>2865452900</v>
      </c>
      <c r="I16" s="156">
        <v>0</v>
      </c>
      <c r="J16" s="156">
        <v>0</v>
      </c>
      <c r="K16" s="155">
        <v>2085950579</v>
      </c>
      <c r="L16" s="155">
        <v>779502321</v>
      </c>
      <c r="M16" s="155">
        <v>2085950579</v>
      </c>
      <c r="N16" s="156">
        <v>0</v>
      </c>
      <c r="O16" s="155">
        <v>2085950579</v>
      </c>
      <c r="P16" s="156">
        <v>0</v>
      </c>
      <c r="Q16" s="155">
        <v>2085950579</v>
      </c>
      <c r="R16" s="156">
        <v>0</v>
      </c>
      <c r="S16" s="156">
        <v>0</v>
      </c>
      <c r="T16" s="156"/>
      <c r="U16" s="156"/>
      <c r="V16" s="153"/>
    </row>
    <row r="17" spans="1:22" ht="15" x14ac:dyDescent="0.25">
      <c r="A17" s="146" t="s">
        <v>52</v>
      </c>
      <c r="B17" s="157" t="s">
        <v>53</v>
      </c>
      <c r="C17" s="158" t="s">
        <v>21</v>
      </c>
      <c r="D17" s="158" t="s">
        <v>22</v>
      </c>
      <c r="E17" s="158">
        <v>20</v>
      </c>
      <c r="F17" s="159" t="s">
        <v>23</v>
      </c>
      <c r="G17" s="156">
        <v>0</v>
      </c>
      <c r="H17" s="156">
        <v>0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56">
        <v>0</v>
      </c>
      <c r="R17" s="156">
        <v>0</v>
      </c>
      <c r="S17" s="156">
        <v>0</v>
      </c>
      <c r="T17" s="156"/>
      <c r="U17" s="156"/>
      <c r="V17" s="153"/>
    </row>
    <row r="18" spans="1:22" ht="15" x14ac:dyDescent="0.25">
      <c r="A18" s="146" t="s">
        <v>54</v>
      </c>
      <c r="B18" s="147" t="s">
        <v>55</v>
      </c>
      <c r="C18" s="148" t="s">
        <v>21</v>
      </c>
      <c r="D18" s="148" t="s">
        <v>22</v>
      </c>
      <c r="E18" s="148">
        <v>20</v>
      </c>
      <c r="F18" s="149" t="s">
        <v>23</v>
      </c>
      <c r="G18" s="155">
        <v>29232871351</v>
      </c>
      <c r="H18" s="155">
        <v>29232871351</v>
      </c>
      <c r="I18" s="156">
        <v>0</v>
      </c>
      <c r="J18" s="156">
        <v>0</v>
      </c>
      <c r="K18" s="155">
        <v>23364037641</v>
      </c>
      <c r="L18" s="155">
        <v>5868833710</v>
      </c>
      <c r="M18" s="155">
        <v>23364037641</v>
      </c>
      <c r="N18" s="156">
        <v>0</v>
      </c>
      <c r="O18" s="155">
        <v>23364037641</v>
      </c>
      <c r="P18" s="156">
        <v>0</v>
      </c>
      <c r="Q18" s="155">
        <v>23364037641</v>
      </c>
      <c r="R18" s="156">
        <v>0</v>
      </c>
      <c r="S18" s="156">
        <v>0</v>
      </c>
      <c r="T18" s="156"/>
      <c r="U18" s="156"/>
      <c r="V18" s="153"/>
    </row>
    <row r="19" spans="1:22" ht="15" x14ac:dyDescent="0.25">
      <c r="A19" s="146" t="s">
        <v>56</v>
      </c>
      <c r="B19" s="157" t="s">
        <v>57</v>
      </c>
      <c r="C19" s="158" t="s">
        <v>21</v>
      </c>
      <c r="D19" s="158" t="s">
        <v>22</v>
      </c>
      <c r="E19" s="158">
        <v>20</v>
      </c>
      <c r="F19" s="159" t="s">
        <v>23</v>
      </c>
      <c r="G19" s="155">
        <v>7900510546</v>
      </c>
      <c r="H19" s="155">
        <v>7900510546</v>
      </c>
      <c r="I19" s="156">
        <v>0</v>
      </c>
      <c r="J19" s="156">
        <v>0</v>
      </c>
      <c r="K19" s="155">
        <v>6462786400</v>
      </c>
      <c r="L19" s="155">
        <v>1437724146</v>
      </c>
      <c r="M19" s="155">
        <v>6462786400</v>
      </c>
      <c r="N19" s="156">
        <v>0</v>
      </c>
      <c r="O19" s="155">
        <v>6462786400</v>
      </c>
      <c r="P19" s="156">
        <v>0</v>
      </c>
      <c r="Q19" s="155">
        <v>6462786400</v>
      </c>
      <c r="R19" s="156">
        <v>0</v>
      </c>
      <c r="S19" s="156">
        <v>0</v>
      </c>
      <c r="T19" s="156"/>
      <c r="U19" s="156"/>
      <c r="V19" s="153"/>
    </row>
    <row r="20" spans="1:22" ht="15" x14ac:dyDescent="0.25">
      <c r="A20" s="146" t="s">
        <v>58</v>
      </c>
      <c r="B20" s="157" t="s">
        <v>59</v>
      </c>
      <c r="C20" s="158" t="s">
        <v>21</v>
      </c>
      <c r="D20" s="158" t="s">
        <v>22</v>
      </c>
      <c r="E20" s="158">
        <v>20</v>
      </c>
      <c r="F20" s="159" t="s">
        <v>23</v>
      </c>
      <c r="G20" s="155">
        <v>5694670579</v>
      </c>
      <c r="H20" s="155">
        <v>5694670579</v>
      </c>
      <c r="I20" s="156">
        <v>0</v>
      </c>
      <c r="J20" s="156">
        <v>0</v>
      </c>
      <c r="K20" s="155">
        <v>4590952800</v>
      </c>
      <c r="L20" s="155">
        <v>1103717779</v>
      </c>
      <c r="M20" s="155">
        <v>4590952800</v>
      </c>
      <c r="N20" s="156">
        <v>0</v>
      </c>
      <c r="O20" s="155">
        <v>4590952800</v>
      </c>
      <c r="P20" s="156">
        <v>0</v>
      </c>
      <c r="Q20" s="155">
        <v>4590952800</v>
      </c>
      <c r="R20" s="156">
        <v>0</v>
      </c>
      <c r="S20" s="156">
        <v>0</v>
      </c>
      <c r="T20" s="156"/>
      <c r="U20" s="156"/>
      <c r="V20" s="153"/>
    </row>
    <row r="21" spans="1:22" ht="15" x14ac:dyDescent="0.25">
      <c r="A21" s="146" t="s">
        <v>60</v>
      </c>
      <c r="B21" s="157" t="s">
        <v>61</v>
      </c>
      <c r="C21" s="158" t="s">
        <v>21</v>
      </c>
      <c r="D21" s="158" t="s">
        <v>22</v>
      </c>
      <c r="E21" s="158">
        <v>20</v>
      </c>
      <c r="F21" s="159" t="s">
        <v>23</v>
      </c>
      <c r="G21" s="155">
        <v>6073499055</v>
      </c>
      <c r="H21" s="155">
        <v>6073499055</v>
      </c>
      <c r="I21" s="156">
        <v>0</v>
      </c>
      <c r="J21" s="156">
        <v>0</v>
      </c>
      <c r="K21" s="155">
        <v>5209827541</v>
      </c>
      <c r="L21" s="155">
        <v>863671514</v>
      </c>
      <c r="M21" s="155">
        <v>5209827541</v>
      </c>
      <c r="N21" s="156">
        <v>0</v>
      </c>
      <c r="O21" s="155">
        <v>5209827541</v>
      </c>
      <c r="P21" s="156">
        <v>0</v>
      </c>
      <c r="Q21" s="155">
        <v>5209827541</v>
      </c>
      <c r="R21" s="156">
        <v>0</v>
      </c>
      <c r="S21" s="156">
        <v>0</v>
      </c>
      <c r="T21" s="156"/>
      <c r="U21" s="156"/>
      <c r="V21" s="153"/>
    </row>
    <row r="22" spans="1:22" ht="15" x14ac:dyDescent="0.25">
      <c r="A22" s="146" t="s">
        <v>62</v>
      </c>
      <c r="B22" s="157" t="s">
        <v>63</v>
      </c>
      <c r="C22" s="158" t="s">
        <v>21</v>
      </c>
      <c r="D22" s="158" t="s">
        <v>22</v>
      </c>
      <c r="E22" s="158">
        <v>20</v>
      </c>
      <c r="F22" s="159" t="s">
        <v>23</v>
      </c>
      <c r="G22" s="155">
        <v>3126514828</v>
      </c>
      <c r="H22" s="155">
        <v>3126514828</v>
      </c>
      <c r="I22" s="156">
        <v>0</v>
      </c>
      <c r="J22" s="156">
        <v>0</v>
      </c>
      <c r="K22" s="155">
        <v>2300239900</v>
      </c>
      <c r="L22" s="155">
        <v>826274928</v>
      </c>
      <c r="M22" s="155">
        <v>2300239900</v>
      </c>
      <c r="N22" s="156">
        <v>0</v>
      </c>
      <c r="O22" s="155">
        <v>2300239900</v>
      </c>
      <c r="P22" s="156">
        <v>0</v>
      </c>
      <c r="Q22" s="155">
        <v>2300239900</v>
      </c>
      <c r="R22" s="156">
        <v>0</v>
      </c>
      <c r="S22" s="156">
        <v>0</v>
      </c>
      <c r="T22" s="156"/>
      <c r="U22" s="156"/>
      <c r="V22" s="153"/>
    </row>
    <row r="23" spans="1:22" ht="15" x14ac:dyDescent="0.25">
      <c r="A23" s="146" t="s">
        <v>64</v>
      </c>
      <c r="B23" s="157" t="s">
        <v>65</v>
      </c>
      <c r="C23" s="158" t="s">
        <v>21</v>
      </c>
      <c r="D23" s="158" t="s">
        <v>22</v>
      </c>
      <c r="E23" s="158">
        <v>20</v>
      </c>
      <c r="F23" s="159" t="s">
        <v>23</v>
      </c>
      <c r="G23" s="155">
        <v>2528997297</v>
      </c>
      <c r="H23" s="155">
        <v>2528997297</v>
      </c>
      <c r="I23" s="156">
        <v>0</v>
      </c>
      <c r="J23" s="156">
        <v>0</v>
      </c>
      <c r="K23" s="155">
        <v>1924464900</v>
      </c>
      <c r="L23" s="155">
        <v>604532397</v>
      </c>
      <c r="M23" s="155">
        <v>1924464900</v>
      </c>
      <c r="N23" s="156">
        <v>0</v>
      </c>
      <c r="O23" s="155">
        <v>1924464900</v>
      </c>
      <c r="P23" s="156">
        <v>0</v>
      </c>
      <c r="Q23" s="155">
        <v>1924464900</v>
      </c>
      <c r="R23" s="156">
        <v>0</v>
      </c>
      <c r="S23" s="156">
        <v>0</v>
      </c>
      <c r="T23" s="156"/>
      <c r="U23" s="156"/>
      <c r="V23" s="153"/>
    </row>
    <row r="24" spans="1:22" ht="15" x14ac:dyDescent="0.25">
      <c r="A24" s="146" t="s">
        <v>66</v>
      </c>
      <c r="B24" s="157" t="s">
        <v>67</v>
      </c>
      <c r="C24" s="158" t="s">
        <v>21</v>
      </c>
      <c r="D24" s="158" t="s">
        <v>22</v>
      </c>
      <c r="E24" s="158">
        <v>20</v>
      </c>
      <c r="F24" s="159" t="s">
        <v>23</v>
      </c>
      <c r="G24" s="155">
        <v>2344934330</v>
      </c>
      <c r="H24" s="155">
        <v>2344934330</v>
      </c>
      <c r="I24" s="156">
        <v>0</v>
      </c>
      <c r="J24" s="156">
        <v>0</v>
      </c>
      <c r="K24" s="155">
        <v>1725430800</v>
      </c>
      <c r="L24" s="155">
        <v>619503530</v>
      </c>
      <c r="M24" s="155">
        <v>1725430800</v>
      </c>
      <c r="N24" s="156">
        <v>0</v>
      </c>
      <c r="O24" s="155">
        <v>1725430800</v>
      </c>
      <c r="P24" s="156">
        <v>0</v>
      </c>
      <c r="Q24" s="155">
        <v>1725430800</v>
      </c>
      <c r="R24" s="156">
        <v>0</v>
      </c>
      <c r="S24" s="156">
        <v>0</v>
      </c>
      <c r="T24" s="156"/>
      <c r="U24" s="156"/>
      <c r="V24" s="153"/>
    </row>
    <row r="25" spans="1:22" ht="15" x14ac:dyDescent="0.25">
      <c r="A25" s="146" t="s">
        <v>68</v>
      </c>
      <c r="B25" s="157" t="s">
        <v>69</v>
      </c>
      <c r="C25" s="158" t="s">
        <v>21</v>
      </c>
      <c r="D25" s="158" t="s">
        <v>22</v>
      </c>
      <c r="E25" s="158">
        <v>20</v>
      </c>
      <c r="F25" s="159" t="s">
        <v>23</v>
      </c>
      <c r="G25" s="155">
        <v>1563744716</v>
      </c>
      <c r="H25" s="155">
        <v>1563744716</v>
      </c>
      <c r="I25" s="156">
        <v>0</v>
      </c>
      <c r="J25" s="156">
        <v>0</v>
      </c>
      <c r="K25" s="155">
        <v>1150335300</v>
      </c>
      <c r="L25" s="155">
        <v>413409416</v>
      </c>
      <c r="M25" s="155">
        <v>1150335300</v>
      </c>
      <c r="N25" s="156">
        <v>0</v>
      </c>
      <c r="O25" s="155">
        <v>1150335300</v>
      </c>
      <c r="P25" s="156">
        <v>0</v>
      </c>
      <c r="Q25" s="155">
        <v>1150335300</v>
      </c>
      <c r="R25" s="156">
        <v>0</v>
      </c>
      <c r="S25" s="156">
        <v>0</v>
      </c>
      <c r="T25" s="156"/>
      <c r="U25" s="156"/>
      <c r="V25" s="153"/>
    </row>
    <row r="26" spans="1:22" ht="15" x14ac:dyDescent="0.25">
      <c r="A26" s="146" t="s">
        <v>70</v>
      </c>
      <c r="B26" s="147" t="s">
        <v>71</v>
      </c>
      <c r="C26" s="148" t="s">
        <v>21</v>
      </c>
      <c r="D26" s="148" t="s">
        <v>22</v>
      </c>
      <c r="E26" s="148">
        <v>20</v>
      </c>
      <c r="F26" s="149" t="s">
        <v>23</v>
      </c>
      <c r="G26" s="150">
        <v>5685657000</v>
      </c>
      <c r="H26" s="150">
        <v>5685657000</v>
      </c>
      <c r="I26" s="152">
        <v>0</v>
      </c>
      <c r="J26" s="152">
        <v>0</v>
      </c>
      <c r="K26" s="150">
        <v>4451698420</v>
      </c>
      <c r="L26" s="150">
        <v>1233958580</v>
      </c>
      <c r="M26" s="150">
        <v>4451698420</v>
      </c>
      <c r="N26" s="152">
        <v>0</v>
      </c>
      <c r="O26" s="150">
        <v>4451698420</v>
      </c>
      <c r="P26" s="152">
        <v>0</v>
      </c>
      <c r="Q26" s="150">
        <v>4451698420</v>
      </c>
      <c r="R26" s="152">
        <v>0</v>
      </c>
      <c r="S26" s="152">
        <v>0</v>
      </c>
      <c r="T26" s="152"/>
      <c r="U26" s="152"/>
      <c r="V26" s="153"/>
    </row>
    <row r="27" spans="1:22" ht="15" x14ac:dyDescent="0.25">
      <c r="A27" s="146" t="s">
        <v>72</v>
      </c>
      <c r="B27" s="147" t="s">
        <v>73</v>
      </c>
      <c r="C27" s="148" t="s">
        <v>21</v>
      </c>
      <c r="D27" s="148" t="s">
        <v>22</v>
      </c>
      <c r="E27" s="148">
        <v>20</v>
      </c>
      <c r="F27" s="149" t="s">
        <v>23</v>
      </c>
      <c r="G27" s="150">
        <v>4267578052</v>
      </c>
      <c r="H27" s="150">
        <v>4267578052</v>
      </c>
      <c r="I27" s="152">
        <v>0</v>
      </c>
      <c r="J27" s="152">
        <v>0</v>
      </c>
      <c r="K27" s="150">
        <v>3283387991</v>
      </c>
      <c r="L27" s="150">
        <v>984190061</v>
      </c>
      <c r="M27" s="150">
        <v>3283387991</v>
      </c>
      <c r="N27" s="152">
        <v>0</v>
      </c>
      <c r="O27" s="150">
        <v>3283387991</v>
      </c>
      <c r="P27" s="152">
        <v>0</v>
      </c>
      <c r="Q27" s="150">
        <v>3283387991</v>
      </c>
      <c r="R27" s="152">
        <v>0</v>
      </c>
      <c r="S27" s="152">
        <v>0</v>
      </c>
      <c r="T27" s="152"/>
      <c r="U27" s="152"/>
      <c r="V27" s="153"/>
    </row>
    <row r="28" spans="1:22" ht="15" x14ac:dyDescent="0.25">
      <c r="A28" s="146" t="s">
        <v>74</v>
      </c>
      <c r="B28" s="157" t="s">
        <v>75</v>
      </c>
      <c r="C28" s="158" t="s">
        <v>21</v>
      </c>
      <c r="D28" s="158" t="s">
        <v>22</v>
      </c>
      <c r="E28" s="158">
        <v>20</v>
      </c>
      <c r="F28" s="159" t="s">
        <v>23</v>
      </c>
      <c r="G28" s="155">
        <v>3441887052</v>
      </c>
      <c r="H28" s="155">
        <v>3441887052</v>
      </c>
      <c r="I28" s="156">
        <v>0</v>
      </c>
      <c r="J28" s="156">
        <v>0</v>
      </c>
      <c r="K28" s="155">
        <v>2823607348</v>
      </c>
      <c r="L28" s="155">
        <v>618279704</v>
      </c>
      <c r="M28" s="155">
        <v>2823607348</v>
      </c>
      <c r="N28" s="156">
        <v>0</v>
      </c>
      <c r="O28" s="155">
        <v>2823607348</v>
      </c>
      <c r="P28" s="156">
        <v>0</v>
      </c>
      <c r="Q28" s="155">
        <v>2823607348</v>
      </c>
      <c r="R28" s="156">
        <v>0</v>
      </c>
      <c r="S28" s="156">
        <v>0</v>
      </c>
      <c r="T28" s="156"/>
      <c r="U28" s="156"/>
      <c r="V28" s="153"/>
    </row>
    <row r="29" spans="1:22" ht="15" x14ac:dyDescent="0.25">
      <c r="A29" s="146" t="s">
        <v>76</v>
      </c>
      <c r="B29" s="157" t="s">
        <v>77</v>
      </c>
      <c r="C29" s="158" t="s">
        <v>21</v>
      </c>
      <c r="D29" s="158" t="s">
        <v>22</v>
      </c>
      <c r="E29" s="158">
        <v>20</v>
      </c>
      <c r="F29" s="159" t="s">
        <v>23</v>
      </c>
      <c r="G29" s="155">
        <v>489264000</v>
      </c>
      <c r="H29" s="155">
        <v>489264000</v>
      </c>
      <c r="I29" s="156">
        <v>0</v>
      </c>
      <c r="J29" s="156">
        <v>0</v>
      </c>
      <c r="K29" s="155">
        <v>203737198</v>
      </c>
      <c r="L29" s="155">
        <v>285526802</v>
      </c>
      <c r="M29" s="155">
        <v>203737198</v>
      </c>
      <c r="N29" s="156">
        <v>0</v>
      </c>
      <c r="O29" s="155">
        <v>203737198</v>
      </c>
      <c r="P29" s="156">
        <v>0</v>
      </c>
      <c r="Q29" s="155">
        <v>203737198</v>
      </c>
      <c r="R29" s="156">
        <v>0</v>
      </c>
      <c r="S29" s="156">
        <v>0</v>
      </c>
      <c r="T29" s="156"/>
      <c r="U29" s="156"/>
      <c r="V29" s="153"/>
    </row>
    <row r="30" spans="1:22" ht="15" x14ac:dyDescent="0.25">
      <c r="A30" s="146" t="s">
        <v>78</v>
      </c>
      <c r="B30" s="157" t="s">
        <v>79</v>
      </c>
      <c r="C30" s="158" t="s">
        <v>21</v>
      </c>
      <c r="D30" s="158" t="s">
        <v>22</v>
      </c>
      <c r="E30" s="158">
        <v>20</v>
      </c>
      <c r="F30" s="159" t="s">
        <v>23</v>
      </c>
      <c r="G30" s="155">
        <v>336427000</v>
      </c>
      <c r="H30" s="155">
        <v>336427000</v>
      </c>
      <c r="I30" s="156">
        <v>0</v>
      </c>
      <c r="J30" s="156">
        <v>0</v>
      </c>
      <c r="K30" s="155">
        <v>256043445</v>
      </c>
      <c r="L30" s="155">
        <v>80383555</v>
      </c>
      <c r="M30" s="155">
        <v>256043445</v>
      </c>
      <c r="N30" s="156">
        <v>0</v>
      </c>
      <c r="O30" s="155">
        <v>256043445</v>
      </c>
      <c r="P30" s="156">
        <v>0</v>
      </c>
      <c r="Q30" s="155">
        <v>256043445</v>
      </c>
      <c r="R30" s="156">
        <v>0</v>
      </c>
      <c r="S30" s="156">
        <v>0</v>
      </c>
      <c r="T30" s="156"/>
      <c r="U30" s="156"/>
      <c r="V30" s="153"/>
    </row>
    <row r="31" spans="1:22" ht="15" x14ac:dyDescent="0.25">
      <c r="A31" s="146" t="s">
        <v>80</v>
      </c>
      <c r="B31" s="157" t="s">
        <v>81</v>
      </c>
      <c r="C31" s="158" t="s">
        <v>21</v>
      </c>
      <c r="D31" s="158" t="s">
        <v>22</v>
      </c>
      <c r="E31" s="158">
        <v>20</v>
      </c>
      <c r="F31" s="159" t="s">
        <v>23</v>
      </c>
      <c r="G31" s="155">
        <v>364723665</v>
      </c>
      <c r="H31" s="155">
        <v>364723665</v>
      </c>
      <c r="I31" s="156">
        <v>0</v>
      </c>
      <c r="J31" s="156">
        <v>0</v>
      </c>
      <c r="K31" s="155">
        <v>330932686</v>
      </c>
      <c r="L31" s="155">
        <v>33790979</v>
      </c>
      <c r="M31" s="155">
        <v>330932686</v>
      </c>
      <c r="N31" s="156">
        <v>0</v>
      </c>
      <c r="O31" s="155">
        <v>330932686</v>
      </c>
      <c r="P31" s="156">
        <v>0</v>
      </c>
      <c r="Q31" s="155">
        <v>330932686</v>
      </c>
      <c r="R31" s="156">
        <v>0</v>
      </c>
      <c r="S31" s="156">
        <v>0</v>
      </c>
      <c r="T31" s="156"/>
      <c r="U31" s="156"/>
      <c r="V31" s="153"/>
    </row>
    <row r="32" spans="1:22" ht="15" x14ac:dyDescent="0.25">
      <c r="A32" s="146" t="s">
        <v>82</v>
      </c>
      <c r="B32" s="157" t="s">
        <v>83</v>
      </c>
      <c r="C32" s="158" t="s">
        <v>21</v>
      </c>
      <c r="D32" s="158" t="s">
        <v>22</v>
      </c>
      <c r="E32" s="158">
        <v>20</v>
      </c>
      <c r="F32" s="159" t="s">
        <v>23</v>
      </c>
      <c r="G32" s="155">
        <v>16858250</v>
      </c>
      <c r="H32" s="155">
        <v>16858250</v>
      </c>
      <c r="I32" s="156">
        <v>0</v>
      </c>
      <c r="J32" s="156">
        <v>0</v>
      </c>
      <c r="K32" s="156">
        <v>0</v>
      </c>
      <c r="L32" s="155">
        <v>16858250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/>
      <c r="U32" s="156"/>
      <c r="V32" s="153"/>
    </row>
    <row r="33" spans="1:22" ht="15" x14ac:dyDescent="0.25">
      <c r="A33" s="146" t="s">
        <v>84</v>
      </c>
      <c r="B33" s="157" t="s">
        <v>85</v>
      </c>
      <c r="C33" s="158" t="s">
        <v>21</v>
      </c>
      <c r="D33" s="158" t="s">
        <v>22</v>
      </c>
      <c r="E33" s="158">
        <v>20</v>
      </c>
      <c r="F33" s="159" t="s">
        <v>23</v>
      </c>
      <c r="G33" s="155">
        <v>945350103</v>
      </c>
      <c r="H33" s="155">
        <v>945350103</v>
      </c>
      <c r="I33" s="156">
        <v>0</v>
      </c>
      <c r="J33" s="156">
        <v>0</v>
      </c>
      <c r="K33" s="155">
        <v>782812378</v>
      </c>
      <c r="L33" s="155">
        <v>162537725</v>
      </c>
      <c r="M33" s="155">
        <v>782812378</v>
      </c>
      <c r="N33" s="156">
        <v>0</v>
      </c>
      <c r="O33" s="155">
        <v>782812378</v>
      </c>
      <c r="P33" s="156">
        <v>0</v>
      </c>
      <c r="Q33" s="155">
        <v>782812378</v>
      </c>
      <c r="R33" s="156">
        <v>0</v>
      </c>
      <c r="S33" s="156">
        <v>0</v>
      </c>
      <c r="T33" s="156"/>
      <c r="U33" s="156"/>
      <c r="V33" s="153"/>
    </row>
    <row r="34" spans="1:22" ht="15" x14ac:dyDescent="0.25">
      <c r="A34" s="146" t="s">
        <v>86</v>
      </c>
      <c r="B34" s="157" t="s">
        <v>87</v>
      </c>
      <c r="C34" s="158" t="s">
        <v>21</v>
      </c>
      <c r="D34" s="158" t="s">
        <v>22</v>
      </c>
      <c r="E34" s="158">
        <v>20</v>
      </c>
      <c r="F34" s="159" t="s">
        <v>23</v>
      </c>
      <c r="G34" s="155">
        <v>91146930</v>
      </c>
      <c r="H34" s="155">
        <v>91146930</v>
      </c>
      <c r="I34" s="156">
        <v>0</v>
      </c>
      <c r="J34" s="156">
        <v>0</v>
      </c>
      <c r="K34" s="155">
        <v>54565365</v>
      </c>
      <c r="L34" s="155">
        <v>36581565</v>
      </c>
      <c r="M34" s="155">
        <v>54565365</v>
      </c>
      <c r="N34" s="156">
        <v>0</v>
      </c>
      <c r="O34" s="155">
        <v>54565365</v>
      </c>
      <c r="P34" s="156">
        <v>0</v>
      </c>
      <c r="Q34" s="155">
        <v>54565365</v>
      </c>
      <c r="R34" s="156">
        <v>0</v>
      </c>
      <c r="S34" s="156">
        <v>0</v>
      </c>
      <c r="T34" s="156"/>
      <c r="U34" s="156"/>
      <c r="V34" s="153"/>
    </row>
    <row r="35" spans="1:22" ht="15" x14ac:dyDescent="0.25">
      <c r="A35" s="146" t="s">
        <v>88</v>
      </c>
      <c r="B35" s="147" t="s">
        <v>89</v>
      </c>
      <c r="C35" s="148" t="s">
        <v>21</v>
      </c>
      <c r="D35" s="148" t="s">
        <v>22</v>
      </c>
      <c r="E35" s="148">
        <v>20</v>
      </c>
      <c r="F35" s="149" t="s">
        <v>23</v>
      </c>
      <c r="G35" s="150">
        <v>26840843832</v>
      </c>
      <c r="H35" s="150">
        <v>26293686017.810001</v>
      </c>
      <c r="I35" s="150">
        <v>547157814.19000006</v>
      </c>
      <c r="J35" s="152">
        <v>0</v>
      </c>
      <c r="K35" s="150">
        <v>25169285586.459999</v>
      </c>
      <c r="L35" s="150">
        <v>1124400431.3499999</v>
      </c>
      <c r="M35" s="150">
        <v>21531594209.439999</v>
      </c>
      <c r="N35" s="150">
        <v>3637691377.02</v>
      </c>
      <c r="O35" s="150">
        <v>21245663828.34</v>
      </c>
      <c r="P35" s="150">
        <v>285930381.10000002</v>
      </c>
      <c r="Q35" s="150">
        <v>21245663828.34</v>
      </c>
      <c r="R35" s="152">
        <v>0</v>
      </c>
      <c r="S35" s="150">
        <v>293525893.79000002</v>
      </c>
      <c r="T35" s="152"/>
      <c r="U35" s="150"/>
      <c r="V35" s="153"/>
    </row>
    <row r="36" spans="1:22" ht="15" x14ac:dyDescent="0.25">
      <c r="A36" s="146" t="s">
        <v>90</v>
      </c>
      <c r="B36" s="147" t="s">
        <v>91</v>
      </c>
      <c r="C36" s="148" t="s">
        <v>21</v>
      </c>
      <c r="D36" s="148" t="s">
        <v>22</v>
      </c>
      <c r="E36" s="148">
        <v>20</v>
      </c>
      <c r="F36" s="149" t="s">
        <v>23</v>
      </c>
      <c r="G36" s="150">
        <v>147052269</v>
      </c>
      <c r="H36" s="150">
        <v>125305422.43000001</v>
      </c>
      <c r="I36" s="150">
        <v>21746846.57</v>
      </c>
      <c r="J36" s="152">
        <v>0</v>
      </c>
      <c r="K36" s="150">
        <v>95039000</v>
      </c>
      <c r="L36" s="150">
        <v>30266422.43</v>
      </c>
      <c r="M36" s="150">
        <v>95000000</v>
      </c>
      <c r="N36" s="150">
        <v>39000</v>
      </c>
      <c r="O36" s="150">
        <v>95000000</v>
      </c>
      <c r="P36" s="152">
        <v>0</v>
      </c>
      <c r="Q36" s="150">
        <v>95000000</v>
      </c>
      <c r="R36" s="152">
        <v>0</v>
      </c>
      <c r="S36" s="152">
        <v>0</v>
      </c>
      <c r="T36" s="152"/>
      <c r="U36" s="152"/>
      <c r="V36" s="153"/>
    </row>
    <row r="37" spans="1:22" ht="15" x14ac:dyDescent="0.25">
      <c r="A37" s="146" t="s">
        <v>92</v>
      </c>
      <c r="B37" s="147" t="s">
        <v>93</v>
      </c>
      <c r="C37" s="148" t="s">
        <v>21</v>
      </c>
      <c r="D37" s="148" t="s">
        <v>22</v>
      </c>
      <c r="E37" s="148">
        <v>20</v>
      </c>
      <c r="F37" s="149" t="s">
        <v>23</v>
      </c>
      <c r="G37" s="150">
        <v>147052269</v>
      </c>
      <c r="H37" s="150">
        <v>125305422.43000001</v>
      </c>
      <c r="I37" s="150">
        <v>21746846.57</v>
      </c>
      <c r="J37" s="152">
        <v>0</v>
      </c>
      <c r="K37" s="150">
        <v>95039000</v>
      </c>
      <c r="L37" s="150">
        <v>30266422.43</v>
      </c>
      <c r="M37" s="150">
        <v>95000000</v>
      </c>
      <c r="N37" s="150">
        <v>39000</v>
      </c>
      <c r="O37" s="150">
        <v>95000000</v>
      </c>
      <c r="P37" s="152">
        <v>0</v>
      </c>
      <c r="Q37" s="150">
        <v>95000000</v>
      </c>
      <c r="R37" s="152">
        <v>0</v>
      </c>
      <c r="S37" s="152">
        <v>0</v>
      </c>
      <c r="T37" s="152"/>
      <c r="U37" s="152"/>
      <c r="V37" s="153"/>
    </row>
    <row r="38" spans="1:22" ht="15" x14ac:dyDescent="0.25">
      <c r="A38" s="146" t="s">
        <v>94</v>
      </c>
      <c r="B38" s="147" t="s">
        <v>95</v>
      </c>
      <c r="C38" s="148" t="s">
        <v>21</v>
      </c>
      <c r="D38" s="148" t="s">
        <v>22</v>
      </c>
      <c r="E38" s="148">
        <v>20</v>
      </c>
      <c r="F38" s="149" t="s">
        <v>23</v>
      </c>
      <c r="G38" s="150">
        <v>19000</v>
      </c>
      <c r="H38" s="150">
        <v>19000</v>
      </c>
      <c r="I38" s="152">
        <v>0</v>
      </c>
      <c r="J38" s="152">
        <v>0</v>
      </c>
      <c r="K38" s="150">
        <v>19000</v>
      </c>
      <c r="L38" s="152">
        <v>0</v>
      </c>
      <c r="M38" s="152">
        <v>0</v>
      </c>
      <c r="N38" s="150">
        <v>19000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/>
      <c r="U38" s="152"/>
      <c r="V38" s="153"/>
    </row>
    <row r="39" spans="1:22" ht="15" customHeight="1" x14ac:dyDescent="0.25">
      <c r="A39" s="146" t="s">
        <v>96</v>
      </c>
      <c r="B39" s="157" t="s">
        <v>97</v>
      </c>
      <c r="C39" s="158" t="s">
        <v>21</v>
      </c>
      <c r="D39" s="158" t="s">
        <v>22</v>
      </c>
      <c r="E39" s="158">
        <v>20</v>
      </c>
      <c r="F39" s="159" t="s">
        <v>23</v>
      </c>
      <c r="G39" s="155">
        <v>19000</v>
      </c>
      <c r="H39" s="155">
        <v>19000</v>
      </c>
      <c r="I39" s="156">
        <v>0</v>
      </c>
      <c r="J39" s="156">
        <v>0</v>
      </c>
      <c r="K39" s="155">
        <v>19000</v>
      </c>
      <c r="L39" s="156">
        <v>0</v>
      </c>
      <c r="M39" s="156">
        <v>0</v>
      </c>
      <c r="N39" s="155">
        <v>19000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/>
      <c r="U39" s="156"/>
      <c r="V39" s="153"/>
    </row>
    <row r="40" spans="1:22" ht="15" x14ac:dyDescent="0.25">
      <c r="A40" s="146" t="s">
        <v>98</v>
      </c>
      <c r="B40" s="147" t="s">
        <v>99</v>
      </c>
      <c r="C40" s="148" t="s">
        <v>21</v>
      </c>
      <c r="D40" s="148" t="s">
        <v>22</v>
      </c>
      <c r="E40" s="148">
        <v>20</v>
      </c>
      <c r="F40" s="149" t="s">
        <v>23</v>
      </c>
      <c r="G40" s="150">
        <v>147025269</v>
      </c>
      <c r="H40" s="150">
        <v>125278422.43000001</v>
      </c>
      <c r="I40" s="150">
        <v>21746846.57</v>
      </c>
      <c r="J40" s="152">
        <v>0</v>
      </c>
      <c r="K40" s="150">
        <v>95012000</v>
      </c>
      <c r="L40" s="150">
        <v>30266422.43</v>
      </c>
      <c r="M40" s="150">
        <v>95000000</v>
      </c>
      <c r="N40" s="150">
        <v>12000</v>
      </c>
      <c r="O40" s="150">
        <v>95000000</v>
      </c>
      <c r="P40" s="152">
        <v>0</v>
      </c>
      <c r="Q40" s="150">
        <v>95000000</v>
      </c>
      <c r="R40" s="152">
        <v>0</v>
      </c>
      <c r="S40" s="152">
        <v>0</v>
      </c>
      <c r="T40" s="152"/>
      <c r="U40" s="152"/>
      <c r="V40" s="153"/>
    </row>
    <row r="41" spans="1:22" ht="15" x14ac:dyDescent="0.25">
      <c r="A41" s="146" t="s">
        <v>100</v>
      </c>
      <c r="B41" s="157" t="s">
        <v>101</v>
      </c>
      <c r="C41" s="158" t="s">
        <v>21</v>
      </c>
      <c r="D41" s="158" t="s">
        <v>22</v>
      </c>
      <c r="E41" s="158">
        <v>20</v>
      </c>
      <c r="F41" s="159" t="s">
        <v>23</v>
      </c>
      <c r="G41" s="155">
        <v>3086920</v>
      </c>
      <c r="H41" s="156">
        <v>0</v>
      </c>
      <c r="I41" s="155">
        <v>3086920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0</v>
      </c>
      <c r="R41" s="156">
        <v>0</v>
      </c>
      <c r="S41" s="156">
        <v>0</v>
      </c>
      <c r="T41" s="156"/>
      <c r="U41" s="156"/>
      <c r="V41" s="153"/>
    </row>
    <row r="42" spans="1:22" ht="15" x14ac:dyDescent="0.25">
      <c r="A42" s="146" t="s">
        <v>102</v>
      </c>
      <c r="B42" s="157" t="s">
        <v>103</v>
      </c>
      <c r="C42" s="158" t="s">
        <v>21</v>
      </c>
      <c r="D42" s="158" t="s">
        <v>22</v>
      </c>
      <c r="E42" s="158">
        <v>20</v>
      </c>
      <c r="F42" s="159" t="s">
        <v>23</v>
      </c>
      <c r="G42" s="155">
        <v>17846349</v>
      </c>
      <c r="H42" s="156">
        <v>0</v>
      </c>
      <c r="I42" s="155">
        <v>17846349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6">
        <v>0</v>
      </c>
      <c r="R42" s="156">
        <v>0</v>
      </c>
      <c r="S42" s="156">
        <v>0</v>
      </c>
      <c r="T42" s="156"/>
      <c r="U42" s="156"/>
      <c r="V42" s="153"/>
    </row>
    <row r="43" spans="1:22" ht="15" x14ac:dyDescent="0.25">
      <c r="A43" s="146" t="s">
        <v>104</v>
      </c>
      <c r="B43" s="157" t="s">
        <v>105</v>
      </c>
      <c r="C43" s="158" t="s">
        <v>21</v>
      </c>
      <c r="D43" s="158" t="s">
        <v>22</v>
      </c>
      <c r="E43" s="158">
        <v>20</v>
      </c>
      <c r="F43" s="159" t="s">
        <v>23</v>
      </c>
      <c r="G43" s="155">
        <v>95012000</v>
      </c>
      <c r="H43" s="155">
        <v>95012000</v>
      </c>
      <c r="I43" s="156">
        <v>0</v>
      </c>
      <c r="J43" s="156">
        <v>0</v>
      </c>
      <c r="K43" s="155">
        <v>95012000</v>
      </c>
      <c r="L43" s="156">
        <v>0</v>
      </c>
      <c r="M43" s="155">
        <v>95000000</v>
      </c>
      <c r="N43" s="155">
        <v>12000</v>
      </c>
      <c r="O43" s="155">
        <v>95000000</v>
      </c>
      <c r="P43" s="156">
        <v>0</v>
      </c>
      <c r="Q43" s="155">
        <v>95000000</v>
      </c>
      <c r="R43" s="156">
        <v>0</v>
      </c>
      <c r="S43" s="156">
        <v>0</v>
      </c>
      <c r="T43" s="156"/>
      <c r="U43" s="156"/>
      <c r="V43" s="153"/>
    </row>
    <row r="44" spans="1:22" ht="15" x14ac:dyDescent="0.25">
      <c r="A44" s="146" t="s">
        <v>106</v>
      </c>
      <c r="B44" s="157" t="s">
        <v>107</v>
      </c>
      <c r="C44" s="158" t="s">
        <v>21</v>
      </c>
      <c r="D44" s="158" t="s">
        <v>22</v>
      </c>
      <c r="E44" s="158">
        <v>20</v>
      </c>
      <c r="F44" s="159" t="s">
        <v>23</v>
      </c>
      <c r="G44" s="155">
        <v>31080000</v>
      </c>
      <c r="H44" s="155">
        <v>30266422.43</v>
      </c>
      <c r="I44" s="155">
        <v>813577.57</v>
      </c>
      <c r="J44" s="156">
        <v>0</v>
      </c>
      <c r="K44" s="156">
        <v>0</v>
      </c>
      <c r="L44" s="155">
        <v>30266422.43</v>
      </c>
      <c r="M44" s="156">
        <v>0</v>
      </c>
      <c r="N44" s="156">
        <v>0</v>
      </c>
      <c r="O44" s="156">
        <v>0</v>
      </c>
      <c r="P44" s="156">
        <v>0</v>
      </c>
      <c r="Q44" s="156">
        <v>0</v>
      </c>
      <c r="R44" s="156">
        <v>0</v>
      </c>
      <c r="S44" s="156">
        <v>0</v>
      </c>
      <c r="T44" s="156"/>
      <c r="U44" s="156"/>
      <c r="V44" s="153"/>
    </row>
    <row r="45" spans="1:22" ht="15" x14ac:dyDescent="0.25">
      <c r="A45" s="146" t="s">
        <v>108</v>
      </c>
      <c r="B45" s="157" t="s">
        <v>109</v>
      </c>
      <c r="C45" s="158" t="s">
        <v>21</v>
      </c>
      <c r="D45" s="158" t="s">
        <v>22</v>
      </c>
      <c r="E45" s="158">
        <v>20</v>
      </c>
      <c r="F45" s="159" t="s">
        <v>23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6">
        <v>0</v>
      </c>
      <c r="R45" s="156">
        <v>0</v>
      </c>
      <c r="S45" s="156">
        <v>0</v>
      </c>
      <c r="T45" s="156"/>
      <c r="U45" s="156"/>
      <c r="V45" s="153"/>
    </row>
    <row r="46" spans="1:22" ht="15" customHeight="1" x14ac:dyDescent="0.25">
      <c r="A46" s="146" t="s">
        <v>110</v>
      </c>
      <c r="B46" s="157" t="s">
        <v>111</v>
      </c>
      <c r="C46" s="158" t="s">
        <v>21</v>
      </c>
      <c r="D46" s="158" t="s">
        <v>22</v>
      </c>
      <c r="E46" s="158">
        <v>20</v>
      </c>
      <c r="F46" s="159" t="s">
        <v>23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/>
      <c r="U46" s="156"/>
      <c r="V46" s="153"/>
    </row>
    <row r="47" spans="1:22" ht="15" x14ac:dyDescent="0.25">
      <c r="A47" s="146" t="s">
        <v>112</v>
      </c>
      <c r="B47" s="147" t="s">
        <v>113</v>
      </c>
      <c r="C47" s="148" t="s">
        <v>21</v>
      </c>
      <c r="D47" s="148" t="s">
        <v>22</v>
      </c>
      <c r="E47" s="148">
        <v>20</v>
      </c>
      <c r="F47" s="149" t="s">
        <v>23</v>
      </c>
      <c r="G47" s="150">
        <v>8000</v>
      </c>
      <c r="H47" s="150">
        <v>8000</v>
      </c>
      <c r="I47" s="152">
        <v>0</v>
      </c>
      <c r="J47" s="152">
        <v>0</v>
      </c>
      <c r="K47" s="150">
        <v>8000</v>
      </c>
      <c r="L47" s="152">
        <v>0</v>
      </c>
      <c r="M47" s="152">
        <v>0</v>
      </c>
      <c r="N47" s="150">
        <v>8000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/>
      <c r="U47" s="152"/>
      <c r="V47" s="153"/>
    </row>
    <row r="48" spans="1:22" ht="15" x14ac:dyDescent="0.25">
      <c r="A48" s="146" t="s">
        <v>114</v>
      </c>
      <c r="B48" s="157" t="s">
        <v>115</v>
      </c>
      <c r="C48" s="158" t="s">
        <v>21</v>
      </c>
      <c r="D48" s="158" t="s">
        <v>22</v>
      </c>
      <c r="E48" s="158">
        <v>20</v>
      </c>
      <c r="F48" s="159" t="s">
        <v>23</v>
      </c>
      <c r="G48" s="155">
        <v>8000</v>
      </c>
      <c r="H48" s="155">
        <v>8000</v>
      </c>
      <c r="I48" s="156">
        <v>0</v>
      </c>
      <c r="J48" s="156">
        <v>0</v>
      </c>
      <c r="K48" s="155">
        <v>8000</v>
      </c>
      <c r="L48" s="156">
        <v>0</v>
      </c>
      <c r="M48" s="156">
        <v>0</v>
      </c>
      <c r="N48" s="155">
        <v>8000</v>
      </c>
      <c r="O48" s="156">
        <v>0</v>
      </c>
      <c r="P48" s="156">
        <v>0</v>
      </c>
      <c r="Q48" s="156">
        <v>0</v>
      </c>
      <c r="R48" s="156">
        <v>0</v>
      </c>
      <c r="S48" s="156">
        <v>0</v>
      </c>
      <c r="T48" s="156"/>
      <c r="U48" s="156"/>
      <c r="V48" s="153"/>
    </row>
    <row r="49" spans="1:22" ht="15" x14ac:dyDescent="0.25">
      <c r="A49" s="146" t="s">
        <v>116</v>
      </c>
      <c r="B49" s="147" t="s">
        <v>117</v>
      </c>
      <c r="C49" s="148" t="s">
        <v>21</v>
      </c>
      <c r="D49" s="148" t="s">
        <v>22</v>
      </c>
      <c r="E49" s="148">
        <v>20</v>
      </c>
      <c r="F49" s="149" t="s">
        <v>23</v>
      </c>
      <c r="G49" s="150">
        <v>26693791563</v>
      </c>
      <c r="H49" s="150">
        <v>26168380595.380001</v>
      </c>
      <c r="I49" s="150">
        <v>525410967.62</v>
      </c>
      <c r="J49" s="152">
        <v>0</v>
      </c>
      <c r="K49" s="150">
        <v>25074246586.459999</v>
      </c>
      <c r="L49" s="150">
        <v>1094134008.9200001</v>
      </c>
      <c r="M49" s="150">
        <v>21436594209.439999</v>
      </c>
      <c r="N49" s="150">
        <v>3637652377.02</v>
      </c>
      <c r="O49" s="150">
        <v>21150663828.34</v>
      </c>
      <c r="P49" s="150">
        <v>285930381.10000002</v>
      </c>
      <c r="Q49" s="150">
        <v>21150663828.34</v>
      </c>
      <c r="R49" s="152">
        <v>0</v>
      </c>
      <c r="S49" s="150">
        <v>293525893.79000002</v>
      </c>
      <c r="T49" s="152"/>
      <c r="U49" s="150"/>
      <c r="V49" s="153"/>
    </row>
    <row r="50" spans="1:22" ht="15" x14ac:dyDescent="0.25">
      <c r="A50" s="146" t="s">
        <v>118</v>
      </c>
      <c r="B50" s="147" t="s">
        <v>119</v>
      </c>
      <c r="C50" s="148" t="s">
        <v>21</v>
      </c>
      <c r="D50" s="148" t="s">
        <v>22</v>
      </c>
      <c r="E50" s="148">
        <v>20</v>
      </c>
      <c r="F50" s="149" t="s">
        <v>23</v>
      </c>
      <c r="G50" s="150">
        <v>848175496.86000001</v>
      </c>
      <c r="H50" s="150">
        <v>814324527.47000003</v>
      </c>
      <c r="I50" s="150">
        <v>33850969.390000001</v>
      </c>
      <c r="J50" s="152">
        <v>0</v>
      </c>
      <c r="K50" s="150">
        <v>424311231.67000002</v>
      </c>
      <c r="L50" s="150">
        <v>390013295.80000001</v>
      </c>
      <c r="M50" s="150">
        <v>136989749.44</v>
      </c>
      <c r="N50" s="150">
        <v>287321482.23000002</v>
      </c>
      <c r="O50" s="150">
        <v>136989749.44</v>
      </c>
      <c r="P50" s="152">
        <v>0</v>
      </c>
      <c r="Q50" s="150">
        <v>136989749.44</v>
      </c>
      <c r="R50" s="152">
        <v>0</v>
      </c>
      <c r="S50" s="152">
        <v>0</v>
      </c>
      <c r="T50" s="152"/>
      <c r="U50" s="152"/>
      <c r="V50" s="153"/>
    </row>
    <row r="51" spans="1:22" ht="22.5" x14ac:dyDescent="0.25">
      <c r="A51" s="146" t="s">
        <v>120</v>
      </c>
      <c r="B51" s="147" t="s">
        <v>121</v>
      </c>
      <c r="C51" s="148" t="s">
        <v>21</v>
      </c>
      <c r="D51" s="148" t="s">
        <v>22</v>
      </c>
      <c r="E51" s="148">
        <v>20</v>
      </c>
      <c r="F51" s="149" t="s">
        <v>23</v>
      </c>
      <c r="G51" s="150">
        <v>244581000</v>
      </c>
      <c r="H51" s="150">
        <v>243278645.31999999</v>
      </c>
      <c r="I51" s="150">
        <v>1302354.68</v>
      </c>
      <c r="J51" s="152">
        <v>0</v>
      </c>
      <c r="K51" s="150">
        <v>87533946</v>
      </c>
      <c r="L51" s="150">
        <v>155744699.31999999</v>
      </c>
      <c r="M51" s="150">
        <v>2975703.15</v>
      </c>
      <c r="N51" s="150">
        <v>84558242.849999994</v>
      </c>
      <c r="O51" s="150">
        <v>2975703.15</v>
      </c>
      <c r="P51" s="152">
        <v>0</v>
      </c>
      <c r="Q51" s="150">
        <v>2975703.15</v>
      </c>
      <c r="R51" s="152">
        <v>0</v>
      </c>
      <c r="S51" s="152">
        <v>0</v>
      </c>
      <c r="T51" s="152"/>
      <c r="U51" s="152"/>
      <c r="V51" s="153"/>
    </row>
    <row r="52" spans="1:22" ht="22.5" x14ac:dyDescent="0.25">
      <c r="A52" s="146" t="s">
        <v>122</v>
      </c>
      <c r="B52" s="157" t="s">
        <v>123</v>
      </c>
      <c r="C52" s="158" t="s">
        <v>21</v>
      </c>
      <c r="D52" s="158" t="s">
        <v>22</v>
      </c>
      <c r="E52" s="158">
        <v>20</v>
      </c>
      <c r="F52" s="159" t="s">
        <v>23</v>
      </c>
      <c r="G52" s="155">
        <v>1614000</v>
      </c>
      <c r="H52" s="155">
        <v>1614000</v>
      </c>
      <c r="I52" s="156">
        <v>0</v>
      </c>
      <c r="J52" s="156">
        <v>0</v>
      </c>
      <c r="K52" s="155">
        <v>1614000</v>
      </c>
      <c r="L52" s="156">
        <v>0</v>
      </c>
      <c r="M52" s="155">
        <v>1614000</v>
      </c>
      <c r="N52" s="156">
        <v>0</v>
      </c>
      <c r="O52" s="155">
        <v>1614000</v>
      </c>
      <c r="P52" s="156">
        <v>0</v>
      </c>
      <c r="Q52" s="155">
        <v>1614000</v>
      </c>
      <c r="R52" s="156">
        <v>0</v>
      </c>
      <c r="S52" s="156">
        <v>0</v>
      </c>
      <c r="T52" s="156"/>
      <c r="U52" s="156"/>
      <c r="V52" s="153"/>
    </row>
    <row r="53" spans="1:22" ht="15" x14ac:dyDescent="0.25">
      <c r="A53" s="146" t="s">
        <v>124</v>
      </c>
      <c r="B53" s="157" t="s">
        <v>125</v>
      </c>
      <c r="C53" s="158" t="s">
        <v>21</v>
      </c>
      <c r="D53" s="158" t="s">
        <v>22</v>
      </c>
      <c r="E53" s="158">
        <v>20</v>
      </c>
      <c r="F53" s="159" t="s">
        <v>23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0</v>
      </c>
      <c r="M53" s="156">
        <v>0</v>
      </c>
      <c r="N53" s="156">
        <v>0</v>
      </c>
      <c r="O53" s="156">
        <v>0</v>
      </c>
      <c r="P53" s="156">
        <v>0</v>
      </c>
      <c r="Q53" s="156">
        <v>0</v>
      </c>
      <c r="R53" s="156">
        <v>0</v>
      </c>
      <c r="S53" s="156">
        <v>0</v>
      </c>
      <c r="T53" s="156"/>
      <c r="U53" s="156"/>
      <c r="V53" s="153"/>
    </row>
    <row r="54" spans="1:22" ht="15" x14ac:dyDescent="0.25">
      <c r="A54" s="146" t="s">
        <v>126</v>
      </c>
      <c r="B54" s="157" t="s">
        <v>127</v>
      </c>
      <c r="C54" s="158" t="s">
        <v>21</v>
      </c>
      <c r="D54" s="158" t="s">
        <v>22</v>
      </c>
      <c r="E54" s="158">
        <v>20</v>
      </c>
      <c r="F54" s="159" t="s">
        <v>23</v>
      </c>
      <c r="G54" s="155">
        <v>1842000</v>
      </c>
      <c r="H54" s="155">
        <v>539645.31999999995</v>
      </c>
      <c r="I54" s="155">
        <v>1302354.68</v>
      </c>
      <c r="J54" s="156">
        <v>0</v>
      </c>
      <c r="K54" s="155">
        <v>520000</v>
      </c>
      <c r="L54" s="155">
        <v>19645.32</v>
      </c>
      <c r="M54" s="155">
        <v>440000</v>
      </c>
      <c r="N54" s="155">
        <v>80000</v>
      </c>
      <c r="O54" s="155">
        <v>440000</v>
      </c>
      <c r="P54" s="156">
        <v>0</v>
      </c>
      <c r="Q54" s="155">
        <v>440000</v>
      </c>
      <c r="R54" s="156">
        <v>0</v>
      </c>
      <c r="S54" s="156">
        <v>0</v>
      </c>
      <c r="T54" s="156"/>
      <c r="U54" s="156"/>
      <c r="V54" s="153"/>
    </row>
    <row r="55" spans="1:22" ht="15" x14ac:dyDescent="0.25">
      <c r="A55" s="146" t="s">
        <v>128</v>
      </c>
      <c r="B55" s="157" t="s">
        <v>129</v>
      </c>
      <c r="C55" s="158" t="s">
        <v>21</v>
      </c>
      <c r="D55" s="158" t="s">
        <v>22</v>
      </c>
      <c r="E55" s="158">
        <v>20</v>
      </c>
      <c r="F55" s="159" t="s">
        <v>23</v>
      </c>
      <c r="G55" s="155">
        <v>11125000</v>
      </c>
      <c r="H55" s="155">
        <v>11125000</v>
      </c>
      <c r="I55" s="156">
        <v>0</v>
      </c>
      <c r="J55" s="156">
        <v>0</v>
      </c>
      <c r="K55" s="156">
        <v>0</v>
      </c>
      <c r="L55" s="155">
        <v>11125000</v>
      </c>
      <c r="M55" s="156">
        <v>0</v>
      </c>
      <c r="N55" s="156">
        <v>0</v>
      </c>
      <c r="O55" s="156">
        <v>0</v>
      </c>
      <c r="P55" s="156">
        <v>0</v>
      </c>
      <c r="Q55" s="156">
        <v>0</v>
      </c>
      <c r="R55" s="156">
        <v>0</v>
      </c>
      <c r="S55" s="156">
        <v>0</v>
      </c>
      <c r="T55" s="156"/>
      <c r="U55" s="156"/>
      <c r="V55" s="153"/>
    </row>
    <row r="56" spans="1:22" ht="15" x14ac:dyDescent="0.25">
      <c r="A56" s="146" t="s">
        <v>130</v>
      </c>
      <c r="B56" s="157" t="s">
        <v>131</v>
      </c>
      <c r="C56" s="158" t="s">
        <v>21</v>
      </c>
      <c r="D56" s="158" t="s">
        <v>22</v>
      </c>
      <c r="E56" s="158">
        <v>20</v>
      </c>
      <c r="F56" s="159" t="s">
        <v>23</v>
      </c>
      <c r="G56" s="155">
        <v>230000000</v>
      </c>
      <c r="H56" s="155">
        <v>230000000</v>
      </c>
      <c r="I56" s="156">
        <v>0</v>
      </c>
      <c r="J56" s="156">
        <v>0</v>
      </c>
      <c r="K56" s="155">
        <v>85399946</v>
      </c>
      <c r="L56" s="155">
        <v>144600054</v>
      </c>
      <c r="M56" s="155">
        <v>921703.15</v>
      </c>
      <c r="N56" s="155">
        <v>84478242.849999994</v>
      </c>
      <c r="O56" s="155">
        <v>921703.15</v>
      </c>
      <c r="P56" s="156">
        <v>0</v>
      </c>
      <c r="Q56" s="155">
        <v>921703.15</v>
      </c>
      <c r="R56" s="156">
        <v>0</v>
      </c>
      <c r="S56" s="156">
        <v>0</v>
      </c>
      <c r="T56" s="156"/>
      <c r="U56" s="156"/>
      <c r="V56" s="153"/>
    </row>
    <row r="57" spans="1:22" ht="22.5" x14ac:dyDescent="0.25">
      <c r="A57" s="146" t="s">
        <v>132</v>
      </c>
      <c r="B57" s="147" t="s">
        <v>133</v>
      </c>
      <c r="C57" s="148" t="s">
        <v>21</v>
      </c>
      <c r="D57" s="148" t="s">
        <v>22</v>
      </c>
      <c r="E57" s="148">
        <v>20</v>
      </c>
      <c r="F57" s="149" t="s">
        <v>23</v>
      </c>
      <c r="G57" s="150">
        <v>270010046.86000001</v>
      </c>
      <c r="H57" s="150">
        <v>265968550.34999999</v>
      </c>
      <c r="I57" s="150">
        <v>4041496.51</v>
      </c>
      <c r="J57" s="152">
        <v>0</v>
      </c>
      <c r="K57" s="150">
        <v>76696909.040000007</v>
      </c>
      <c r="L57" s="150">
        <v>189271641.31</v>
      </c>
      <c r="M57" s="150">
        <v>52178598.619999997</v>
      </c>
      <c r="N57" s="150">
        <v>24518310.420000002</v>
      </c>
      <c r="O57" s="150">
        <v>52178598.619999997</v>
      </c>
      <c r="P57" s="152">
        <v>0</v>
      </c>
      <c r="Q57" s="150">
        <v>52178598.619999997</v>
      </c>
      <c r="R57" s="152">
        <v>0</v>
      </c>
      <c r="S57" s="152">
        <v>0</v>
      </c>
      <c r="T57" s="152"/>
      <c r="U57" s="152"/>
      <c r="V57" s="153"/>
    </row>
    <row r="58" spans="1:22" ht="15" x14ac:dyDescent="0.25">
      <c r="A58" s="146" t="s">
        <v>134</v>
      </c>
      <c r="B58" s="157" t="s">
        <v>135</v>
      </c>
      <c r="C58" s="158" t="s">
        <v>21</v>
      </c>
      <c r="D58" s="158" t="s">
        <v>22</v>
      </c>
      <c r="E58" s="158">
        <v>20</v>
      </c>
      <c r="F58" s="159" t="s">
        <v>23</v>
      </c>
      <c r="G58" s="155">
        <v>2539000</v>
      </c>
      <c r="H58" s="155">
        <v>2538820</v>
      </c>
      <c r="I58" s="156">
        <v>180</v>
      </c>
      <c r="J58" s="156">
        <v>0</v>
      </c>
      <c r="K58" s="156">
        <v>0</v>
      </c>
      <c r="L58" s="155">
        <v>2538820</v>
      </c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/>
      <c r="U58" s="156"/>
      <c r="V58" s="153"/>
    </row>
    <row r="59" spans="1:22" ht="22.5" x14ac:dyDescent="0.25">
      <c r="A59" s="146" t="s">
        <v>136</v>
      </c>
      <c r="B59" s="157" t="s">
        <v>137</v>
      </c>
      <c r="C59" s="158" t="s">
        <v>21</v>
      </c>
      <c r="D59" s="158" t="s">
        <v>22</v>
      </c>
      <c r="E59" s="158">
        <v>20</v>
      </c>
      <c r="F59" s="159" t="s">
        <v>23</v>
      </c>
      <c r="G59" s="155">
        <v>86050850</v>
      </c>
      <c r="H59" s="155">
        <v>85785816.599999994</v>
      </c>
      <c r="I59" s="155">
        <v>265033.40000000002</v>
      </c>
      <c r="J59" s="156">
        <v>0</v>
      </c>
      <c r="K59" s="155">
        <v>66000</v>
      </c>
      <c r="L59" s="155">
        <v>85719816.599999994</v>
      </c>
      <c r="M59" s="156">
        <v>0</v>
      </c>
      <c r="N59" s="155">
        <v>66000</v>
      </c>
      <c r="O59" s="156">
        <v>0</v>
      </c>
      <c r="P59" s="156">
        <v>0</v>
      </c>
      <c r="Q59" s="156">
        <v>0</v>
      </c>
      <c r="R59" s="156">
        <v>0</v>
      </c>
      <c r="S59" s="156">
        <v>0</v>
      </c>
      <c r="T59" s="156"/>
      <c r="U59" s="156"/>
      <c r="V59" s="153"/>
    </row>
    <row r="60" spans="1:22" ht="22.5" x14ac:dyDescent="0.25">
      <c r="A60" s="146" t="s">
        <v>138</v>
      </c>
      <c r="B60" s="157" t="s">
        <v>139</v>
      </c>
      <c r="C60" s="158" t="s">
        <v>21</v>
      </c>
      <c r="D60" s="158" t="s">
        <v>22</v>
      </c>
      <c r="E60" s="158">
        <v>20</v>
      </c>
      <c r="F60" s="159" t="s">
        <v>23</v>
      </c>
      <c r="G60" s="155">
        <v>52142050</v>
      </c>
      <c r="H60" s="155">
        <v>51416530.890000001</v>
      </c>
      <c r="I60" s="155">
        <v>725519.11</v>
      </c>
      <c r="J60" s="156">
        <v>0</v>
      </c>
      <c r="K60" s="155">
        <v>51274480.890000001</v>
      </c>
      <c r="L60" s="155">
        <v>142050</v>
      </c>
      <c r="M60" s="155">
        <v>26841484.190000001</v>
      </c>
      <c r="N60" s="155">
        <v>24432996.699999999</v>
      </c>
      <c r="O60" s="155">
        <v>26841484.190000001</v>
      </c>
      <c r="P60" s="156">
        <v>0</v>
      </c>
      <c r="Q60" s="155">
        <v>26841484.190000001</v>
      </c>
      <c r="R60" s="156">
        <v>0</v>
      </c>
      <c r="S60" s="156">
        <v>0</v>
      </c>
      <c r="T60" s="156"/>
      <c r="U60" s="156"/>
      <c r="V60" s="153"/>
    </row>
    <row r="61" spans="1:22" ht="15" x14ac:dyDescent="0.25">
      <c r="A61" s="146" t="s">
        <v>140</v>
      </c>
      <c r="B61" s="157" t="s">
        <v>141</v>
      </c>
      <c r="C61" s="158" t="s">
        <v>21</v>
      </c>
      <c r="D61" s="158" t="s">
        <v>22</v>
      </c>
      <c r="E61" s="158">
        <v>20</v>
      </c>
      <c r="F61" s="159" t="s">
        <v>23</v>
      </c>
      <c r="G61" s="155">
        <v>675400</v>
      </c>
      <c r="H61" s="155">
        <v>560784.51</v>
      </c>
      <c r="I61" s="155">
        <v>114615.49</v>
      </c>
      <c r="J61" s="156">
        <v>0</v>
      </c>
      <c r="K61" s="156">
        <v>0</v>
      </c>
      <c r="L61" s="155">
        <v>560784.51</v>
      </c>
      <c r="M61" s="156">
        <v>0</v>
      </c>
      <c r="N61" s="156">
        <v>0</v>
      </c>
      <c r="O61" s="156">
        <v>0</v>
      </c>
      <c r="P61" s="156">
        <v>0</v>
      </c>
      <c r="Q61" s="156">
        <v>0</v>
      </c>
      <c r="R61" s="156">
        <v>0</v>
      </c>
      <c r="S61" s="156">
        <v>0</v>
      </c>
      <c r="T61" s="156"/>
      <c r="U61" s="156"/>
      <c r="V61" s="153"/>
    </row>
    <row r="62" spans="1:22" ht="22.5" x14ac:dyDescent="0.25">
      <c r="A62" s="146" t="s">
        <v>142</v>
      </c>
      <c r="B62" s="157" t="s">
        <v>143</v>
      </c>
      <c r="C62" s="158" t="s">
        <v>21</v>
      </c>
      <c r="D62" s="158" t="s">
        <v>22</v>
      </c>
      <c r="E62" s="158">
        <v>20</v>
      </c>
      <c r="F62" s="159" t="s">
        <v>23</v>
      </c>
      <c r="G62" s="155">
        <v>50644382.869999997</v>
      </c>
      <c r="H62" s="155">
        <v>48338437.93</v>
      </c>
      <c r="I62" s="155">
        <v>2305944.94</v>
      </c>
      <c r="J62" s="156">
        <v>0</v>
      </c>
      <c r="K62" s="155">
        <v>22064132.149999999</v>
      </c>
      <c r="L62" s="155">
        <v>26274305.780000001</v>
      </c>
      <c r="M62" s="155">
        <v>22044818.43</v>
      </c>
      <c r="N62" s="155">
        <v>19313.72</v>
      </c>
      <c r="O62" s="155">
        <v>22044818.43</v>
      </c>
      <c r="P62" s="156">
        <v>0</v>
      </c>
      <c r="Q62" s="155">
        <v>22044818.43</v>
      </c>
      <c r="R62" s="156">
        <v>0</v>
      </c>
      <c r="S62" s="156">
        <v>0</v>
      </c>
      <c r="T62" s="156"/>
      <c r="U62" s="156"/>
      <c r="V62" s="153"/>
    </row>
    <row r="63" spans="1:22" ht="15" x14ac:dyDescent="0.25">
      <c r="A63" s="146" t="s">
        <v>144</v>
      </c>
      <c r="B63" s="157" t="s">
        <v>145</v>
      </c>
      <c r="C63" s="158" t="s">
        <v>21</v>
      </c>
      <c r="D63" s="158" t="s">
        <v>22</v>
      </c>
      <c r="E63" s="158">
        <v>20</v>
      </c>
      <c r="F63" s="159" t="s">
        <v>23</v>
      </c>
      <c r="G63" s="155">
        <v>75610013.989999995</v>
      </c>
      <c r="H63" s="155">
        <v>75081554.489999995</v>
      </c>
      <c r="I63" s="155">
        <v>528459.5</v>
      </c>
      <c r="J63" s="156">
        <v>0</v>
      </c>
      <c r="K63" s="155">
        <v>3292296</v>
      </c>
      <c r="L63" s="155">
        <v>71789258.489999995</v>
      </c>
      <c r="M63" s="155">
        <v>3292296</v>
      </c>
      <c r="N63" s="156">
        <v>0</v>
      </c>
      <c r="O63" s="155">
        <v>3292296</v>
      </c>
      <c r="P63" s="156">
        <v>0</v>
      </c>
      <c r="Q63" s="155">
        <v>3292296</v>
      </c>
      <c r="R63" s="156">
        <v>0</v>
      </c>
      <c r="S63" s="156">
        <v>0</v>
      </c>
      <c r="T63" s="156"/>
      <c r="U63" s="156"/>
      <c r="V63" s="153"/>
    </row>
    <row r="64" spans="1:22" ht="22.5" x14ac:dyDescent="0.25">
      <c r="A64" s="146" t="s">
        <v>146</v>
      </c>
      <c r="B64" s="157" t="s">
        <v>147</v>
      </c>
      <c r="C64" s="158" t="s">
        <v>21</v>
      </c>
      <c r="D64" s="158" t="s">
        <v>22</v>
      </c>
      <c r="E64" s="158">
        <v>20</v>
      </c>
      <c r="F64" s="159" t="s">
        <v>23</v>
      </c>
      <c r="G64" s="155">
        <v>844250</v>
      </c>
      <c r="H64" s="155">
        <v>744250</v>
      </c>
      <c r="I64" s="155">
        <v>100000</v>
      </c>
      <c r="J64" s="156">
        <v>0</v>
      </c>
      <c r="K64" s="156">
        <v>0</v>
      </c>
      <c r="L64" s="155">
        <v>744250</v>
      </c>
      <c r="M64" s="156">
        <v>0</v>
      </c>
      <c r="N64" s="156">
        <v>0</v>
      </c>
      <c r="O64" s="156">
        <v>0</v>
      </c>
      <c r="P64" s="156">
        <v>0</v>
      </c>
      <c r="Q64" s="156">
        <v>0</v>
      </c>
      <c r="R64" s="156">
        <v>0</v>
      </c>
      <c r="S64" s="156">
        <v>0</v>
      </c>
      <c r="T64" s="156"/>
      <c r="U64" s="156"/>
      <c r="V64" s="153"/>
    </row>
    <row r="65" spans="1:22" ht="15" x14ac:dyDescent="0.25">
      <c r="A65" s="146" t="s">
        <v>148</v>
      </c>
      <c r="B65" s="157" t="s">
        <v>149</v>
      </c>
      <c r="C65" s="158" t="s">
        <v>21</v>
      </c>
      <c r="D65" s="158" t="s">
        <v>22</v>
      </c>
      <c r="E65" s="158">
        <v>20</v>
      </c>
      <c r="F65" s="159" t="s">
        <v>23</v>
      </c>
      <c r="G65" s="155">
        <v>1504100</v>
      </c>
      <c r="H65" s="155">
        <v>1502355.93</v>
      </c>
      <c r="I65" s="155">
        <v>1744.07</v>
      </c>
      <c r="J65" s="156">
        <v>0</v>
      </c>
      <c r="K65" s="156">
        <v>0</v>
      </c>
      <c r="L65" s="155">
        <v>1502355.93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/>
      <c r="U65" s="156"/>
      <c r="V65" s="153"/>
    </row>
    <row r="66" spans="1:22" ht="15" x14ac:dyDescent="0.25">
      <c r="A66" s="146" t="s">
        <v>150</v>
      </c>
      <c r="B66" s="147" t="s">
        <v>151</v>
      </c>
      <c r="C66" s="148" t="s">
        <v>21</v>
      </c>
      <c r="D66" s="148" t="s">
        <v>22</v>
      </c>
      <c r="E66" s="148">
        <v>20</v>
      </c>
      <c r="F66" s="149" t="s">
        <v>23</v>
      </c>
      <c r="G66" s="150">
        <v>333584450</v>
      </c>
      <c r="H66" s="150">
        <v>305077331.80000001</v>
      </c>
      <c r="I66" s="150">
        <v>28507118.199999999</v>
      </c>
      <c r="J66" s="152">
        <v>0</v>
      </c>
      <c r="K66" s="150">
        <v>260080376.63</v>
      </c>
      <c r="L66" s="150">
        <v>44996955.170000002</v>
      </c>
      <c r="M66" s="150">
        <v>81835447.670000002</v>
      </c>
      <c r="N66" s="150">
        <v>178244928.96000001</v>
      </c>
      <c r="O66" s="150">
        <v>81835447.670000002</v>
      </c>
      <c r="P66" s="152">
        <v>0</v>
      </c>
      <c r="Q66" s="150">
        <v>81835447.670000002</v>
      </c>
      <c r="R66" s="152">
        <v>0</v>
      </c>
      <c r="S66" s="152">
        <v>0</v>
      </c>
      <c r="T66" s="152"/>
      <c r="U66" s="152"/>
      <c r="V66" s="153"/>
    </row>
    <row r="67" spans="1:22" ht="15" x14ac:dyDescent="0.25">
      <c r="A67" s="146" t="s">
        <v>152</v>
      </c>
      <c r="B67" s="157" t="s">
        <v>153</v>
      </c>
      <c r="C67" s="158" t="s">
        <v>21</v>
      </c>
      <c r="D67" s="158" t="s">
        <v>22</v>
      </c>
      <c r="E67" s="158">
        <v>20</v>
      </c>
      <c r="F67" s="159" t="s">
        <v>23</v>
      </c>
      <c r="G67" s="155">
        <v>340000</v>
      </c>
      <c r="H67" s="156">
        <v>0</v>
      </c>
      <c r="I67" s="155">
        <v>340000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  <c r="O67" s="156">
        <v>0</v>
      </c>
      <c r="P67" s="156">
        <v>0</v>
      </c>
      <c r="Q67" s="156">
        <v>0</v>
      </c>
      <c r="R67" s="156">
        <v>0</v>
      </c>
      <c r="S67" s="156">
        <v>0</v>
      </c>
      <c r="T67" s="156"/>
      <c r="U67" s="156"/>
      <c r="V67" s="153"/>
    </row>
    <row r="68" spans="1:22" ht="15" customHeight="1" x14ac:dyDescent="0.25">
      <c r="A68" s="146" t="s">
        <v>154</v>
      </c>
      <c r="B68" s="157" t="s">
        <v>155</v>
      </c>
      <c r="C68" s="158" t="s">
        <v>21</v>
      </c>
      <c r="D68" s="158" t="s">
        <v>22</v>
      </c>
      <c r="E68" s="158">
        <v>20</v>
      </c>
      <c r="F68" s="159" t="s">
        <v>23</v>
      </c>
      <c r="G68" s="155">
        <v>5064150</v>
      </c>
      <c r="H68" s="155">
        <v>4327614.66</v>
      </c>
      <c r="I68" s="155">
        <v>736535.34</v>
      </c>
      <c r="J68" s="156">
        <v>0</v>
      </c>
      <c r="K68" s="156">
        <v>0</v>
      </c>
      <c r="L68" s="155">
        <v>4327614.66</v>
      </c>
      <c r="M68" s="156">
        <v>0</v>
      </c>
      <c r="N68" s="156">
        <v>0</v>
      </c>
      <c r="O68" s="156">
        <v>0</v>
      </c>
      <c r="P68" s="156">
        <v>0</v>
      </c>
      <c r="Q68" s="156">
        <v>0</v>
      </c>
      <c r="R68" s="156">
        <v>0</v>
      </c>
      <c r="S68" s="156">
        <v>0</v>
      </c>
      <c r="T68" s="156"/>
      <c r="U68" s="156"/>
      <c r="V68" s="153"/>
    </row>
    <row r="69" spans="1:22" ht="15" x14ac:dyDescent="0.25">
      <c r="A69" s="146" t="s">
        <v>156</v>
      </c>
      <c r="B69" s="157" t="s">
        <v>101</v>
      </c>
      <c r="C69" s="158" t="s">
        <v>21</v>
      </c>
      <c r="D69" s="158" t="s">
        <v>22</v>
      </c>
      <c r="E69" s="158">
        <v>20</v>
      </c>
      <c r="F69" s="159" t="s">
        <v>23</v>
      </c>
      <c r="G69" s="155">
        <v>31655850</v>
      </c>
      <c r="H69" s="155">
        <v>9037434.8499999996</v>
      </c>
      <c r="I69" s="155">
        <v>22618415.149999999</v>
      </c>
      <c r="J69" s="156">
        <v>0</v>
      </c>
      <c r="K69" s="156">
        <v>0</v>
      </c>
      <c r="L69" s="155">
        <v>9037434.8499999996</v>
      </c>
      <c r="M69" s="156">
        <v>0</v>
      </c>
      <c r="N69" s="156">
        <v>0</v>
      </c>
      <c r="O69" s="156">
        <v>0</v>
      </c>
      <c r="P69" s="156">
        <v>0</v>
      </c>
      <c r="Q69" s="156">
        <v>0</v>
      </c>
      <c r="R69" s="156">
        <v>0</v>
      </c>
      <c r="S69" s="156">
        <v>0</v>
      </c>
      <c r="T69" s="156"/>
      <c r="U69" s="156"/>
      <c r="V69" s="153"/>
    </row>
    <row r="70" spans="1:22" ht="15" x14ac:dyDescent="0.25">
      <c r="A70" s="146" t="s">
        <v>157</v>
      </c>
      <c r="B70" s="157" t="s">
        <v>103</v>
      </c>
      <c r="C70" s="158" t="s">
        <v>21</v>
      </c>
      <c r="D70" s="158" t="s">
        <v>22</v>
      </c>
      <c r="E70" s="158">
        <v>20</v>
      </c>
      <c r="F70" s="159" t="s">
        <v>23</v>
      </c>
      <c r="G70" s="155">
        <v>11921000</v>
      </c>
      <c r="H70" s="155">
        <v>11578455.66</v>
      </c>
      <c r="I70" s="155">
        <v>342544.34</v>
      </c>
      <c r="J70" s="156">
        <v>0</v>
      </c>
      <c r="K70" s="156">
        <v>0</v>
      </c>
      <c r="L70" s="155">
        <v>11578455.66</v>
      </c>
      <c r="M70" s="156">
        <v>0</v>
      </c>
      <c r="N70" s="156">
        <v>0</v>
      </c>
      <c r="O70" s="156">
        <v>0</v>
      </c>
      <c r="P70" s="156">
        <v>0</v>
      </c>
      <c r="Q70" s="156">
        <v>0</v>
      </c>
      <c r="R70" s="156">
        <v>0</v>
      </c>
      <c r="S70" s="156">
        <v>0</v>
      </c>
      <c r="T70" s="156"/>
      <c r="U70" s="156"/>
      <c r="V70" s="153"/>
    </row>
    <row r="71" spans="1:22" ht="15" x14ac:dyDescent="0.25">
      <c r="A71" s="146" t="s">
        <v>158</v>
      </c>
      <c r="B71" s="157" t="s">
        <v>105</v>
      </c>
      <c r="C71" s="158" t="s">
        <v>21</v>
      </c>
      <c r="D71" s="158" t="s">
        <v>22</v>
      </c>
      <c r="E71" s="158">
        <v>20</v>
      </c>
      <c r="F71" s="159" t="s">
        <v>23</v>
      </c>
      <c r="G71" s="155">
        <v>261550000</v>
      </c>
      <c r="H71" s="155">
        <v>260080376.63</v>
      </c>
      <c r="I71" s="155">
        <v>1469623.37</v>
      </c>
      <c r="J71" s="156">
        <v>0</v>
      </c>
      <c r="K71" s="155">
        <v>260080376.63</v>
      </c>
      <c r="L71" s="156">
        <v>0</v>
      </c>
      <c r="M71" s="155">
        <v>81835447.670000002</v>
      </c>
      <c r="N71" s="155">
        <v>178244928.96000001</v>
      </c>
      <c r="O71" s="155">
        <v>81835447.670000002</v>
      </c>
      <c r="P71" s="156">
        <v>0</v>
      </c>
      <c r="Q71" s="155">
        <v>81835447.670000002</v>
      </c>
      <c r="R71" s="156">
        <v>0</v>
      </c>
      <c r="S71" s="156">
        <v>0</v>
      </c>
      <c r="T71" s="156"/>
      <c r="U71" s="156"/>
      <c r="V71" s="153"/>
    </row>
    <row r="72" spans="1:22" ht="15" x14ac:dyDescent="0.25">
      <c r="A72" s="146" t="s">
        <v>159</v>
      </c>
      <c r="B72" s="157" t="s">
        <v>107</v>
      </c>
      <c r="C72" s="158" t="s">
        <v>21</v>
      </c>
      <c r="D72" s="158" t="s">
        <v>22</v>
      </c>
      <c r="E72" s="158">
        <v>20</v>
      </c>
      <c r="F72" s="159" t="s">
        <v>23</v>
      </c>
      <c r="G72" s="155">
        <v>10201450</v>
      </c>
      <c r="H72" s="155">
        <v>7201450</v>
      </c>
      <c r="I72" s="155">
        <v>3000000</v>
      </c>
      <c r="J72" s="156">
        <v>0</v>
      </c>
      <c r="K72" s="156">
        <v>0</v>
      </c>
      <c r="L72" s="155">
        <v>7201450</v>
      </c>
      <c r="M72" s="156">
        <v>0</v>
      </c>
      <c r="N72" s="156">
        <v>0</v>
      </c>
      <c r="O72" s="156">
        <v>0</v>
      </c>
      <c r="P72" s="156">
        <v>0</v>
      </c>
      <c r="Q72" s="156">
        <v>0</v>
      </c>
      <c r="R72" s="156">
        <v>0</v>
      </c>
      <c r="S72" s="156">
        <v>0</v>
      </c>
      <c r="T72" s="156"/>
      <c r="U72" s="156"/>
      <c r="V72" s="153"/>
    </row>
    <row r="73" spans="1:22" ht="15" x14ac:dyDescent="0.25">
      <c r="A73" s="146" t="s">
        <v>160</v>
      </c>
      <c r="B73" s="157" t="s">
        <v>109</v>
      </c>
      <c r="C73" s="158" t="s">
        <v>21</v>
      </c>
      <c r="D73" s="158" t="s">
        <v>22</v>
      </c>
      <c r="E73" s="158">
        <v>20</v>
      </c>
      <c r="F73" s="159" t="s">
        <v>23</v>
      </c>
      <c r="G73" s="155">
        <v>11962000</v>
      </c>
      <c r="H73" s="155">
        <v>11962000</v>
      </c>
      <c r="I73" s="156">
        <v>0</v>
      </c>
      <c r="J73" s="156">
        <v>0</v>
      </c>
      <c r="K73" s="156">
        <v>0</v>
      </c>
      <c r="L73" s="155">
        <v>11962000</v>
      </c>
      <c r="M73" s="156">
        <v>0</v>
      </c>
      <c r="N73" s="156">
        <v>0</v>
      </c>
      <c r="O73" s="156">
        <v>0</v>
      </c>
      <c r="P73" s="156">
        <v>0</v>
      </c>
      <c r="Q73" s="156">
        <v>0</v>
      </c>
      <c r="R73" s="156">
        <v>0</v>
      </c>
      <c r="S73" s="156">
        <v>0</v>
      </c>
      <c r="T73" s="156"/>
      <c r="U73" s="156"/>
      <c r="V73" s="153"/>
    </row>
    <row r="74" spans="1:22" ht="15" customHeight="1" x14ac:dyDescent="0.25">
      <c r="A74" s="146" t="s">
        <v>161</v>
      </c>
      <c r="B74" s="157" t="s">
        <v>111</v>
      </c>
      <c r="C74" s="158" t="s">
        <v>21</v>
      </c>
      <c r="D74" s="158" t="s">
        <v>22</v>
      </c>
      <c r="E74" s="158">
        <v>20</v>
      </c>
      <c r="F74" s="159" t="s">
        <v>23</v>
      </c>
      <c r="G74" s="155">
        <v>890000</v>
      </c>
      <c r="H74" s="155">
        <v>890000</v>
      </c>
      <c r="I74" s="156">
        <v>0</v>
      </c>
      <c r="J74" s="156">
        <v>0</v>
      </c>
      <c r="K74" s="156">
        <v>0</v>
      </c>
      <c r="L74" s="155">
        <v>890000</v>
      </c>
      <c r="M74" s="156">
        <v>0</v>
      </c>
      <c r="N74" s="156">
        <v>0</v>
      </c>
      <c r="O74" s="156">
        <v>0</v>
      </c>
      <c r="P74" s="156">
        <v>0</v>
      </c>
      <c r="Q74" s="156">
        <v>0</v>
      </c>
      <c r="R74" s="156">
        <v>0</v>
      </c>
      <c r="S74" s="156">
        <v>0</v>
      </c>
      <c r="T74" s="156"/>
      <c r="U74" s="156"/>
      <c r="V74" s="153"/>
    </row>
    <row r="75" spans="1:22" ht="15" x14ac:dyDescent="0.25">
      <c r="A75" s="146" t="s">
        <v>162</v>
      </c>
      <c r="B75" s="147" t="s">
        <v>163</v>
      </c>
      <c r="C75" s="148" t="s">
        <v>21</v>
      </c>
      <c r="D75" s="148" t="s">
        <v>22</v>
      </c>
      <c r="E75" s="148">
        <v>20</v>
      </c>
      <c r="F75" s="149" t="s">
        <v>23</v>
      </c>
      <c r="G75" s="150">
        <v>25845616066.139999</v>
      </c>
      <c r="H75" s="150">
        <v>25354056067.91</v>
      </c>
      <c r="I75" s="150">
        <v>491559998.23000002</v>
      </c>
      <c r="J75" s="152">
        <v>0</v>
      </c>
      <c r="K75" s="150">
        <v>24649935354.790001</v>
      </c>
      <c r="L75" s="150">
        <v>704120713.12</v>
      </c>
      <c r="M75" s="150">
        <v>21299604460</v>
      </c>
      <c r="N75" s="150">
        <v>3350330894.79</v>
      </c>
      <c r="O75" s="150">
        <v>21013674078.900002</v>
      </c>
      <c r="P75" s="150">
        <v>285930381.10000002</v>
      </c>
      <c r="Q75" s="150">
        <v>21013674078.900002</v>
      </c>
      <c r="R75" s="152">
        <v>0</v>
      </c>
      <c r="S75" s="150">
        <v>293525893.79000002</v>
      </c>
      <c r="T75" s="152"/>
      <c r="U75" s="150"/>
      <c r="V75" s="153"/>
    </row>
    <row r="76" spans="1:22" ht="15" x14ac:dyDescent="0.25">
      <c r="A76" s="146" t="s">
        <v>164</v>
      </c>
      <c r="B76" s="147" t="s">
        <v>165</v>
      </c>
      <c r="C76" s="148" t="s">
        <v>21</v>
      </c>
      <c r="D76" s="148" t="s">
        <v>22</v>
      </c>
      <c r="E76" s="148">
        <v>20</v>
      </c>
      <c r="F76" s="149" t="s">
        <v>23</v>
      </c>
      <c r="G76" s="150">
        <v>50017546.350000001</v>
      </c>
      <c r="H76" s="150">
        <v>37526522.229999997</v>
      </c>
      <c r="I76" s="150">
        <v>12491024.119999999</v>
      </c>
      <c r="J76" s="152">
        <v>0</v>
      </c>
      <c r="K76" s="150">
        <v>37526522.229999997</v>
      </c>
      <c r="L76" s="152">
        <v>0</v>
      </c>
      <c r="M76" s="150">
        <v>37506586.520000003</v>
      </c>
      <c r="N76" s="150">
        <v>19935.71</v>
      </c>
      <c r="O76" s="150">
        <v>37506586.520000003</v>
      </c>
      <c r="P76" s="152">
        <v>0</v>
      </c>
      <c r="Q76" s="150">
        <v>37506586.520000003</v>
      </c>
      <c r="R76" s="152">
        <v>0</v>
      </c>
      <c r="S76" s="152">
        <v>0</v>
      </c>
      <c r="T76" s="152"/>
      <c r="U76" s="152"/>
      <c r="V76" s="153"/>
    </row>
    <row r="77" spans="1:22" ht="15" x14ac:dyDescent="0.25">
      <c r="A77" s="146" t="s">
        <v>166</v>
      </c>
      <c r="B77" s="157" t="s">
        <v>167</v>
      </c>
      <c r="C77" s="158" t="s">
        <v>21</v>
      </c>
      <c r="D77" s="158" t="s">
        <v>22</v>
      </c>
      <c r="E77" s="158">
        <v>20</v>
      </c>
      <c r="F77" s="159" t="s">
        <v>23</v>
      </c>
      <c r="G77" s="155">
        <v>50017546.350000001</v>
      </c>
      <c r="H77" s="155">
        <v>37526522.229999997</v>
      </c>
      <c r="I77" s="155">
        <v>12491024.119999999</v>
      </c>
      <c r="J77" s="156">
        <v>0</v>
      </c>
      <c r="K77" s="155">
        <v>37526522.229999997</v>
      </c>
      <c r="L77" s="156">
        <v>0</v>
      </c>
      <c r="M77" s="155">
        <v>37506586.520000003</v>
      </c>
      <c r="N77" s="155">
        <v>19935.71</v>
      </c>
      <c r="O77" s="155">
        <v>37506586.520000003</v>
      </c>
      <c r="P77" s="156">
        <v>0</v>
      </c>
      <c r="Q77" s="155">
        <v>37506586.520000003</v>
      </c>
      <c r="R77" s="156">
        <v>0</v>
      </c>
      <c r="S77" s="156">
        <v>0</v>
      </c>
      <c r="T77" s="156"/>
      <c r="U77" s="156"/>
      <c r="V77" s="153"/>
    </row>
    <row r="78" spans="1:22" ht="33.75" x14ac:dyDescent="0.25">
      <c r="A78" s="146" t="s">
        <v>168</v>
      </c>
      <c r="B78" s="147" t="s">
        <v>169</v>
      </c>
      <c r="C78" s="148" t="s">
        <v>21</v>
      </c>
      <c r="D78" s="148" t="s">
        <v>22</v>
      </c>
      <c r="E78" s="148">
        <v>20</v>
      </c>
      <c r="F78" s="149" t="s">
        <v>23</v>
      </c>
      <c r="G78" s="150">
        <v>2316714634.4499998</v>
      </c>
      <c r="H78" s="150">
        <v>2268907502.8099999</v>
      </c>
      <c r="I78" s="150">
        <v>47807131.640000001</v>
      </c>
      <c r="J78" s="152">
        <v>0</v>
      </c>
      <c r="K78" s="150">
        <v>2221203457.5100002</v>
      </c>
      <c r="L78" s="150">
        <v>47704045.299999997</v>
      </c>
      <c r="M78" s="150">
        <v>1813365644.74</v>
      </c>
      <c r="N78" s="150">
        <v>407837812.76999998</v>
      </c>
      <c r="O78" s="150">
        <v>1791890779.74</v>
      </c>
      <c r="P78" s="150">
        <v>21474865</v>
      </c>
      <c r="Q78" s="150">
        <v>1791890779.74</v>
      </c>
      <c r="R78" s="152">
        <v>0</v>
      </c>
      <c r="S78" s="150">
        <v>61981383.450000003</v>
      </c>
      <c r="T78" s="152"/>
      <c r="U78" s="150"/>
      <c r="V78" s="153"/>
    </row>
    <row r="79" spans="1:22" ht="15" x14ac:dyDescent="0.25">
      <c r="A79" s="146" t="s">
        <v>170</v>
      </c>
      <c r="B79" s="157" t="s">
        <v>171</v>
      </c>
      <c r="C79" s="158" t="s">
        <v>21</v>
      </c>
      <c r="D79" s="158" t="s">
        <v>22</v>
      </c>
      <c r="E79" s="158">
        <v>20</v>
      </c>
      <c r="F79" s="159" t="s">
        <v>23</v>
      </c>
      <c r="G79" s="155">
        <v>203447000</v>
      </c>
      <c r="H79" s="155">
        <v>187544920.19999999</v>
      </c>
      <c r="I79" s="155">
        <v>15902079.800000001</v>
      </c>
      <c r="J79" s="156">
        <v>0</v>
      </c>
      <c r="K79" s="155">
        <v>163797472.19999999</v>
      </c>
      <c r="L79" s="155">
        <v>23747448</v>
      </c>
      <c r="M79" s="155">
        <v>161725195.19999999</v>
      </c>
      <c r="N79" s="155">
        <v>2072277</v>
      </c>
      <c r="O79" s="155">
        <v>151674089.19999999</v>
      </c>
      <c r="P79" s="155">
        <v>10051106</v>
      </c>
      <c r="Q79" s="155">
        <v>151674089.19999999</v>
      </c>
      <c r="R79" s="156">
        <v>0</v>
      </c>
      <c r="S79" s="155">
        <v>5866652</v>
      </c>
      <c r="T79" s="156"/>
      <c r="U79" s="155"/>
      <c r="V79" s="153"/>
    </row>
    <row r="80" spans="1:22" ht="15" x14ac:dyDescent="0.25">
      <c r="A80" s="146" t="s">
        <v>172</v>
      </c>
      <c r="B80" s="157" t="s">
        <v>173</v>
      </c>
      <c r="C80" s="158" t="s">
        <v>21</v>
      </c>
      <c r="D80" s="158" t="s">
        <v>22</v>
      </c>
      <c r="E80" s="158">
        <v>20</v>
      </c>
      <c r="F80" s="159" t="s">
        <v>23</v>
      </c>
      <c r="G80" s="155">
        <v>787399265.04999995</v>
      </c>
      <c r="H80" s="155">
        <v>759491130.08000004</v>
      </c>
      <c r="I80" s="155">
        <v>27908134.969999999</v>
      </c>
      <c r="J80" s="156">
        <v>0</v>
      </c>
      <c r="K80" s="155">
        <v>746260780.08000004</v>
      </c>
      <c r="L80" s="155">
        <v>13230350</v>
      </c>
      <c r="M80" s="155">
        <v>591156293.71000004</v>
      </c>
      <c r="N80" s="155">
        <v>155104486.37</v>
      </c>
      <c r="O80" s="155">
        <v>591156293.71000004</v>
      </c>
      <c r="P80" s="156">
        <v>0</v>
      </c>
      <c r="Q80" s="155">
        <v>591156293.71000004</v>
      </c>
      <c r="R80" s="156">
        <v>0</v>
      </c>
      <c r="S80" s="155">
        <v>24992370</v>
      </c>
      <c r="T80" s="156"/>
      <c r="U80" s="155"/>
      <c r="V80" s="153"/>
    </row>
    <row r="81" spans="1:22" ht="15" x14ac:dyDescent="0.25">
      <c r="A81" s="146" t="s">
        <v>174</v>
      </c>
      <c r="B81" s="157" t="s">
        <v>175</v>
      </c>
      <c r="C81" s="158" t="s">
        <v>21</v>
      </c>
      <c r="D81" s="158" t="s">
        <v>22</v>
      </c>
      <c r="E81" s="158">
        <v>20</v>
      </c>
      <c r="F81" s="159" t="s">
        <v>23</v>
      </c>
      <c r="G81" s="155">
        <v>107711000</v>
      </c>
      <c r="H81" s="155">
        <v>107587033.59999999</v>
      </c>
      <c r="I81" s="155">
        <v>123966.39999999999</v>
      </c>
      <c r="J81" s="156">
        <v>0</v>
      </c>
      <c r="K81" s="155">
        <v>107587033.59999999</v>
      </c>
      <c r="L81" s="156">
        <v>0</v>
      </c>
      <c r="M81" s="155">
        <v>16889072</v>
      </c>
      <c r="N81" s="155">
        <v>90697961.599999994</v>
      </c>
      <c r="O81" s="155">
        <v>16889072</v>
      </c>
      <c r="P81" s="156">
        <v>0</v>
      </c>
      <c r="Q81" s="155">
        <v>16889072</v>
      </c>
      <c r="R81" s="156">
        <v>0</v>
      </c>
      <c r="S81" s="156">
        <v>0</v>
      </c>
      <c r="T81" s="156"/>
      <c r="U81" s="156"/>
      <c r="V81" s="153"/>
    </row>
    <row r="82" spans="1:22" ht="15" x14ac:dyDescent="0.25">
      <c r="A82" s="146" t="s">
        <v>176</v>
      </c>
      <c r="B82" s="157" t="s">
        <v>177</v>
      </c>
      <c r="C82" s="158" t="s">
        <v>21</v>
      </c>
      <c r="D82" s="158" t="s">
        <v>22</v>
      </c>
      <c r="E82" s="158">
        <v>20</v>
      </c>
      <c r="F82" s="159" t="s">
        <v>23</v>
      </c>
      <c r="G82" s="155">
        <v>2883000</v>
      </c>
      <c r="H82" s="155">
        <v>963644.8</v>
      </c>
      <c r="I82" s="155">
        <v>1919355.2</v>
      </c>
      <c r="J82" s="156">
        <v>0</v>
      </c>
      <c r="K82" s="155">
        <v>963644.8</v>
      </c>
      <c r="L82" s="156">
        <v>0</v>
      </c>
      <c r="M82" s="155">
        <v>958644.8</v>
      </c>
      <c r="N82" s="155">
        <v>5000</v>
      </c>
      <c r="O82" s="155">
        <v>958644.8</v>
      </c>
      <c r="P82" s="156">
        <v>0</v>
      </c>
      <c r="Q82" s="155">
        <v>958644.8</v>
      </c>
      <c r="R82" s="156">
        <v>0</v>
      </c>
      <c r="S82" s="156">
        <v>0</v>
      </c>
      <c r="T82" s="156"/>
      <c r="U82" s="156"/>
      <c r="V82" s="153"/>
    </row>
    <row r="83" spans="1:22" ht="15" x14ac:dyDescent="0.25">
      <c r="A83" s="146" t="s">
        <v>178</v>
      </c>
      <c r="B83" s="157" t="s">
        <v>179</v>
      </c>
      <c r="C83" s="158" t="s">
        <v>21</v>
      </c>
      <c r="D83" s="158" t="s">
        <v>22</v>
      </c>
      <c r="E83" s="158">
        <v>20</v>
      </c>
      <c r="F83" s="159" t="s">
        <v>23</v>
      </c>
      <c r="G83" s="155">
        <v>255026049.40000001</v>
      </c>
      <c r="H83" s="155">
        <v>254397785.40000001</v>
      </c>
      <c r="I83" s="155">
        <v>628264</v>
      </c>
      <c r="J83" s="156">
        <v>0</v>
      </c>
      <c r="K83" s="155">
        <v>254397785.40000001</v>
      </c>
      <c r="L83" s="156">
        <v>0</v>
      </c>
      <c r="M83" s="155">
        <v>95366969</v>
      </c>
      <c r="N83" s="155">
        <v>159030816.40000001</v>
      </c>
      <c r="O83" s="155">
        <v>84987347</v>
      </c>
      <c r="P83" s="155">
        <v>10379622</v>
      </c>
      <c r="Q83" s="155">
        <v>84987347</v>
      </c>
      <c r="R83" s="156">
        <v>0</v>
      </c>
      <c r="S83" s="156">
        <v>0</v>
      </c>
      <c r="T83" s="156"/>
      <c r="U83" s="156"/>
      <c r="V83" s="153"/>
    </row>
    <row r="84" spans="1:22" ht="22.5" x14ac:dyDescent="0.25">
      <c r="A84" s="146" t="s">
        <v>180</v>
      </c>
      <c r="B84" s="157" t="s">
        <v>181</v>
      </c>
      <c r="C84" s="158" t="s">
        <v>21</v>
      </c>
      <c r="D84" s="158" t="s">
        <v>22</v>
      </c>
      <c r="E84" s="158">
        <v>20</v>
      </c>
      <c r="F84" s="159" t="s">
        <v>23</v>
      </c>
      <c r="G84" s="155">
        <v>960248320</v>
      </c>
      <c r="H84" s="155">
        <v>958922988.73000002</v>
      </c>
      <c r="I84" s="155">
        <v>1325331.27</v>
      </c>
      <c r="J84" s="156">
        <v>0</v>
      </c>
      <c r="K84" s="155">
        <v>948196741.42999995</v>
      </c>
      <c r="L84" s="155">
        <v>10726247.300000001</v>
      </c>
      <c r="M84" s="155">
        <v>947269470.02999997</v>
      </c>
      <c r="N84" s="155">
        <v>927271.4</v>
      </c>
      <c r="O84" s="155">
        <v>946225333.02999997</v>
      </c>
      <c r="P84" s="155">
        <v>1044137</v>
      </c>
      <c r="Q84" s="155">
        <v>946225333.02999997</v>
      </c>
      <c r="R84" s="156">
        <v>0</v>
      </c>
      <c r="S84" s="155">
        <v>31122361.449999999</v>
      </c>
      <c r="T84" s="156"/>
      <c r="U84" s="155"/>
      <c r="V84" s="153"/>
    </row>
    <row r="85" spans="1:22" ht="22.5" x14ac:dyDescent="0.25">
      <c r="A85" s="146" t="s">
        <v>182</v>
      </c>
      <c r="B85" s="147" t="s">
        <v>183</v>
      </c>
      <c r="C85" s="148" t="s">
        <v>21</v>
      </c>
      <c r="D85" s="148" t="s">
        <v>22</v>
      </c>
      <c r="E85" s="148">
        <v>20</v>
      </c>
      <c r="F85" s="149" t="s">
        <v>23</v>
      </c>
      <c r="G85" s="150">
        <v>1984134558</v>
      </c>
      <c r="H85" s="150">
        <v>1950937823</v>
      </c>
      <c r="I85" s="150">
        <v>33196735</v>
      </c>
      <c r="J85" s="152">
        <v>0</v>
      </c>
      <c r="K85" s="150">
        <v>1894204343.51</v>
      </c>
      <c r="L85" s="150">
        <v>56733479.490000002</v>
      </c>
      <c r="M85" s="150">
        <v>1890004736.26</v>
      </c>
      <c r="N85" s="150">
        <v>4199607.25</v>
      </c>
      <c r="O85" s="150">
        <v>1861172642.3299999</v>
      </c>
      <c r="P85" s="150">
        <v>28832093.93</v>
      </c>
      <c r="Q85" s="150">
        <v>1861172642.3299999</v>
      </c>
      <c r="R85" s="152">
        <v>0</v>
      </c>
      <c r="S85" s="150">
        <v>191302</v>
      </c>
      <c r="T85" s="152"/>
      <c r="U85" s="150"/>
      <c r="V85" s="153"/>
    </row>
    <row r="86" spans="1:22" ht="15" x14ac:dyDescent="0.25">
      <c r="A86" s="146" t="s">
        <v>184</v>
      </c>
      <c r="B86" s="157" t="s">
        <v>185</v>
      </c>
      <c r="C86" s="158" t="s">
        <v>21</v>
      </c>
      <c r="D86" s="158" t="s">
        <v>22</v>
      </c>
      <c r="E86" s="158">
        <v>20</v>
      </c>
      <c r="F86" s="159" t="s">
        <v>23</v>
      </c>
      <c r="G86" s="155">
        <v>1508839558</v>
      </c>
      <c r="H86" s="155">
        <v>1479277170</v>
      </c>
      <c r="I86" s="155">
        <v>29562388</v>
      </c>
      <c r="J86" s="156">
        <v>0</v>
      </c>
      <c r="K86" s="155">
        <v>1465333170</v>
      </c>
      <c r="L86" s="155">
        <v>13944000</v>
      </c>
      <c r="M86" s="155">
        <v>1463953247.53</v>
      </c>
      <c r="N86" s="155">
        <v>1379922.47</v>
      </c>
      <c r="O86" s="155">
        <v>1463953247.53</v>
      </c>
      <c r="P86" s="156">
        <v>0</v>
      </c>
      <c r="Q86" s="155">
        <v>1463953247.53</v>
      </c>
      <c r="R86" s="156">
        <v>0</v>
      </c>
      <c r="S86" s="155">
        <v>191302</v>
      </c>
      <c r="T86" s="156"/>
      <c r="U86" s="155"/>
      <c r="V86" s="153"/>
    </row>
    <row r="87" spans="1:22" ht="15" x14ac:dyDescent="0.25">
      <c r="A87" s="146" t="s">
        <v>186</v>
      </c>
      <c r="B87" s="157" t="s">
        <v>187</v>
      </c>
      <c r="C87" s="158" t="s">
        <v>21</v>
      </c>
      <c r="D87" s="158" t="s">
        <v>22</v>
      </c>
      <c r="E87" s="158">
        <v>20</v>
      </c>
      <c r="F87" s="159" t="s">
        <v>23</v>
      </c>
      <c r="G87" s="155">
        <v>475295000</v>
      </c>
      <c r="H87" s="155">
        <v>471660653</v>
      </c>
      <c r="I87" s="155">
        <v>3634347</v>
      </c>
      <c r="J87" s="156">
        <v>0</v>
      </c>
      <c r="K87" s="155">
        <v>428871173.50999999</v>
      </c>
      <c r="L87" s="155">
        <v>42789479.490000002</v>
      </c>
      <c r="M87" s="155">
        <v>426051488.73000002</v>
      </c>
      <c r="N87" s="155">
        <v>2819684.78</v>
      </c>
      <c r="O87" s="155">
        <v>397219394.80000001</v>
      </c>
      <c r="P87" s="155">
        <v>28832093.93</v>
      </c>
      <c r="Q87" s="155">
        <v>397219394.80000001</v>
      </c>
      <c r="R87" s="156">
        <v>0</v>
      </c>
      <c r="S87" s="156">
        <v>0</v>
      </c>
      <c r="T87" s="156"/>
      <c r="U87" s="156"/>
      <c r="V87" s="153"/>
    </row>
    <row r="88" spans="1:22" ht="15" x14ac:dyDescent="0.25">
      <c r="A88" s="146" t="s">
        <v>188</v>
      </c>
      <c r="B88" s="157" t="s">
        <v>189</v>
      </c>
      <c r="C88" s="158" t="s">
        <v>21</v>
      </c>
      <c r="D88" s="158" t="s">
        <v>22</v>
      </c>
      <c r="E88" s="158">
        <v>20</v>
      </c>
      <c r="F88" s="159" t="s">
        <v>23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0</v>
      </c>
      <c r="M88" s="156">
        <v>0</v>
      </c>
      <c r="N88" s="156">
        <v>0</v>
      </c>
      <c r="O88" s="156">
        <v>0</v>
      </c>
      <c r="P88" s="156">
        <v>0</v>
      </c>
      <c r="Q88" s="156">
        <v>0</v>
      </c>
      <c r="R88" s="156">
        <v>0</v>
      </c>
      <c r="S88" s="156">
        <v>0</v>
      </c>
      <c r="T88" s="156"/>
      <c r="U88" s="156"/>
      <c r="V88" s="153"/>
    </row>
    <row r="89" spans="1:22" ht="15" x14ac:dyDescent="0.25">
      <c r="A89" s="146" t="s">
        <v>190</v>
      </c>
      <c r="B89" s="147" t="s">
        <v>191</v>
      </c>
      <c r="C89" s="148" t="s">
        <v>21</v>
      </c>
      <c r="D89" s="148" t="s">
        <v>22</v>
      </c>
      <c r="E89" s="148">
        <v>20</v>
      </c>
      <c r="F89" s="149" t="s">
        <v>23</v>
      </c>
      <c r="G89" s="150">
        <v>16492978547.34</v>
      </c>
      <c r="H89" s="150">
        <v>16181771031.860001</v>
      </c>
      <c r="I89" s="150">
        <v>311207515.48000002</v>
      </c>
      <c r="J89" s="152">
        <v>0</v>
      </c>
      <c r="K89" s="150">
        <v>16147454315.77</v>
      </c>
      <c r="L89" s="150">
        <v>34316716.090000004</v>
      </c>
      <c r="M89" s="150">
        <v>13434995796.49</v>
      </c>
      <c r="N89" s="150">
        <v>2712458519.2800002</v>
      </c>
      <c r="O89" s="150">
        <v>13328662333.32</v>
      </c>
      <c r="P89" s="150">
        <v>106333463.17</v>
      </c>
      <c r="Q89" s="150">
        <v>13328662333.32</v>
      </c>
      <c r="R89" s="152">
        <v>0</v>
      </c>
      <c r="S89" s="150">
        <v>12177077.34</v>
      </c>
      <c r="T89" s="152"/>
      <c r="U89" s="150"/>
      <c r="V89" s="153"/>
    </row>
    <row r="90" spans="1:22" ht="15" x14ac:dyDescent="0.25">
      <c r="A90" s="146" t="s">
        <v>192</v>
      </c>
      <c r="B90" s="157" t="s">
        <v>193</v>
      </c>
      <c r="C90" s="158" t="s">
        <v>21</v>
      </c>
      <c r="D90" s="158" t="s">
        <v>22</v>
      </c>
      <c r="E90" s="158">
        <v>20</v>
      </c>
      <c r="F90" s="159" t="s">
        <v>23</v>
      </c>
      <c r="G90" s="155">
        <v>75150</v>
      </c>
      <c r="H90" s="155">
        <v>3000</v>
      </c>
      <c r="I90" s="155">
        <v>72150</v>
      </c>
      <c r="J90" s="156">
        <v>0</v>
      </c>
      <c r="K90" s="155">
        <v>3000</v>
      </c>
      <c r="L90" s="156">
        <v>0</v>
      </c>
      <c r="M90" s="156">
        <v>0</v>
      </c>
      <c r="N90" s="155">
        <v>3000</v>
      </c>
      <c r="O90" s="156">
        <v>0</v>
      </c>
      <c r="P90" s="156">
        <v>0</v>
      </c>
      <c r="Q90" s="156">
        <v>0</v>
      </c>
      <c r="R90" s="156">
        <v>0</v>
      </c>
      <c r="S90" s="156">
        <v>0</v>
      </c>
      <c r="T90" s="156"/>
      <c r="U90" s="156"/>
      <c r="V90" s="153"/>
    </row>
    <row r="91" spans="1:22" ht="15" x14ac:dyDescent="0.25">
      <c r="A91" s="146" t="s">
        <v>194</v>
      </c>
      <c r="B91" s="157" t="s">
        <v>195</v>
      </c>
      <c r="C91" s="158" t="s">
        <v>21</v>
      </c>
      <c r="D91" s="158" t="s">
        <v>22</v>
      </c>
      <c r="E91" s="158">
        <v>20</v>
      </c>
      <c r="F91" s="159" t="s">
        <v>23</v>
      </c>
      <c r="G91" s="155">
        <v>2968844912</v>
      </c>
      <c r="H91" s="155">
        <v>2910888710.79</v>
      </c>
      <c r="I91" s="155">
        <v>57956201.210000001</v>
      </c>
      <c r="J91" s="156">
        <v>0</v>
      </c>
      <c r="K91" s="155">
        <v>2910092164.79</v>
      </c>
      <c r="L91" s="155">
        <v>796546</v>
      </c>
      <c r="M91" s="155">
        <v>2551778281.5100002</v>
      </c>
      <c r="N91" s="155">
        <v>358313883.27999997</v>
      </c>
      <c r="O91" s="155">
        <v>2521931659.5100002</v>
      </c>
      <c r="P91" s="155">
        <v>29846622</v>
      </c>
      <c r="Q91" s="155">
        <v>2521931659.5100002</v>
      </c>
      <c r="R91" s="156">
        <v>0</v>
      </c>
      <c r="S91" s="155">
        <v>205255</v>
      </c>
      <c r="T91" s="156"/>
      <c r="U91" s="155"/>
      <c r="V91" s="153"/>
    </row>
    <row r="92" spans="1:22" ht="15" x14ac:dyDescent="0.25">
      <c r="A92" s="146" t="s">
        <v>196</v>
      </c>
      <c r="B92" s="157" t="s">
        <v>197</v>
      </c>
      <c r="C92" s="158" t="s">
        <v>21</v>
      </c>
      <c r="D92" s="158" t="s">
        <v>22</v>
      </c>
      <c r="E92" s="158">
        <v>20</v>
      </c>
      <c r="F92" s="159" t="s">
        <v>23</v>
      </c>
      <c r="G92" s="155">
        <v>3761351402.6700001</v>
      </c>
      <c r="H92" s="155">
        <v>3581481939.8299999</v>
      </c>
      <c r="I92" s="155">
        <v>179869462.84</v>
      </c>
      <c r="J92" s="156">
        <v>0</v>
      </c>
      <c r="K92" s="155">
        <v>3575754155.48</v>
      </c>
      <c r="L92" s="155">
        <v>5727784.3499999996</v>
      </c>
      <c r="M92" s="155">
        <v>3127909914.1700001</v>
      </c>
      <c r="N92" s="155">
        <v>447844241.31</v>
      </c>
      <c r="O92" s="155">
        <v>3108862183.1700001</v>
      </c>
      <c r="P92" s="155">
        <v>19047731</v>
      </c>
      <c r="Q92" s="155">
        <v>3108862183.1700001</v>
      </c>
      <c r="R92" s="156">
        <v>0</v>
      </c>
      <c r="S92" s="156">
        <v>0</v>
      </c>
      <c r="T92" s="156"/>
      <c r="U92" s="156"/>
      <c r="V92" s="153"/>
    </row>
    <row r="93" spans="1:22" ht="22.5" x14ac:dyDescent="0.25">
      <c r="A93" s="146" t="s">
        <v>198</v>
      </c>
      <c r="B93" s="157" t="s">
        <v>199</v>
      </c>
      <c r="C93" s="158" t="s">
        <v>21</v>
      </c>
      <c r="D93" s="158" t="s">
        <v>22</v>
      </c>
      <c r="E93" s="158">
        <v>20</v>
      </c>
      <c r="F93" s="159" t="s">
        <v>23</v>
      </c>
      <c r="G93" s="155">
        <v>2194547425.25</v>
      </c>
      <c r="H93" s="155">
        <v>2193547425.25</v>
      </c>
      <c r="I93" s="155">
        <v>1000000</v>
      </c>
      <c r="J93" s="156">
        <v>0</v>
      </c>
      <c r="K93" s="155">
        <v>2192727006.0599999</v>
      </c>
      <c r="L93" s="155">
        <v>820419.19</v>
      </c>
      <c r="M93" s="155">
        <v>1605905031.0599999</v>
      </c>
      <c r="N93" s="155">
        <v>586821975</v>
      </c>
      <c r="O93" s="155">
        <v>1605905031.0599999</v>
      </c>
      <c r="P93" s="156">
        <v>0</v>
      </c>
      <c r="Q93" s="155">
        <v>1605905031.0599999</v>
      </c>
      <c r="R93" s="156">
        <v>0</v>
      </c>
      <c r="S93" s="156">
        <v>0</v>
      </c>
      <c r="T93" s="156"/>
      <c r="U93" s="156"/>
      <c r="V93" s="153"/>
    </row>
    <row r="94" spans="1:22" ht="15" x14ac:dyDescent="0.25">
      <c r="A94" s="146" t="s">
        <v>200</v>
      </c>
      <c r="B94" s="157" t="s">
        <v>201</v>
      </c>
      <c r="C94" s="158" t="s">
        <v>21</v>
      </c>
      <c r="D94" s="158" t="s">
        <v>22</v>
      </c>
      <c r="E94" s="158">
        <v>20</v>
      </c>
      <c r="F94" s="159" t="s">
        <v>23</v>
      </c>
      <c r="G94" s="155">
        <v>6603345684.4200001</v>
      </c>
      <c r="H94" s="155">
        <v>6556674313.6300001</v>
      </c>
      <c r="I94" s="155">
        <v>46671370.789999999</v>
      </c>
      <c r="J94" s="156">
        <v>0</v>
      </c>
      <c r="K94" s="155">
        <v>6552858740.0200005</v>
      </c>
      <c r="L94" s="155">
        <v>3815573.61</v>
      </c>
      <c r="M94" s="155">
        <v>5517840024.2200003</v>
      </c>
      <c r="N94" s="155">
        <v>1035018715.8</v>
      </c>
      <c r="O94" s="155">
        <v>5464806184.5699997</v>
      </c>
      <c r="P94" s="155">
        <v>53033839.649999999</v>
      </c>
      <c r="Q94" s="155">
        <v>5464806184.5699997</v>
      </c>
      <c r="R94" s="156">
        <v>0</v>
      </c>
      <c r="S94" s="156">
        <v>0</v>
      </c>
      <c r="T94" s="156"/>
      <c r="U94" s="156"/>
      <c r="V94" s="153"/>
    </row>
    <row r="95" spans="1:22" ht="23.25" customHeight="1" x14ac:dyDescent="0.25">
      <c r="A95" s="146" t="s">
        <v>202</v>
      </c>
      <c r="B95" s="157" t="s">
        <v>203</v>
      </c>
      <c r="C95" s="158" t="s">
        <v>21</v>
      </c>
      <c r="D95" s="158" t="s">
        <v>22</v>
      </c>
      <c r="E95" s="158">
        <v>20</v>
      </c>
      <c r="F95" s="159" t="s">
        <v>23</v>
      </c>
      <c r="G95" s="155">
        <v>962265500</v>
      </c>
      <c r="H95" s="155">
        <v>937585642.36000001</v>
      </c>
      <c r="I95" s="155">
        <v>24679857.640000001</v>
      </c>
      <c r="J95" s="156">
        <v>0</v>
      </c>
      <c r="K95" s="155">
        <v>914429249.41999996</v>
      </c>
      <c r="L95" s="155">
        <v>23156392.940000001</v>
      </c>
      <c r="M95" s="155">
        <v>629975545.52999997</v>
      </c>
      <c r="N95" s="155">
        <v>284453703.88999999</v>
      </c>
      <c r="O95" s="155">
        <v>625570275.00999999</v>
      </c>
      <c r="P95" s="155">
        <v>4405270.5199999996</v>
      </c>
      <c r="Q95" s="155">
        <v>625570275.00999999</v>
      </c>
      <c r="R95" s="156">
        <v>0</v>
      </c>
      <c r="S95" s="155">
        <v>11971822.34</v>
      </c>
      <c r="T95" s="156"/>
      <c r="U95" s="155"/>
      <c r="V95" s="153"/>
    </row>
    <row r="96" spans="1:22" ht="21.75" customHeight="1" x14ac:dyDescent="0.25">
      <c r="A96" s="146" t="s">
        <v>204</v>
      </c>
      <c r="B96" s="157" t="s">
        <v>205</v>
      </c>
      <c r="C96" s="158" t="s">
        <v>21</v>
      </c>
      <c r="D96" s="158" t="s">
        <v>22</v>
      </c>
      <c r="E96" s="158">
        <v>20</v>
      </c>
      <c r="F96" s="159" t="s">
        <v>23</v>
      </c>
      <c r="G96" s="155">
        <v>2548473</v>
      </c>
      <c r="H96" s="155">
        <v>1590000</v>
      </c>
      <c r="I96" s="155">
        <v>958473</v>
      </c>
      <c r="J96" s="156">
        <v>0</v>
      </c>
      <c r="K96" s="155">
        <v>1590000</v>
      </c>
      <c r="L96" s="156">
        <v>0</v>
      </c>
      <c r="M96" s="155">
        <v>1587000</v>
      </c>
      <c r="N96" s="155">
        <v>3000</v>
      </c>
      <c r="O96" s="155">
        <v>1587000</v>
      </c>
      <c r="P96" s="156">
        <v>0</v>
      </c>
      <c r="Q96" s="155">
        <v>1587000</v>
      </c>
      <c r="R96" s="156">
        <v>0</v>
      </c>
      <c r="S96" s="156">
        <v>0</v>
      </c>
      <c r="T96" s="156"/>
      <c r="U96" s="156"/>
      <c r="V96" s="153"/>
    </row>
    <row r="97" spans="1:22" ht="15" x14ac:dyDescent="0.25">
      <c r="A97" s="146" t="s">
        <v>206</v>
      </c>
      <c r="B97" s="147" t="s">
        <v>207</v>
      </c>
      <c r="C97" s="148" t="s">
        <v>21</v>
      </c>
      <c r="D97" s="148" t="s">
        <v>22</v>
      </c>
      <c r="E97" s="148">
        <v>20</v>
      </c>
      <c r="F97" s="149" t="s">
        <v>23</v>
      </c>
      <c r="G97" s="150">
        <v>784515981</v>
      </c>
      <c r="H97" s="150">
        <v>749588841.00999999</v>
      </c>
      <c r="I97" s="150">
        <v>34927139.990000002</v>
      </c>
      <c r="J97" s="152">
        <v>0</v>
      </c>
      <c r="K97" s="150">
        <v>390540453.72000003</v>
      </c>
      <c r="L97" s="150">
        <v>359048387.29000002</v>
      </c>
      <c r="M97" s="150">
        <v>166222578.94</v>
      </c>
      <c r="N97" s="150">
        <v>224317874.78</v>
      </c>
      <c r="O97" s="150">
        <v>79579216.939999998</v>
      </c>
      <c r="P97" s="150">
        <v>86643362</v>
      </c>
      <c r="Q97" s="150">
        <v>79579216.939999998</v>
      </c>
      <c r="R97" s="152">
        <v>0</v>
      </c>
      <c r="S97" s="152">
        <v>0</v>
      </c>
      <c r="T97" s="152"/>
      <c r="U97" s="152"/>
      <c r="V97" s="153"/>
    </row>
    <row r="98" spans="1:22" ht="15" x14ac:dyDescent="0.25">
      <c r="A98" s="146" t="s">
        <v>208</v>
      </c>
      <c r="B98" s="157" t="s">
        <v>209</v>
      </c>
      <c r="C98" s="158" t="s">
        <v>21</v>
      </c>
      <c r="D98" s="158" t="s">
        <v>22</v>
      </c>
      <c r="E98" s="158">
        <v>20</v>
      </c>
      <c r="F98" s="159" t="s">
        <v>23</v>
      </c>
      <c r="G98" s="155">
        <v>25279700</v>
      </c>
      <c r="H98" s="155">
        <v>25279700</v>
      </c>
      <c r="I98" s="156">
        <v>0</v>
      </c>
      <c r="J98" s="156">
        <v>0</v>
      </c>
      <c r="K98" s="155">
        <v>2375050</v>
      </c>
      <c r="L98" s="155">
        <v>22904650</v>
      </c>
      <c r="M98" s="156">
        <v>0</v>
      </c>
      <c r="N98" s="155">
        <v>2375050</v>
      </c>
      <c r="O98" s="156">
        <v>0</v>
      </c>
      <c r="P98" s="156">
        <v>0</v>
      </c>
      <c r="Q98" s="156">
        <v>0</v>
      </c>
      <c r="R98" s="156">
        <v>0</v>
      </c>
      <c r="S98" s="156">
        <v>0</v>
      </c>
      <c r="T98" s="156"/>
      <c r="U98" s="156"/>
      <c r="V98" s="153"/>
    </row>
    <row r="99" spans="1:22" ht="15" customHeight="1" x14ac:dyDescent="0.25">
      <c r="A99" s="146" t="s">
        <v>210</v>
      </c>
      <c r="B99" s="157" t="s">
        <v>211</v>
      </c>
      <c r="C99" s="158" t="s">
        <v>21</v>
      </c>
      <c r="D99" s="158" t="s">
        <v>22</v>
      </c>
      <c r="E99" s="158">
        <v>20</v>
      </c>
      <c r="F99" s="159" t="s">
        <v>23</v>
      </c>
      <c r="G99" s="155">
        <v>228039000</v>
      </c>
      <c r="H99" s="155">
        <v>228039000</v>
      </c>
      <c r="I99" s="156">
        <v>0</v>
      </c>
      <c r="J99" s="156">
        <v>0</v>
      </c>
      <c r="K99" s="156">
        <v>0</v>
      </c>
      <c r="L99" s="155">
        <v>228039000</v>
      </c>
      <c r="M99" s="156">
        <v>0</v>
      </c>
      <c r="N99" s="156">
        <v>0</v>
      </c>
      <c r="O99" s="156">
        <v>0</v>
      </c>
      <c r="P99" s="156">
        <v>0</v>
      </c>
      <c r="Q99" s="156">
        <v>0</v>
      </c>
      <c r="R99" s="156">
        <v>0</v>
      </c>
      <c r="S99" s="156">
        <v>0</v>
      </c>
      <c r="T99" s="156"/>
      <c r="U99" s="156"/>
      <c r="V99" s="153"/>
    </row>
    <row r="100" spans="1:22" ht="15" customHeight="1" x14ac:dyDescent="0.25">
      <c r="A100" s="146" t="s">
        <v>212</v>
      </c>
      <c r="B100" s="157" t="s">
        <v>213</v>
      </c>
      <c r="C100" s="158" t="s">
        <v>21</v>
      </c>
      <c r="D100" s="158" t="s">
        <v>22</v>
      </c>
      <c r="E100" s="158">
        <v>20</v>
      </c>
      <c r="F100" s="159" t="s">
        <v>23</v>
      </c>
      <c r="G100" s="155">
        <v>125013681</v>
      </c>
      <c r="H100" s="155">
        <v>90086541.010000005</v>
      </c>
      <c r="I100" s="155">
        <v>34927139.990000002</v>
      </c>
      <c r="J100" s="156">
        <v>0</v>
      </c>
      <c r="K100" s="155">
        <v>81981803.719999999</v>
      </c>
      <c r="L100" s="155">
        <v>8104737.29</v>
      </c>
      <c r="M100" s="155">
        <v>80170708.939999998</v>
      </c>
      <c r="N100" s="155">
        <v>1811094.78</v>
      </c>
      <c r="O100" s="155">
        <v>79579216.939999998</v>
      </c>
      <c r="P100" s="155">
        <v>591492</v>
      </c>
      <c r="Q100" s="155">
        <v>79579216.939999998</v>
      </c>
      <c r="R100" s="156">
        <v>0</v>
      </c>
      <c r="S100" s="156">
        <v>0</v>
      </c>
      <c r="T100" s="156"/>
      <c r="U100" s="156"/>
      <c r="V100" s="153"/>
    </row>
    <row r="101" spans="1:22" ht="15" x14ac:dyDescent="0.25">
      <c r="A101" s="146" t="s">
        <v>214</v>
      </c>
      <c r="B101" s="157" t="s">
        <v>215</v>
      </c>
      <c r="C101" s="158" t="s">
        <v>21</v>
      </c>
      <c r="D101" s="158" t="s">
        <v>22</v>
      </c>
      <c r="E101" s="158">
        <v>20</v>
      </c>
      <c r="F101" s="159" t="s">
        <v>23</v>
      </c>
      <c r="G101" s="155">
        <v>406183600</v>
      </c>
      <c r="H101" s="155">
        <v>406183600</v>
      </c>
      <c r="I101" s="156">
        <v>0</v>
      </c>
      <c r="J101" s="156">
        <v>0</v>
      </c>
      <c r="K101" s="155">
        <v>306183600</v>
      </c>
      <c r="L101" s="155">
        <v>100000000</v>
      </c>
      <c r="M101" s="155">
        <v>86051870</v>
      </c>
      <c r="N101" s="155">
        <v>220131730</v>
      </c>
      <c r="O101" s="156">
        <v>0</v>
      </c>
      <c r="P101" s="155">
        <v>86051870</v>
      </c>
      <c r="Q101" s="156">
        <v>0</v>
      </c>
      <c r="R101" s="156">
        <v>0</v>
      </c>
      <c r="S101" s="156">
        <v>0</v>
      </c>
      <c r="T101" s="156"/>
      <c r="U101" s="156"/>
      <c r="V101" s="153"/>
    </row>
    <row r="102" spans="1:22" ht="15" x14ac:dyDescent="0.25">
      <c r="A102" s="146" t="s">
        <v>216</v>
      </c>
      <c r="B102" s="157" t="s">
        <v>217</v>
      </c>
      <c r="C102" s="158" t="s">
        <v>21</v>
      </c>
      <c r="D102" s="158" t="s">
        <v>22</v>
      </c>
      <c r="E102" s="158">
        <v>20</v>
      </c>
      <c r="F102" s="159" t="s">
        <v>23</v>
      </c>
      <c r="G102" s="155">
        <v>4217254799</v>
      </c>
      <c r="H102" s="155">
        <v>4165324347</v>
      </c>
      <c r="I102" s="155">
        <v>51930452</v>
      </c>
      <c r="J102" s="156">
        <v>0</v>
      </c>
      <c r="K102" s="155">
        <v>3959006262.0500002</v>
      </c>
      <c r="L102" s="155">
        <v>206318084.94999999</v>
      </c>
      <c r="M102" s="155">
        <v>3957509117.0500002</v>
      </c>
      <c r="N102" s="155">
        <v>1497145</v>
      </c>
      <c r="O102" s="155">
        <v>3914862520.0500002</v>
      </c>
      <c r="P102" s="155">
        <v>42646597</v>
      </c>
      <c r="Q102" s="155">
        <v>3914862520.0500002</v>
      </c>
      <c r="R102" s="156">
        <v>0</v>
      </c>
      <c r="S102" s="155">
        <v>219176131</v>
      </c>
      <c r="T102" s="156"/>
      <c r="U102" s="155"/>
      <c r="V102" s="153"/>
    </row>
    <row r="103" spans="1:22" ht="15" x14ac:dyDescent="0.25">
      <c r="A103" s="146" t="s">
        <v>218</v>
      </c>
      <c r="B103" s="147" t="s">
        <v>219</v>
      </c>
      <c r="C103" s="148" t="s">
        <v>21</v>
      </c>
      <c r="D103" s="148" t="s">
        <v>22</v>
      </c>
      <c r="E103" s="148">
        <v>20</v>
      </c>
      <c r="F103" s="149" t="s">
        <v>23</v>
      </c>
      <c r="G103" s="150">
        <v>743016007</v>
      </c>
      <c r="H103" s="150">
        <v>738559063.79999995</v>
      </c>
      <c r="I103" s="150">
        <v>4456943.2</v>
      </c>
      <c r="J103" s="152">
        <v>0</v>
      </c>
      <c r="K103" s="150">
        <v>636024660.79999995</v>
      </c>
      <c r="L103" s="150">
        <v>102534403</v>
      </c>
      <c r="M103" s="150">
        <v>383042938.75</v>
      </c>
      <c r="N103" s="150">
        <v>252981722.05000001</v>
      </c>
      <c r="O103" s="150">
        <v>383042938.75</v>
      </c>
      <c r="P103" s="152">
        <v>0</v>
      </c>
      <c r="Q103" s="150">
        <v>383042938.75</v>
      </c>
      <c r="R103" s="152">
        <v>0</v>
      </c>
      <c r="S103" s="150">
        <v>233923201</v>
      </c>
      <c r="T103" s="152"/>
      <c r="U103" s="150"/>
      <c r="V103" s="153"/>
    </row>
    <row r="104" spans="1:22" ht="15" x14ac:dyDescent="0.25">
      <c r="A104" s="146" t="s">
        <v>220</v>
      </c>
      <c r="B104" s="147" t="s">
        <v>221</v>
      </c>
      <c r="C104" s="148" t="s">
        <v>21</v>
      </c>
      <c r="D104" s="148" t="s">
        <v>22</v>
      </c>
      <c r="E104" s="148">
        <v>20</v>
      </c>
      <c r="F104" s="149" t="s">
        <v>23</v>
      </c>
      <c r="G104" s="150">
        <v>537246000</v>
      </c>
      <c r="H104" s="150">
        <v>537246000</v>
      </c>
      <c r="I104" s="152">
        <v>0</v>
      </c>
      <c r="J104" s="152">
        <v>0</v>
      </c>
      <c r="K104" s="150">
        <v>434711597</v>
      </c>
      <c r="L104" s="150">
        <v>102534403</v>
      </c>
      <c r="M104" s="150">
        <v>200788396</v>
      </c>
      <c r="N104" s="150">
        <v>233923201</v>
      </c>
      <c r="O104" s="150">
        <v>200788396</v>
      </c>
      <c r="P104" s="152">
        <v>0</v>
      </c>
      <c r="Q104" s="150">
        <v>200788396</v>
      </c>
      <c r="R104" s="152">
        <v>0</v>
      </c>
      <c r="S104" s="150">
        <v>233923201</v>
      </c>
      <c r="T104" s="152"/>
      <c r="U104" s="150"/>
      <c r="V104" s="153"/>
    </row>
    <row r="105" spans="1:22" ht="15" x14ac:dyDescent="0.25">
      <c r="A105" s="146" t="s">
        <v>222</v>
      </c>
      <c r="B105" s="147" t="s">
        <v>223</v>
      </c>
      <c r="C105" s="148" t="s">
        <v>21</v>
      </c>
      <c r="D105" s="148" t="s">
        <v>22</v>
      </c>
      <c r="E105" s="148">
        <v>20</v>
      </c>
      <c r="F105" s="149" t="s">
        <v>23</v>
      </c>
      <c r="G105" s="150">
        <v>537246000</v>
      </c>
      <c r="H105" s="150">
        <v>537246000</v>
      </c>
      <c r="I105" s="152">
        <v>0</v>
      </c>
      <c r="J105" s="152">
        <v>0</v>
      </c>
      <c r="K105" s="150">
        <v>434711597</v>
      </c>
      <c r="L105" s="150">
        <v>102534403</v>
      </c>
      <c r="M105" s="150">
        <v>200788396</v>
      </c>
      <c r="N105" s="150">
        <v>233923201</v>
      </c>
      <c r="O105" s="150">
        <v>200788396</v>
      </c>
      <c r="P105" s="152">
        <v>0</v>
      </c>
      <c r="Q105" s="150">
        <v>200788396</v>
      </c>
      <c r="R105" s="152">
        <v>0</v>
      </c>
      <c r="S105" s="150">
        <v>233923201</v>
      </c>
      <c r="T105" s="152"/>
      <c r="U105" s="150"/>
      <c r="V105" s="153"/>
    </row>
    <row r="106" spans="1:22" ht="15" customHeight="1" x14ac:dyDescent="0.25">
      <c r="A106" s="146" t="s">
        <v>224</v>
      </c>
      <c r="B106" s="147" t="s">
        <v>225</v>
      </c>
      <c r="C106" s="148" t="s">
        <v>21</v>
      </c>
      <c r="D106" s="148" t="s">
        <v>22</v>
      </c>
      <c r="E106" s="148">
        <v>20</v>
      </c>
      <c r="F106" s="149" t="s">
        <v>23</v>
      </c>
      <c r="G106" s="150">
        <v>537246000</v>
      </c>
      <c r="H106" s="150">
        <v>537246000</v>
      </c>
      <c r="I106" s="152">
        <v>0</v>
      </c>
      <c r="J106" s="152">
        <v>0</v>
      </c>
      <c r="K106" s="150">
        <v>434711597</v>
      </c>
      <c r="L106" s="150">
        <v>102534403</v>
      </c>
      <c r="M106" s="150">
        <v>200788396</v>
      </c>
      <c r="N106" s="150">
        <v>233923201</v>
      </c>
      <c r="O106" s="150">
        <v>200788396</v>
      </c>
      <c r="P106" s="152">
        <v>0</v>
      </c>
      <c r="Q106" s="150">
        <v>200788396</v>
      </c>
      <c r="R106" s="152">
        <v>0</v>
      </c>
      <c r="S106" s="150">
        <v>233923201</v>
      </c>
      <c r="T106" s="152"/>
      <c r="U106" s="150"/>
      <c r="V106" s="153"/>
    </row>
    <row r="107" spans="1:22" ht="15" x14ac:dyDescent="0.25">
      <c r="A107" s="146" t="s">
        <v>226</v>
      </c>
      <c r="B107" s="157" t="s">
        <v>227</v>
      </c>
      <c r="C107" s="158" t="s">
        <v>21</v>
      </c>
      <c r="D107" s="158" t="s">
        <v>22</v>
      </c>
      <c r="E107" s="158">
        <v>20</v>
      </c>
      <c r="F107" s="159" t="s">
        <v>23</v>
      </c>
      <c r="G107" s="155">
        <v>276897576</v>
      </c>
      <c r="H107" s="155">
        <v>276897576</v>
      </c>
      <c r="I107" s="156">
        <v>0</v>
      </c>
      <c r="J107" s="156">
        <v>0</v>
      </c>
      <c r="K107" s="155">
        <v>213574801</v>
      </c>
      <c r="L107" s="155">
        <v>63322775</v>
      </c>
      <c r="M107" s="155">
        <v>89282102</v>
      </c>
      <c r="N107" s="155">
        <v>124292699</v>
      </c>
      <c r="O107" s="155">
        <v>89282102</v>
      </c>
      <c r="P107" s="156">
        <v>0</v>
      </c>
      <c r="Q107" s="155">
        <v>89282102</v>
      </c>
      <c r="R107" s="156">
        <v>0</v>
      </c>
      <c r="S107" s="155">
        <v>124292699</v>
      </c>
      <c r="T107" s="156"/>
      <c r="U107" s="155"/>
      <c r="V107" s="153"/>
    </row>
    <row r="108" spans="1:22" ht="15" x14ac:dyDescent="0.25">
      <c r="A108" s="146" t="s">
        <v>228</v>
      </c>
      <c r="B108" s="157" t="s">
        <v>229</v>
      </c>
      <c r="C108" s="158" t="s">
        <v>21</v>
      </c>
      <c r="D108" s="158" t="s">
        <v>22</v>
      </c>
      <c r="E108" s="158">
        <v>20</v>
      </c>
      <c r="F108" s="159" t="s">
        <v>23</v>
      </c>
      <c r="G108" s="155">
        <v>260348424</v>
      </c>
      <c r="H108" s="155">
        <v>260348424</v>
      </c>
      <c r="I108" s="156">
        <v>0</v>
      </c>
      <c r="J108" s="156">
        <v>0</v>
      </c>
      <c r="K108" s="155">
        <v>221136796</v>
      </c>
      <c r="L108" s="155">
        <v>39211628</v>
      </c>
      <c r="M108" s="155">
        <v>111506294</v>
      </c>
      <c r="N108" s="155">
        <v>109630502</v>
      </c>
      <c r="O108" s="155">
        <v>111506294</v>
      </c>
      <c r="P108" s="156">
        <v>0</v>
      </c>
      <c r="Q108" s="155">
        <v>111506294</v>
      </c>
      <c r="R108" s="156">
        <v>0</v>
      </c>
      <c r="S108" s="155">
        <v>109630502</v>
      </c>
      <c r="T108" s="156"/>
      <c r="U108" s="155"/>
      <c r="V108" s="153"/>
    </row>
    <row r="109" spans="1:22" ht="15" x14ac:dyDescent="0.25">
      <c r="A109" s="146" t="s">
        <v>230</v>
      </c>
      <c r="B109" s="153" t="s">
        <v>231</v>
      </c>
      <c r="C109" s="158" t="s">
        <v>21</v>
      </c>
      <c r="D109" s="158" t="s">
        <v>22</v>
      </c>
      <c r="E109" s="158">
        <v>20</v>
      </c>
      <c r="F109" s="159" t="s">
        <v>23</v>
      </c>
      <c r="G109" s="155">
        <v>205770007</v>
      </c>
      <c r="H109" s="155">
        <v>201313063.80000001</v>
      </c>
      <c r="I109" s="155">
        <v>4456943.2</v>
      </c>
      <c r="J109" s="156">
        <v>0</v>
      </c>
      <c r="K109" s="155">
        <v>201313063.80000001</v>
      </c>
      <c r="L109" s="156">
        <v>0</v>
      </c>
      <c r="M109" s="155">
        <v>182254542.75</v>
      </c>
      <c r="N109" s="155">
        <v>19058521.050000001</v>
      </c>
      <c r="O109" s="155">
        <v>182254542.75</v>
      </c>
      <c r="P109" s="156">
        <v>0</v>
      </c>
      <c r="Q109" s="155">
        <v>182254542.75</v>
      </c>
      <c r="R109" s="156">
        <v>0</v>
      </c>
      <c r="S109" s="156">
        <v>0</v>
      </c>
      <c r="T109" s="156"/>
      <c r="U109" s="156"/>
      <c r="V109" s="153"/>
    </row>
    <row r="110" spans="1:22" ht="15" x14ac:dyDescent="0.25">
      <c r="A110" s="160" t="s">
        <v>345</v>
      </c>
      <c r="B110" s="153" t="s">
        <v>346</v>
      </c>
      <c r="C110" s="158" t="s">
        <v>21</v>
      </c>
      <c r="D110" s="158" t="s">
        <v>22</v>
      </c>
      <c r="E110" s="158">
        <v>20</v>
      </c>
      <c r="F110" s="159" t="s">
        <v>23</v>
      </c>
      <c r="G110" s="150">
        <v>205770007</v>
      </c>
      <c r="H110" s="150">
        <v>201313063.80000001</v>
      </c>
      <c r="I110" s="150">
        <v>4456943.2</v>
      </c>
      <c r="J110" s="152">
        <v>0</v>
      </c>
      <c r="K110" s="150">
        <v>201313063.80000001</v>
      </c>
      <c r="L110" s="152">
        <v>0</v>
      </c>
      <c r="M110" s="150">
        <v>182254542.75</v>
      </c>
      <c r="N110" s="150">
        <v>19058521.050000001</v>
      </c>
      <c r="O110" s="150">
        <v>182254542.75</v>
      </c>
      <c r="P110" s="152">
        <v>0</v>
      </c>
      <c r="Q110" s="150">
        <v>182254542.75</v>
      </c>
      <c r="R110" s="152">
        <v>0</v>
      </c>
      <c r="S110" s="152">
        <v>0</v>
      </c>
      <c r="T110" s="152"/>
      <c r="U110" s="152"/>
      <c r="V110" s="153"/>
    </row>
    <row r="111" spans="1:22" ht="15" x14ac:dyDescent="0.25">
      <c r="A111" s="160" t="s">
        <v>347</v>
      </c>
      <c r="B111" s="153" t="s">
        <v>348</v>
      </c>
      <c r="C111" s="158" t="s">
        <v>21</v>
      </c>
      <c r="D111" s="158" t="s">
        <v>22</v>
      </c>
      <c r="E111" s="158">
        <v>20</v>
      </c>
      <c r="F111" s="159" t="s">
        <v>23</v>
      </c>
      <c r="G111" s="155">
        <v>200072028.05000001</v>
      </c>
      <c r="H111" s="155">
        <v>199992508.80000001</v>
      </c>
      <c r="I111" s="155">
        <v>79519.25</v>
      </c>
      <c r="J111" s="156">
        <v>0</v>
      </c>
      <c r="K111" s="155">
        <v>199992508.80000001</v>
      </c>
      <c r="L111" s="156">
        <v>0</v>
      </c>
      <c r="M111" s="155">
        <v>180933987.75</v>
      </c>
      <c r="N111" s="155">
        <v>19058521.050000001</v>
      </c>
      <c r="O111" s="155">
        <v>180933987.75</v>
      </c>
      <c r="P111" s="156">
        <v>0</v>
      </c>
      <c r="Q111" s="155">
        <v>180933987.75</v>
      </c>
      <c r="R111" s="156">
        <v>0</v>
      </c>
      <c r="S111" s="156">
        <v>0</v>
      </c>
      <c r="T111" s="156"/>
      <c r="U111" s="156"/>
      <c r="V111" s="153"/>
    </row>
    <row r="112" spans="1:22" ht="15" x14ac:dyDescent="0.25">
      <c r="A112" s="160" t="s">
        <v>349</v>
      </c>
      <c r="B112" s="153" t="s">
        <v>350</v>
      </c>
      <c r="C112" s="158" t="s">
        <v>21</v>
      </c>
      <c r="D112" s="158" t="s">
        <v>22</v>
      </c>
      <c r="E112" s="158">
        <v>20</v>
      </c>
      <c r="F112" s="159" t="s">
        <v>23</v>
      </c>
      <c r="G112" s="155">
        <v>5697978.9500000002</v>
      </c>
      <c r="H112" s="155">
        <v>1320555</v>
      </c>
      <c r="I112" s="155">
        <v>4377423.95</v>
      </c>
      <c r="J112" s="156">
        <v>0</v>
      </c>
      <c r="K112" s="155">
        <v>1320555</v>
      </c>
      <c r="L112" s="156">
        <v>0</v>
      </c>
      <c r="M112" s="155">
        <v>1320555</v>
      </c>
      <c r="N112" s="156">
        <v>0</v>
      </c>
      <c r="O112" s="155">
        <v>1320555</v>
      </c>
      <c r="P112" s="156">
        <v>0</v>
      </c>
      <c r="Q112" s="155">
        <v>1320555</v>
      </c>
      <c r="R112" s="156">
        <v>0</v>
      </c>
      <c r="S112" s="156">
        <v>0</v>
      </c>
      <c r="T112" s="156"/>
      <c r="U112" s="156"/>
      <c r="V112" s="153"/>
    </row>
    <row r="113" spans="1:22" ht="15" x14ac:dyDescent="0.25">
      <c r="A113" s="146" t="s">
        <v>232</v>
      </c>
      <c r="B113" s="147" t="s">
        <v>233</v>
      </c>
      <c r="C113" s="148" t="s">
        <v>21</v>
      </c>
      <c r="D113" s="148" t="s">
        <v>22</v>
      </c>
      <c r="E113" s="148">
        <v>20</v>
      </c>
      <c r="F113" s="149" t="s">
        <v>23</v>
      </c>
      <c r="G113" s="150">
        <v>946440458</v>
      </c>
      <c r="H113" s="150">
        <v>854735776</v>
      </c>
      <c r="I113" s="150">
        <v>91704682</v>
      </c>
      <c r="J113" s="152">
        <v>0</v>
      </c>
      <c r="K113" s="150">
        <v>854735776</v>
      </c>
      <c r="L113" s="152">
        <v>0</v>
      </c>
      <c r="M113" s="150">
        <v>850092420.98000002</v>
      </c>
      <c r="N113" s="150">
        <v>4643355.0199999996</v>
      </c>
      <c r="O113" s="150">
        <v>850092420.98000002</v>
      </c>
      <c r="P113" s="152">
        <v>0</v>
      </c>
      <c r="Q113" s="150">
        <v>850092420.98000002</v>
      </c>
      <c r="R113" s="152">
        <v>0</v>
      </c>
      <c r="S113" s="152">
        <v>0</v>
      </c>
      <c r="T113" s="152"/>
      <c r="U113" s="152"/>
      <c r="V113" s="153"/>
    </row>
    <row r="114" spans="1:22" ht="15" x14ac:dyDescent="0.25">
      <c r="A114" s="146" t="s">
        <v>234</v>
      </c>
      <c r="B114" s="147" t="s">
        <v>235</v>
      </c>
      <c r="C114" s="148" t="s">
        <v>21</v>
      </c>
      <c r="D114" s="148" t="s">
        <v>22</v>
      </c>
      <c r="E114" s="148">
        <v>20</v>
      </c>
      <c r="F114" s="149" t="s">
        <v>23</v>
      </c>
      <c r="G114" s="150">
        <v>353973458</v>
      </c>
      <c r="H114" s="150">
        <v>353973458</v>
      </c>
      <c r="I114" s="152">
        <v>0</v>
      </c>
      <c r="J114" s="152">
        <v>0</v>
      </c>
      <c r="K114" s="150">
        <v>353973458</v>
      </c>
      <c r="L114" s="152">
        <v>0</v>
      </c>
      <c r="M114" s="150">
        <v>353950515.22000003</v>
      </c>
      <c r="N114" s="150">
        <v>22942.78</v>
      </c>
      <c r="O114" s="150">
        <v>353950515.22000003</v>
      </c>
      <c r="P114" s="152">
        <v>0</v>
      </c>
      <c r="Q114" s="150">
        <v>353950515.22000003</v>
      </c>
      <c r="R114" s="152">
        <v>0</v>
      </c>
      <c r="S114" s="152">
        <v>0</v>
      </c>
      <c r="T114" s="152"/>
      <c r="U114" s="152"/>
      <c r="V114" s="153"/>
    </row>
    <row r="115" spans="1:22" ht="15" x14ac:dyDescent="0.25">
      <c r="A115" s="146" t="s">
        <v>236</v>
      </c>
      <c r="B115" s="147" t="s">
        <v>237</v>
      </c>
      <c r="C115" s="148" t="s">
        <v>21</v>
      </c>
      <c r="D115" s="148" t="s">
        <v>22</v>
      </c>
      <c r="E115" s="148">
        <v>20</v>
      </c>
      <c r="F115" s="149" t="s">
        <v>23</v>
      </c>
      <c r="G115" s="150">
        <v>353973458</v>
      </c>
      <c r="H115" s="150">
        <v>353973458</v>
      </c>
      <c r="I115" s="152">
        <v>0</v>
      </c>
      <c r="J115" s="152">
        <v>0</v>
      </c>
      <c r="K115" s="150">
        <v>353973458</v>
      </c>
      <c r="L115" s="152">
        <v>0</v>
      </c>
      <c r="M115" s="150">
        <v>353950515.22000003</v>
      </c>
      <c r="N115" s="150">
        <v>22942.78</v>
      </c>
      <c r="O115" s="150">
        <v>353950515.22000003</v>
      </c>
      <c r="P115" s="152">
        <v>0</v>
      </c>
      <c r="Q115" s="150">
        <v>353950515.22000003</v>
      </c>
      <c r="R115" s="152">
        <v>0</v>
      </c>
      <c r="S115" s="152">
        <v>0</v>
      </c>
      <c r="T115" s="152"/>
      <c r="U115" s="152"/>
      <c r="V115" s="153"/>
    </row>
    <row r="116" spans="1:22" ht="15" x14ac:dyDescent="0.25">
      <c r="A116" s="146" t="s">
        <v>238</v>
      </c>
      <c r="B116" s="157" t="s">
        <v>239</v>
      </c>
      <c r="C116" s="158" t="s">
        <v>21</v>
      </c>
      <c r="D116" s="158" t="s">
        <v>22</v>
      </c>
      <c r="E116" s="158">
        <v>20</v>
      </c>
      <c r="F116" s="159" t="s">
        <v>23</v>
      </c>
      <c r="G116" s="155">
        <v>351957158</v>
      </c>
      <c r="H116" s="155">
        <v>351957158</v>
      </c>
      <c r="I116" s="156">
        <v>0</v>
      </c>
      <c r="J116" s="156">
        <v>0</v>
      </c>
      <c r="K116" s="155">
        <v>351957158</v>
      </c>
      <c r="L116" s="156">
        <v>0</v>
      </c>
      <c r="M116" s="155">
        <v>351957119.22000003</v>
      </c>
      <c r="N116" s="156">
        <v>38.78</v>
      </c>
      <c r="O116" s="155">
        <v>351957119.22000003</v>
      </c>
      <c r="P116" s="156">
        <v>0</v>
      </c>
      <c r="Q116" s="155">
        <v>351957119.22000003</v>
      </c>
      <c r="R116" s="156">
        <v>0</v>
      </c>
      <c r="S116" s="156">
        <v>0</v>
      </c>
      <c r="T116" s="156"/>
      <c r="U116" s="156"/>
      <c r="V116" s="153"/>
    </row>
    <row r="117" spans="1:22" ht="15" x14ac:dyDescent="0.25">
      <c r="A117" s="146" t="s">
        <v>240</v>
      </c>
      <c r="B117" s="157" t="s">
        <v>241</v>
      </c>
      <c r="C117" s="158" t="s">
        <v>21</v>
      </c>
      <c r="D117" s="158" t="s">
        <v>22</v>
      </c>
      <c r="E117" s="158">
        <v>20</v>
      </c>
      <c r="F117" s="159" t="s">
        <v>23</v>
      </c>
      <c r="G117" s="155">
        <v>10000</v>
      </c>
      <c r="H117" s="155">
        <v>10000</v>
      </c>
      <c r="I117" s="156">
        <v>0</v>
      </c>
      <c r="J117" s="156">
        <v>0</v>
      </c>
      <c r="K117" s="155">
        <v>10000</v>
      </c>
      <c r="L117" s="156">
        <v>0</v>
      </c>
      <c r="M117" s="156">
        <v>0</v>
      </c>
      <c r="N117" s="155">
        <v>10000</v>
      </c>
      <c r="O117" s="156">
        <v>0</v>
      </c>
      <c r="P117" s="156">
        <v>0</v>
      </c>
      <c r="Q117" s="156">
        <v>0</v>
      </c>
      <c r="R117" s="156">
        <v>0</v>
      </c>
      <c r="S117" s="156">
        <v>0</v>
      </c>
      <c r="T117" s="156"/>
      <c r="U117" s="156"/>
      <c r="V117" s="153"/>
    </row>
    <row r="118" spans="1:22" ht="15" x14ac:dyDescent="0.25">
      <c r="A118" s="146" t="s">
        <v>242</v>
      </c>
      <c r="B118" s="157" t="s">
        <v>243</v>
      </c>
      <c r="C118" s="158" t="s">
        <v>21</v>
      </c>
      <c r="D118" s="158" t="s">
        <v>22</v>
      </c>
      <c r="E118" s="158">
        <v>20</v>
      </c>
      <c r="F118" s="159" t="s">
        <v>23</v>
      </c>
      <c r="G118" s="155">
        <v>2006300</v>
      </c>
      <c r="H118" s="155">
        <v>2006300</v>
      </c>
      <c r="I118" s="156">
        <v>0</v>
      </c>
      <c r="J118" s="156">
        <v>0</v>
      </c>
      <c r="K118" s="155">
        <v>2006300</v>
      </c>
      <c r="L118" s="156">
        <v>0</v>
      </c>
      <c r="M118" s="155">
        <v>1993396</v>
      </c>
      <c r="N118" s="155">
        <v>12904</v>
      </c>
      <c r="O118" s="155">
        <v>1993396</v>
      </c>
      <c r="P118" s="156">
        <v>0</v>
      </c>
      <c r="Q118" s="155">
        <v>1993396</v>
      </c>
      <c r="R118" s="156">
        <v>0</v>
      </c>
      <c r="S118" s="156">
        <v>0</v>
      </c>
      <c r="T118" s="156"/>
      <c r="U118" s="156"/>
      <c r="V118" s="153"/>
    </row>
    <row r="119" spans="1:22" ht="15" x14ac:dyDescent="0.25">
      <c r="A119" s="146" t="s">
        <v>244</v>
      </c>
      <c r="B119" s="157" t="s">
        <v>245</v>
      </c>
      <c r="C119" s="158" t="s">
        <v>21</v>
      </c>
      <c r="D119" s="158" t="s">
        <v>22</v>
      </c>
      <c r="E119" s="158">
        <v>20</v>
      </c>
      <c r="F119" s="159" t="s">
        <v>23</v>
      </c>
      <c r="G119" s="155">
        <v>38130000</v>
      </c>
      <c r="H119" s="155">
        <v>15000000</v>
      </c>
      <c r="I119" s="155">
        <v>23130000</v>
      </c>
      <c r="J119" s="156">
        <v>0</v>
      </c>
      <c r="K119" s="155">
        <v>15000000</v>
      </c>
      <c r="L119" s="156">
        <v>0</v>
      </c>
      <c r="M119" s="155">
        <v>10379587.76</v>
      </c>
      <c r="N119" s="155">
        <v>4620412.24</v>
      </c>
      <c r="O119" s="155">
        <v>10379587.76</v>
      </c>
      <c r="P119" s="156">
        <v>0</v>
      </c>
      <c r="Q119" s="155">
        <v>10379587.76</v>
      </c>
      <c r="R119" s="156">
        <v>0</v>
      </c>
      <c r="S119" s="156">
        <v>0</v>
      </c>
      <c r="T119" s="156"/>
      <c r="U119" s="156"/>
      <c r="V119" s="153"/>
    </row>
    <row r="120" spans="1:22" ht="15" x14ac:dyDescent="0.25">
      <c r="A120" s="146" t="s">
        <v>246</v>
      </c>
      <c r="B120" s="147" t="s">
        <v>247</v>
      </c>
      <c r="C120" s="148" t="s">
        <v>21</v>
      </c>
      <c r="D120" s="148" t="s">
        <v>22</v>
      </c>
      <c r="E120" s="148">
        <v>20</v>
      </c>
      <c r="F120" s="149" t="s">
        <v>23</v>
      </c>
      <c r="G120" s="150">
        <v>554337000</v>
      </c>
      <c r="H120" s="150">
        <v>485762318</v>
      </c>
      <c r="I120" s="150">
        <v>68574682</v>
      </c>
      <c r="J120" s="152">
        <v>0</v>
      </c>
      <c r="K120" s="150">
        <v>485762318</v>
      </c>
      <c r="L120" s="152">
        <v>0</v>
      </c>
      <c r="M120" s="150">
        <v>485762318</v>
      </c>
      <c r="N120" s="152">
        <v>0</v>
      </c>
      <c r="O120" s="150">
        <v>485762318</v>
      </c>
      <c r="P120" s="152">
        <v>0</v>
      </c>
      <c r="Q120" s="150">
        <v>485762318</v>
      </c>
      <c r="R120" s="152">
        <v>0</v>
      </c>
      <c r="S120" s="152">
        <v>0</v>
      </c>
      <c r="T120" s="152"/>
      <c r="U120" s="152"/>
      <c r="V120" s="153"/>
    </row>
    <row r="121" spans="1:22" ht="15" x14ac:dyDescent="0.25">
      <c r="A121" s="146" t="s">
        <v>248</v>
      </c>
      <c r="B121" s="157" t="s">
        <v>249</v>
      </c>
      <c r="C121" s="158" t="s">
        <v>21</v>
      </c>
      <c r="D121" s="158" t="s">
        <v>22</v>
      </c>
      <c r="E121" s="158">
        <v>20</v>
      </c>
      <c r="F121" s="159" t="s">
        <v>23</v>
      </c>
      <c r="G121" s="155">
        <v>554337000</v>
      </c>
      <c r="H121" s="155">
        <v>485762318</v>
      </c>
      <c r="I121" s="155">
        <v>68574682</v>
      </c>
      <c r="J121" s="156">
        <v>0</v>
      </c>
      <c r="K121" s="155">
        <v>485762318</v>
      </c>
      <c r="L121" s="156">
        <v>0</v>
      </c>
      <c r="M121" s="155">
        <v>485762318</v>
      </c>
      <c r="N121" s="156">
        <v>0</v>
      </c>
      <c r="O121" s="155">
        <v>485762318</v>
      </c>
      <c r="P121" s="156">
        <v>0</v>
      </c>
      <c r="Q121" s="155">
        <v>485762318</v>
      </c>
      <c r="R121" s="156">
        <v>0</v>
      </c>
      <c r="S121" s="156">
        <v>0</v>
      </c>
      <c r="T121" s="156"/>
      <c r="U121" s="156"/>
      <c r="V121" s="153"/>
    </row>
    <row r="122" spans="1:22" ht="15" x14ac:dyDescent="0.25">
      <c r="A122" s="146" t="s">
        <v>250</v>
      </c>
      <c r="B122" s="147" t="s">
        <v>251</v>
      </c>
      <c r="C122" s="148" t="s">
        <v>21</v>
      </c>
      <c r="D122" s="148" t="s">
        <v>22</v>
      </c>
      <c r="E122" s="148">
        <v>20</v>
      </c>
      <c r="F122" s="149" t="s">
        <v>23</v>
      </c>
      <c r="G122" s="150">
        <v>1051442988</v>
      </c>
      <c r="H122" s="150">
        <v>1051442988</v>
      </c>
      <c r="I122" s="152">
        <v>0</v>
      </c>
      <c r="J122" s="152">
        <v>0</v>
      </c>
      <c r="K122" s="150">
        <v>1051442988</v>
      </c>
      <c r="L122" s="152">
        <v>0</v>
      </c>
      <c r="M122" s="150">
        <v>1051442988</v>
      </c>
      <c r="N122" s="152">
        <v>0</v>
      </c>
      <c r="O122" s="150">
        <v>1051442988</v>
      </c>
      <c r="P122" s="152">
        <v>0</v>
      </c>
      <c r="Q122" s="150">
        <v>1051442988</v>
      </c>
      <c r="R122" s="152">
        <v>0</v>
      </c>
      <c r="S122" s="152">
        <v>0</v>
      </c>
      <c r="T122" s="152"/>
      <c r="U122" s="152"/>
      <c r="V122" s="153"/>
    </row>
    <row r="123" spans="1:22" ht="15" x14ac:dyDescent="0.25">
      <c r="A123" s="146" t="s">
        <v>252</v>
      </c>
      <c r="B123" s="147" t="s">
        <v>253</v>
      </c>
      <c r="C123" s="148" t="s">
        <v>21</v>
      </c>
      <c r="D123" s="148" t="s">
        <v>22</v>
      </c>
      <c r="E123" s="148">
        <v>20</v>
      </c>
      <c r="F123" s="149" t="s">
        <v>23</v>
      </c>
      <c r="G123" s="150">
        <v>1051442988</v>
      </c>
      <c r="H123" s="150">
        <v>1051442988</v>
      </c>
      <c r="I123" s="152">
        <v>0</v>
      </c>
      <c r="J123" s="152">
        <v>0</v>
      </c>
      <c r="K123" s="150">
        <v>1051442988</v>
      </c>
      <c r="L123" s="152">
        <v>0</v>
      </c>
      <c r="M123" s="150">
        <v>1051442988</v>
      </c>
      <c r="N123" s="152">
        <v>0</v>
      </c>
      <c r="O123" s="150">
        <v>1051442988</v>
      </c>
      <c r="P123" s="152">
        <v>0</v>
      </c>
      <c r="Q123" s="150">
        <v>1051442988</v>
      </c>
      <c r="R123" s="152">
        <v>0</v>
      </c>
      <c r="S123" s="152">
        <v>0</v>
      </c>
      <c r="T123" s="152"/>
      <c r="U123" s="152"/>
      <c r="V123" s="153"/>
    </row>
    <row r="124" spans="1:22" ht="15" x14ac:dyDescent="0.25">
      <c r="A124" s="146" t="s">
        <v>254</v>
      </c>
      <c r="B124" s="147" t="s">
        <v>255</v>
      </c>
      <c r="C124" s="148" t="s">
        <v>21</v>
      </c>
      <c r="D124" s="148" t="s">
        <v>22</v>
      </c>
      <c r="E124" s="148">
        <v>20</v>
      </c>
      <c r="F124" s="149" t="s">
        <v>23</v>
      </c>
      <c r="G124" s="150">
        <v>1051442988</v>
      </c>
      <c r="H124" s="150">
        <v>1051442988</v>
      </c>
      <c r="I124" s="152">
        <v>0</v>
      </c>
      <c r="J124" s="152">
        <v>0</v>
      </c>
      <c r="K124" s="150">
        <v>1051442988</v>
      </c>
      <c r="L124" s="152">
        <v>0</v>
      </c>
      <c r="M124" s="150">
        <v>1051442988</v>
      </c>
      <c r="N124" s="152">
        <v>0</v>
      </c>
      <c r="O124" s="150">
        <v>1051442988</v>
      </c>
      <c r="P124" s="152">
        <v>0</v>
      </c>
      <c r="Q124" s="150">
        <v>1051442988</v>
      </c>
      <c r="R124" s="152">
        <v>0</v>
      </c>
      <c r="S124" s="152">
        <v>0</v>
      </c>
      <c r="T124" s="152"/>
      <c r="U124" s="152"/>
      <c r="V124" s="153"/>
    </row>
    <row r="125" spans="1:22" ht="15" x14ac:dyDescent="0.25">
      <c r="A125" s="146" t="s">
        <v>256</v>
      </c>
      <c r="B125" s="157" t="s">
        <v>257</v>
      </c>
      <c r="C125" s="158" t="s">
        <v>21</v>
      </c>
      <c r="D125" s="158" t="s">
        <v>22</v>
      </c>
      <c r="E125" s="158">
        <v>20</v>
      </c>
      <c r="F125" s="159" t="s">
        <v>23</v>
      </c>
      <c r="G125" s="155">
        <v>1051442988</v>
      </c>
      <c r="H125" s="155">
        <v>1051442988</v>
      </c>
      <c r="I125" s="156">
        <v>0</v>
      </c>
      <c r="J125" s="156">
        <v>0</v>
      </c>
      <c r="K125" s="155">
        <v>1051442988</v>
      </c>
      <c r="L125" s="156">
        <v>0</v>
      </c>
      <c r="M125" s="155">
        <v>1051442988</v>
      </c>
      <c r="N125" s="156">
        <v>0</v>
      </c>
      <c r="O125" s="155">
        <v>1051442988</v>
      </c>
      <c r="P125" s="156">
        <v>0</v>
      </c>
      <c r="Q125" s="155">
        <v>1051442988</v>
      </c>
      <c r="R125" s="156">
        <v>0</v>
      </c>
      <c r="S125" s="156">
        <v>0</v>
      </c>
      <c r="T125" s="156"/>
      <c r="U125" s="156"/>
      <c r="V125" s="153"/>
    </row>
    <row r="126" spans="1:22" ht="18" x14ac:dyDescent="0.25">
      <c r="A126" s="146" t="s">
        <v>258</v>
      </c>
      <c r="B126" s="147" t="s">
        <v>259</v>
      </c>
      <c r="C126" s="148" t="s">
        <v>21</v>
      </c>
      <c r="D126" s="148" t="s">
        <v>22</v>
      </c>
      <c r="E126" s="148">
        <v>21</v>
      </c>
      <c r="F126" s="149" t="s">
        <v>260</v>
      </c>
      <c r="G126" s="150">
        <v>89000000000</v>
      </c>
      <c r="H126" s="150">
        <v>77311257757.389999</v>
      </c>
      <c r="I126" s="150">
        <v>11688742242.610001</v>
      </c>
      <c r="J126" s="152">
        <v>0</v>
      </c>
      <c r="K126" s="150">
        <v>69005786036.169998</v>
      </c>
      <c r="L126" s="150">
        <v>8305471721.2200003</v>
      </c>
      <c r="M126" s="150">
        <v>46580455588.040001</v>
      </c>
      <c r="N126" s="150">
        <v>22425330448.130001</v>
      </c>
      <c r="O126" s="150">
        <v>46213061820.5</v>
      </c>
      <c r="P126" s="150">
        <v>367393767.54000002</v>
      </c>
      <c r="Q126" s="150">
        <v>46213061820.5</v>
      </c>
      <c r="R126" s="152">
        <v>0</v>
      </c>
      <c r="S126" s="150">
        <v>67462820.25</v>
      </c>
      <c r="T126" s="152"/>
      <c r="U126" s="150"/>
      <c r="V126" s="153"/>
    </row>
    <row r="127" spans="1:22" ht="18" x14ac:dyDescent="0.25">
      <c r="A127" s="146" t="s">
        <v>261</v>
      </c>
      <c r="B127" s="147" t="s">
        <v>262</v>
      </c>
      <c r="C127" s="148" t="s">
        <v>21</v>
      </c>
      <c r="D127" s="148" t="s">
        <v>22</v>
      </c>
      <c r="E127" s="148">
        <v>21</v>
      </c>
      <c r="F127" s="149" t="s">
        <v>260</v>
      </c>
      <c r="G127" s="150">
        <v>77342179471</v>
      </c>
      <c r="H127" s="150">
        <v>71676483574.350006</v>
      </c>
      <c r="I127" s="150">
        <v>5665695896.6499996</v>
      </c>
      <c r="J127" s="152">
        <v>0</v>
      </c>
      <c r="K127" s="150">
        <v>65693675113.169998</v>
      </c>
      <c r="L127" s="150">
        <v>5982808461.1800003</v>
      </c>
      <c r="M127" s="150">
        <v>43956325093.720001</v>
      </c>
      <c r="N127" s="150">
        <v>21737350019.450001</v>
      </c>
      <c r="O127" s="150">
        <v>43609960872.169998</v>
      </c>
      <c r="P127" s="150">
        <v>346364221.55000001</v>
      </c>
      <c r="Q127" s="150">
        <v>43609960872.169998</v>
      </c>
      <c r="R127" s="152">
        <v>0</v>
      </c>
      <c r="S127" s="150">
        <v>67462820.25</v>
      </c>
      <c r="T127" s="152"/>
      <c r="U127" s="150"/>
      <c r="V127" s="153"/>
    </row>
    <row r="128" spans="1:22" ht="18" x14ac:dyDescent="0.25">
      <c r="A128" s="146" t="s">
        <v>263</v>
      </c>
      <c r="B128" s="147" t="s">
        <v>264</v>
      </c>
      <c r="C128" s="148" t="s">
        <v>21</v>
      </c>
      <c r="D128" s="148" t="s">
        <v>22</v>
      </c>
      <c r="E128" s="148">
        <v>21</v>
      </c>
      <c r="F128" s="149" t="s">
        <v>260</v>
      </c>
      <c r="G128" s="150">
        <v>77342179471</v>
      </c>
      <c r="H128" s="150">
        <v>71676483574.350006</v>
      </c>
      <c r="I128" s="150">
        <v>5665695896.6499996</v>
      </c>
      <c r="J128" s="152">
        <v>0</v>
      </c>
      <c r="K128" s="150">
        <v>65693675113.169998</v>
      </c>
      <c r="L128" s="150">
        <v>5982808461.1800003</v>
      </c>
      <c r="M128" s="150">
        <v>43956325093.720001</v>
      </c>
      <c r="N128" s="150">
        <v>21737350019.450001</v>
      </c>
      <c r="O128" s="150">
        <v>43609960872.169998</v>
      </c>
      <c r="P128" s="150">
        <v>346364221.55000001</v>
      </c>
      <c r="Q128" s="150">
        <v>43609960872.169998</v>
      </c>
      <c r="R128" s="152">
        <v>0</v>
      </c>
      <c r="S128" s="150">
        <v>67462820.25</v>
      </c>
      <c r="T128" s="152"/>
      <c r="U128" s="150"/>
      <c r="V128" s="153"/>
    </row>
    <row r="129" spans="1:22" ht="15" customHeight="1" x14ac:dyDescent="0.25">
      <c r="A129" s="146" t="s">
        <v>265</v>
      </c>
      <c r="B129" s="147" t="s">
        <v>266</v>
      </c>
      <c r="C129" s="148" t="s">
        <v>21</v>
      </c>
      <c r="D129" s="148" t="s">
        <v>22</v>
      </c>
      <c r="E129" s="148">
        <v>21</v>
      </c>
      <c r="F129" s="149" t="s">
        <v>260</v>
      </c>
      <c r="G129" s="155">
        <v>15313130859</v>
      </c>
      <c r="H129" s="155">
        <v>13997095665.5</v>
      </c>
      <c r="I129" s="155">
        <v>1316035193.5</v>
      </c>
      <c r="J129" s="156">
        <v>0</v>
      </c>
      <c r="K129" s="155">
        <v>12467393214.209999</v>
      </c>
      <c r="L129" s="155">
        <v>1529702451.29</v>
      </c>
      <c r="M129" s="155">
        <v>8030108780.4899998</v>
      </c>
      <c r="N129" s="155">
        <v>4437284433.7200003</v>
      </c>
      <c r="O129" s="155">
        <v>7951626625.9399996</v>
      </c>
      <c r="P129" s="155">
        <v>78482154.549999997</v>
      </c>
      <c r="Q129" s="155">
        <v>7951626625.9399996</v>
      </c>
      <c r="R129" s="156">
        <v>0</v>
      </c>
      <c r="S129" s="156">
        <v>0</v>
      </c>
      <c r="T129" s="156"/>
      <c r="U129" s="156"/>
      <c r="V129" s="153"/>
    </row>
    <row r="130" spans="1:22" ht="33.75" x14ac:dyDescent="0.25">
      <c r="A130" s="146" t="s">
        <v>267</v>
      </c>
      <c r="B130" s="147" t="s">
        <v>266</v>
      </c>
      <c r="C130" s="148" t="s">
        <v>21</v>
      </c>
      <c r="D130" s="148" t="s">
        <v>22</v>
      </c>
      <c r="E130" s="148">
        <v>21</v>
      </c>
      <c r="F130" s="149" t="s">
        <v>260</v>
      </c>
      <c r="G130" s="150">
        <v>15096133804</v>
      </c>
      <c r="H130" s="150">
        <v>13781883352.370001</v>
      </c>
      <c r="I130" s="150">
        <v>1314250451.6300001</v>
      </c>
      <c r="J130" s="152">
        <v>0</v>
      </c>
      <c r="K130" s="150">
        <v>12253046756.879999</v>
      </c>
      <c r="L130" s="150">
        <v>1528836595.49</v>
      </c>
      <c r="M130" s="150">
        <v>7861145640.1300001</v>
      </c>
      <c r="N130" s="150">
        <v>4391901116.75</v>
      </c>
      <c r="O130" s="150">
        <v>7789182597.5799999</v>
      </c>
      <c r="P130" s="150">
        <v>71963042.549999997</v>
      </c>
      <c r="Q130" s="150">
        <v>7789182597.5799999</v>
      </c>
      <c r="R130" s="152">
        <v>0</v>
      </c>
      <c r="S130" s="152">
        <v>0</v>
      </c>
      <c r="T130" s="152"/>
      <c r="U130" s="152"/>
      <c r="V130" s="153"/>
    </row>
    <row r="131" spans="1:22" ht="22.5" x14ac:dyDescent="0.25">
      <c r="A131" s="146" t="s">
        <v>268</v>
      </c>
      <c r="B131" s="147" t="s">
        <v>269</v>
      </c>
      <c r="C131" s="148" t="s">
        <v>21</v>
      </c>
      <c r="D131" s="148" t="s">
        <v>22</v>
      </c>
      <c r="E131" s="148">
        <v>21</v>
      </c>
      <c r="F131" s="149" t="s">
        <v>260</v>
      </c>
      <c r="G131" s="150">
        <v>216997055</v>
      </c>
      <c r="H131" s="150">
        <v>215212313.13</v>
      </c>
      <c r="I131" s="150">
        <v>1784741.87</v>
      </c>
      <c r="J131" s="152">
        <v>0</v>
      </c>
      <c r="K131" s="150">
        <v>214346457.33000001</v>
      </c>
      <c r="L131" s="150">
        <v>865855.8</v>
      </c>
      <c r="M131" s="150">
        <v>168963140.36000001</v>
      </c>
      <c r="N131" s="150">
        <v>45383316.969999999</v>
      </c>
      <c r="O131" s="150">
        <v>162444028.36000001</v>
      </c>
      <c r="P131" s="150">
        <v>6519112</v>
      </c>
      <c r="Q131" s="150">
        <v>162444028.36000001</v>
      </c>
      <c r="R131" s="152">
        <v>0</v>
      </c>
      <c r="S131" s="152">
        <v>0</v>
      </c>
      <c r="T131" s="152"/>
      <c r="U131" s="152"/>
      <c r="V131" s="153"/>
    </row>
    <row r="132" spans="1:22" ht="18" x14ac:dyDescent="0.25">
      <c r="A132" s="146" t="s">
        <v>270</v>
      </c>
      <c r="B132" s="147" t="s">
        <v>271</v>
      </c>
      <c r="C132" s="148" t="s">
        <v>21</v>
      </c>
      <c r="D132" s="148" t="s">
        <v>22</v>
      </c>
      <c r="E132" s="148">
        <v>21</v>
      </c>
      <c r="F132" s="149" t="s">
        <v>260</v>
      </c>
      <c r="G132" s="150">
        <v>15313130859</v>
      </c>
      <c r="H132" s="150">
        <v>13997095665.5</v>
      </c>
      <c r="I132" s="150">
        <v>1316035193.5</v>
      </c>
      <c r="J132" s="152">
        <v>0</v>
      </c>
      <c r="K132" s="150">
        <v>12467393214.209999</v>
      </c>
      <c r="L132" s="150">
        <v>1529702451.29</v>
      </c>
      <c r="M132" s="150">
        <v>8030108780.4899998</v>
      </c>
      <c r="N132" s="150">
        <v>4437284433.7200003</v>
      </c>
      <c r="O132" s="150">
        <v>7951626625.9399996</v>
      </c>
      <c r="P132" s="150">
        <v>78482154.549999997</v>
      </c>
      <c r="Q132" s="150">
        <v>7951626625.9399996</v>
      </c>
      <c r="R132" s="152">
        <v>0</v>
      </c>
      <c r="S132" s="152">
        <v>0</v>
      </c>
      <c r="T132" s="152"/>
      <c r="U132" s="152"/>
      <c r="V132" s="153"/>
    </row>
    <row r="133" spans="1:22" ht="56.25" x14ac:dyDescent="0.25">
      <c r="A133" s="146" t="s">
        <v>272</v>
      </c>
      <c r="B133" s="157" t="s">
        <v>273</v>
      </c>
      <c r="C133" s="158" t="s">
        <v>21</v>
      </c>
      <c r="D133" s="158" t="s">
        <v>22</v>
      </c>
      <c r="E133" s="158">
        <v>21</v>
      </c>
      <c r="F133" s="159" t="s">
        <v>260</v>
      </c>
      <c r="G133" s="155">
        <v>15096133804</v>
      </c>
      <c r="H133" s="155">
        <v>13781883352.370001</v>
      </c>
      <c r="I133" s="155">
        <v>1314250451.6300001</v>
      </c>
      <c r="J133" s="156">
        <v>0</v>
      </c>
      <c r="K133" s="155">
        <v>12253046756.879999</v>
      </c>
      <c r="L133" s="155">
        <v>1528836595.49</v>
      </c>
      <c r="M133" s="155">
        <v>7861145640.1300001</v>
      </c>
      <c r="N133" s="155">
        <v>4391901116.75</v>
      </c>
      <c r="O133" s="155">
        <v>7789182597.5799999</v>
      </c>
      <c r="P133" s="155">
        <v>71963042.549999997</v>
      </c>
      <c r="Q133" s="155">
        <v>7789182597.5799999</v>
      </c>
      <c r="R133" s="156">
        <v>0</v>
      </c>
      <c r="S133" s="156">
        <v>0</v>
      </c>
      <c r="T133" s="156"/>
      <c r="U133" s="156"/>
      <c r="V133" s="153"/>
    </row>
    <row r="134" spans="1:22" ht="45" x14ac:dyDescent="0.25">
      <c r="A134" s="146" t="s">
        <v>274</v>
      </c>
      <c r="B134" s="157" t="s">
        <v>275</v>
      </c>
      <c r="C134" s="158" t="s">
        <v>21</v>
      </c>
      <c r="D134" s="158" t="s">
        <v>22</v>
      </c>
      <c r="E134" s="158">
        <v>21</v>
      </c>
      <c r="F134" s="159" t="s">
        <v>260</v>
      </c>
      <c r="G134" s="155">
        <v>216997055</v>
      </c>
      <c r="H134" s="155">
        <v>215212313.13</v>
      </c>
      <c r="I134" s="155">
        <v>1784741.87</v>
      </c>
      <c r="J134" s="156">
        <v>0</v>
      </c>
      <c r="K134" s="155">
        <v>214346457.33000001</v>
      </c>
      <c r="L134" s="155">
        <v>865855.8</v>
      </c>
      <c r="M134" s="155">
        <v>168963140.36000001</v>
      </c>
      <c r="N134" s="155">
        <v>45383316.969999999</v>
      </c>
      <c r="O134" s="155">
        <v>162444028.36000001</v>
      </c>
      <c r="P134" s="155">
        <v>6519112</v>
      </c>
      <c r="Q134" s="155">
        <v>162444028.36000001</v>
      </c>
      <c r="R134" s="156">
        <v>0</v>
      </c>
      <c r="S134" s="156">
        <v>0</v>
      </c>
      <c r="T134" s="156"/>
      <c r="U134" s="156"/>
      <c r="V134" s="153"/>
    </row>
    <row r="135" spans="1:22" ht="22.5" x14ac:dyDescent="0.25">
      <c r="A135" s="146" t="s">
        <v>276</v>
      </c>
      <c r="B135" s="147" t="s">
        <v>277</v>
      </c>
      <c r="C135" s="148" t="s">
        <v>21</v>
      </c>
      <c r="D135" s="148" t="s">
        <v>22</v>
      </c>
      <c r="E135" s="148">
        <v>21</v>
      </c>
      <c r="F135" s="149" t="s">
        <v>260</v>
      </c>
      <c r="G135" s="155">
        <v>61992660645</v>
      </c>
      <c r="H135" s="155">
        <v>57642999942.18</v>
      </c>
      <c r="I135" s="155">
        <v>4349660702.8199997</v>
      </c>
      <c r="J135" s="156">
        <v>0</v>
      </c>
      <c r="K135" s="155">
        <v>53189893932.290001</v>
      </c>
      <c r="L135" s="155">
        <v>4453106009.8900003</v>
      </c>
      <c r="M135" s="155">
        <v>35889887216.209999</v>
      </c>
      <c r="N135" s="155">
        <v>17300006716.080002</v>
      </c>
      <c r="O135" s="155">
        <v>35622005149.209999</v>
      </c>
      <c r="P135" s="155">
        <v>267882067</v>
      </c>
      <c r="Q135" s="155">
        <v>35622005149.209999</v>
      </c>
      <c r="R135" s="156">
        <v>0</v>
      </c>
      <c r="S135" s="155">
        <v>67462820.25</v>
      </c>
      <c r="T135" s="156"/>
      <c r="U135" s="155"/>
      <c r="V135" s="153"/>
    </row>
    <row r="136" spans="1:22" ht="15" customHeight="1" x14ac:dyDescent="0.25">
      <c r="A136" s="146" t="s">
        <v>278</v>
      </c>
      <c r="B136" s="147" t="s">
        <v>277</v>
      </c>
      <c r="C136" s="148" t="s">
        <v>21</v>
      </c>
      <c r="D136" s="148" t="s">
        <v>22</v>
      </c>
      <c r="E136" s="148">
        <v>21</v>
      </c>
      <c r="F136" s="149" t="s">
        <v>260</v>
      </c>
      <c r="G136" s="150">
        <v>721979888</v>
      </c>
      <c r="H136" s="150">
        <v>714880767.20000005</v>
      </c>
      <c r="I136" s="150">
        <v>7099120.7999999998</v>
      </c>
      <c r="J136" s="152">
        <v>0</v>
      </c>
      <c r="K136" s="150">
        <v>32067314</v>
      </c>
      <c r="L136" s="150">
        <v>682813453.20000005</v>
      </c>
      <c r="M136" s="150">
        <v>6313462.7999999998</v>
      </c>
      <c r="N136" s="150">
        <v>25753851.199999999</v>
      </c>
      <c r="O136" s="150">
        <v>6313462.7999999998</v>
      </c>
      <c r="P136" s="152">
        <v>0</v>
      </c>
      <c r="Q136" s="150">
        <v>6313462.7999999998</v>
      </c>
      <c r="R136" s="152">
        <v>0</v>
      </c>
      <c r="S136" s="152">
        <v>0</v>
      </c>
      <c r="T136" s="152"/>
      <c r="U136" s="152"/>
      <c r="V136" s="153"/>
    </row>
    <row r="137" spans="1:22" ht="15" customHeight="1" x14ac:dyDescent="0.25">
      <c r="A137" s="146" t="s">
        <v>279</v>
      </c>
      <c r="B137" s="147" t="s">
        <v>280</v>
      </c>
      <c r="C137" s="148" t="s">
        <v>21</v>
      </c>
      <c r="D137" s="148" t="s">
        <v>22</v>
      </c>
      <c r="E137" s="148">
        <v>21</v>
      </c>
      <c r="F137" s="149" t="s">
        <v>260</v>
      </c>
      <c r="G137" s="150">
        <v>2501873896</v>
      </c>
      <c r="H137" s="150">
        <v>2418148924.5</v>
      </c>
      <c r="I137" s="150">
        <v>83724971.5</v>
      </c>
      <c r="J137" s="152">
        <v>0</v>
      </c>
      <c r="K137" s="150">
        <v>2196843695.4899998</v>
      </c>
      <c r="L137" s="150">
        <v>221305229.00999999</v>
      </c>
      <c r="M137" s="150">
        <v>1485342149.73</v>
      </c>
      <c r="N137" s="150">
        <v>711501545.75999999</v>
      </c>
      <c r="O137" s="150">
        <v>1482342107.73</v>
      </c>
      <c r="P137" s="150">
        <v>3000042</v>
      </c>
      <c r="Q137" s="150">
        <v>1482342107.73</v>
      </c>
      <c r="R137" s="152">
        <v>0</v>
      </c>
      <c r="S137" s="152">
        <v>0</v>
      </c>
      <c r="T137" s="152"/>
      <c r="U137" s="152"/>
      <c r="V137" s="153"/>
    </row>
    <row r="138" spans="1:22" ht="15" customHeight="1" x14ac:dyDescent="0.25">
      <c r="A138" s="146" t="s">
        <v>281</v>
      </c>
      <c r="B138" s="147" t="s">
        <v>282</v>
      </c>
      <c r="C138" s="148" t="s">
        <v>21</v>
      </c>
      <c r="D138" s="148" t="s">
        <v>22</v>
      </c>
      <c r="E138" s="148">
        <v>21</v>
      </c>
      <c r="F138" s="149" t="s">
        <v>260</v>
      </c>
      <c r="G138" s="150">
        <v>1037755774</v>
      </c>
      <c r="H138" s="150">
        <v>809911159.87</v>
      </c>
      <c r="I138" s="150">
        <v>227844614.13</v>
      </c>
      <c r="J138" s="152">
        <v>0</v>
      </c>
      <c r="K138" s="150">
        <v>806470572.87</v>
      </c>
      <c r="L138" s="150">
        <v>3440587</v>
      </c>
      <c r="M138" s="150">
        <v>379969285.06999999</v>
      </c>
      <c r="N138" s="150">
        <v>426501287.80000001</v>
      </c>
      <c r="O138" s="150">
        <v>372564118.06999999</v>
      </c>
      <c r="P138" s="150">
        <v>7405167</v>
      </c>
      <c r="Q138" s="150">
        <v>372564118.06999999</v>
      </c>
      <c r="R138" s="152">
        <v>0</v>
      </c>
      <c r="S138" s="150">
        <v>15806939</v>
      </c>
      <c r="T138" s="152"/>
      <c r="U138" s="150"/>
      <c r="V138" s="153"/>
    </row>
    <row r="139" spans="1:22" ht="15" customHeight="1" x14ac:dyDescent="0.25">
      <c r="A139" s="146" t="s">
        <v>283</v>
      </c>
      <c r="B139" s="147" t="s">
        <v>284</v>
      </c>
      <c r="C139" s="148" t="s">
        <v>21</v>
      </c>
      <c r="D139" s="148" t="s">
        <v>22</v>
      </c>
      <c r="E139" s="148">
        <v>21</v>
      </c>
      <c r="F139" s="149" t="s">
        <v>260</v>
      </c>
      <c r="G139" s="150">
        <v>6432005200</v>
      </c>
      <c r="H139" s="150">
        <v>6316722840.5500002</v>
      </c>
      <c r="I139" s="150">
        <v>115282359.45</v>
      </c>
      <c r="J139" s="152">
        <v>0</v>
      </c>
      <c r="K139" s="150">
        <v>6020661838.1499996</v>
      </c>
      <c r="L139" s="150">
        <v>296061002.39999998</v>
      </c>
      <c r="M139" s="150">
        <v>5106668913.7799997</v>
      </c>
      <c r="N139" s="150">
        <v>913992924.37</v>
      </c>
      <c r="O139" s="150">
        <v>5060160780.7799997</v>
      </c>
      <c r="P139" s="150">
        <v>46508133</v>
      </c>
      <c r="Q139" s="150">
        <v>5060160780.7799997</v>
      </c>
      <c r="R139" s="152">
        <v>0</v>
      </c>
      <c r="S139" s="150">
        <v>3558376.9</v>
      </c>
      <c r="T139" s="152"/>
      <c r="U139" s="150"/>
      <c r="V139" s="153"/>
    </row>
    <row r="140" spans="1:22" ht="15" customHeight="1" x14ac:dyDescent="0.25">
      <c r="A140" s="146" t="s">
        <v>285</v>
      </c>
      <c r="B140" s="147" t="s">
        <v>286</v>
      </c>
      <c r="C140" s="148" t="s">
        <v>21</v>
      </c>
      <c r="D140" s="148" t="s">
        <v>22</v>
      </c>
      <c r="E140" s="148">
        <v>21</v>
      </c>
      <c r="F140" s="149" t="s">
        <v>260</v>
      </c>
      <c r="G140" s="150">
        <v>5801835899</v>
      </c>
      <c r="H140" s="150">
        <v>5530675485.1999998</v>
      </c>
      <c r="I140" s="150">
        <v>271160413.80000001</v>
      </c>
      <c r="J140" s="152">
        <v>0</v>
      </c>
      <c r="K140" s="150">
        <v>5121398245.1999998</v>
      </c>
      <c r="L140" s="150">
        <v>409277240</v>
      </c>
      <c r="M140" s="150">
        <v>4290167498.0300002</v>
      </c>
      <c r="N140" s="150">
        <v>831230747.16999996</v>
      </c>
      <c r="O140" s="150">
        <v>4269349299.0300002</v>
      </c>
      <c r="P140" s="150">
        <v>20818199</v>
      </c>
      <c r="Q140" s="150">
        <v>4269349299.0300002</v>
      </c>
      <c r="R140" s="152">
        <v>0</v>
      </c>
      <c r="S140" s="150">
        <v>27001535</v>
      </c>
      <c r="T140" s="152"/>
      <c r="U140" s="150"/>
      <c r="V140" s="153"/>
    </row>
    <row r="141" spans="1:22" ht="18" x14ac:dyDescent="0.25">
      <c r="A141" s="146" t="s">
        <v>287</v>
      </c>
      <c r="B141" s="147" t="s">
        <v>288</v>
      </c>
      <c r="C141" s="148" t="s">
        <v>21</v>
      </c>
      <c r="D141" s="148" t="s">
        <v>22</v>
      </c>
      <c r="E141" s="148">
        <v>21</v>
      </c>
      <c r="F141" s="149" t="s">
        <v>260</v>
      </c>
      <c r="G141" s="150">
        <v>28992955156</v>
      </c>
      <c r="H141" s="150">
        <v>26905532194.939999</v>
      </c>
      <c r="I141" s="150">
        <v>2087422961.0599999</v>
      </c>
      <c r="J141" s="152">
        <v>0</v>
      </c>
      <c r="K141" s="150">
        <v>26172850140.75</v>
      </c>
      <c r="L141" s="150">
        <v>732682054.19000006</v>
      </c>
      <c r="M141" s="150">
        <v>19486073692.5</v>
      </c>
      <c r="N141" s="150">
        <v>6686776448.25</v>
      </c>
      <c r="O141" s="150">
        <v>19299772968.5</v>
      </c>
      <c r="P141" s="150">
        <v>186300724</v>
      </c>
      <c r="Q141" s="150">
        <v>19299772968.5</v>
      </c>
      <c r="R141" s="152">
        <v>0</v>
      </c>
      <c r="S141" s="150">
        <v>18485525.350000001</v>
      </c>
      <c r="T141" s="152"/>
      <c r="U141" s="150"/>
      <c r="V141" s="153"/>
    </row>
    <row r="142" spans="1:22" ht="18" x14ac:dyDescent="0.25">
      <c r="A142" s="146" t="s">
        <v>289</v>
      </c>
      <c r="B142" s="147" t="s">
        <v>290</v>
      </c>
      <c r="C142" s="148" t="s">
        <v>21</v>
      </c>
      <c r="D142" s="148" t="s">
        <v>22</v>
      </c>
      <c r="E142" s="148">
        <v>21</v>
      </c>
      <c r="F142" s="149" t="s">
        <v>260</v>
      </c>
      <c r="G142" s="150">
        <v>15808161338</v>
      </c>
      <c r="H142" s="150">
        <v>14257964355.59</v>
      </c>
      <c r="I142" s="150">
        <v>1550196982.4100001</v>
      </c>
      <c r="J142" s="152">
        <v>0</v>
      </c>
      <c r="K142" s="150">
        <v>12183093665.15</v>
      </c>
      <c r="L142" s="150">
        <v>2074870690.4400001</v>
      </c>
      <c r="M142" s="150">
        <v>4620174897.3000002</v>
      </c>
      <c r="N142" s="150">
        <v>7562918767.8500004</v>
      </c>
      <c r="O142" s="150">
        <v>4616573935.3000002</v>
      </c>
      <c r="P142" s="150">
        <v>3600962</v>
      </c>
      <c r="Q142" s="150">
        <v>4616573935.3000002</v>
      </c>
      <c r="R142" s="152">
        <v>0</v>
      </c>
      <c r="S142" s="152">
        <v>0</v>
      </c>
      <c r="T142" s="152"/>
      <c r="U142" s="152"/>
      <c r="V142" s="153"/>
    </row>
    <row r="143" spans="1:22" ht="18" x14ac:dyDescent="0.25">
      <c r="A143" s="146" t="s">
        <v>291</v>
      </c>
      <c r="B143" s="147" t="s">
        <v>292</v>
      </c>
      <c r="C143" s="148" t="s">
        <v>21</v>
      </c>
      <c r="D143" s="148" t="s">
        <v>22</v>
      </c>
      <c r="E143" s="148">
        <v>21</v>
      </c>
      <c r="F143" s="149" t="s">
        <v>260</v>
      </c>
      <c r="G143" s="150">
        <v>696093494</v>
      </c>
      <c r="H143" s="150">
        <v>689164214.33000004</v>
      </c>
      <c r="I143" s="150">
        <v>6929279.6699999999</v>
      </c>
      <c r="J143" s="152">
        <v>0</v>
      </c>
      <c r="K143" s="150">
        <v>656508460.67999995</v>
      </c>
      <c r="L143" s="150">
        <v>32655753.649999999</v>
      </c>
      <c r="M143" s="150">
        <v>515177317</v>
      </c>
      <c r="N143" s="150">
        <v>141331143.68000001</v>
      </c>
      <c r="O143" s="150">
        <v>514928477</v>
      </c>
      <c r="P143" s="150">
        <v>248840</v>
      </c>
      <c r="Q143" s="150">
        <v>514928477</v>
      </c>
      <c r="R143" s="152">
        <v>0</v>
      </c>
      <c r="S143" s="150">
        <v>2610444</v>
      </c>
      <c r="T143" s="152"/>
      <c r="U143" s="150"/>
      <c r="V143" s="153"/>
    </row>
    <row r="144" spans="1:22" ht="18" x14ac:dyDescent="0.25">
      <c r="A144" s="146" t="s">
        <v>293</v>
      </c>
      <c r="B144" s="147" t="s">
        <v>294</v>
      </c>
      <c r="C144" s="148" t="s">
        <v>21</v>
      </c>
      <c r="D144" s="148" t="s">
        <v>22</v>
      </c>
      <c r="E144" s="148">
        <v>21</v>
      </c>
      <c r="F144" s="149" t="s">
        <v>260</v>
      </c>
      <c r="G144" s="150">
        <v>61992660645</v>
      </c>
      <c r="H144" s="150">
        <v>57642999942.18</v>
      </c>
      <c r="I144" s="150">
        <v>4349660702.8199997</v>
      </c>
      <c r="J144" s="152">
        <v>0</v>
      </c>
      <c r="K144" s="150">
        <v>53189893932.290001</v>
      </c>
      <c r="L144" s="150">
        <v>4453106009.8900003</v>
      </c>
      <c r="M144" s="150">
        <v>35889887216.209999</v>
      </c>
      <c r="N144" s="150">
        <v>17300006716.080002</v>
      </c>
      <c r="O144" s="150">
        <v>35622005149.209999</v>
      </c>
      <c r="P144" s="150">
        <v>267882067</v>
      </c>
      <c r="Q144" s="150">
        <v>35622005149.209999</v>
      </c>
      <c r="R144" s="152">
        <v>0</v>
      </c>
      <c r="S144" s="150">
        <v>67462820.25</v>
      </c>
      <c r="T144" s="152"/>
      <c r="U144" s="150"/>
      <c r="V144" s="153"/>
    </row>
    <row r="145" spans="1:22" ht="45" x14ac:dyDescent="0.25">
      <c r="A145" s="146" t="s">
        <v>295</v>
      </c>
      <c r="B145" s="157" t="s">
        <v>296</v>
      </c>
      <c r="C145" s="158" t="s">
        <v>21</v>
      </c>
      <c r="D145" s="158" t="s">
        <v>22</v>
      </c>
      <c r="E145" s="158">
        <v>21</v>
      </c>
      <c r="F145" s="159" t="s">
        <v>260</v>
      </c>
      <c r="G145" s="155">
        <v>1037755774</v>
      </c>
      <c r="H145" s="155">
        <v>809911159.87</v>
      </c>
      <c r="I145" s="155">
        <v>227844614.13</v>
      </c>
      <c r="J145" s="156">
        <v>0</v>
      </c>
      <c r="K145" s="155">
        <v>806470572.87</v>
      </c>
      <c r="L145" s="155">
        <v>3440587</v>
      </c>
      <c r="M145" s="155">
        <v>379969285.06999999</v>
      </c>
      <c r="N145" s="155">
        <v>426501287.80000001</v>
      </c>
      <c r="O145" s="155">
        <v>372564118.06999999</v>
      </c>
      <c r="P145" s="155">
        <v>7405167</v>
      </c>
      <c r="Q145" s="155">
        <v>372564118.06999999</v>
      </c>
      <c r="R145" s="156">
        <v>0</v>
      </c>
      <c r="S145" s="155">
        <v>15806939</v>
      </c>
      <c r="T145" s="156"/>
      <c r="U145" s="155"/>
      <c r="V145" s="153"/>
    </row>
    <row r="146" spans="1:22" ht="33.75" x14ac:dyDescent="0.25">
      <c r="A146" s="146" t="s">
        <v>297</v>
      </c>
      <c r="B146" s="157" t="s">
        <v>298</v>
      </c>
      <c r="C146" s="158" t="s">
        <v>21</v>
      </c>
      <c r="D146" s="158" t="s">
        <v>22</v>
      </c>
      <c r="E146" s="158">
        <v>21</v>
      </c>
      <c r="F146" s="159" t="s">
        <v>260</v>
      </c>
      <c r="G146" s="155">
        <v>6432005200</v>
      </c>
      <c r="H146" s="155">
        <v>6316722840.5500002</v>
      </c>
      <c r="I146" s="155">
        <v>115282359.45</v>
      </c>
      <c r="J146" s="156">
        <v>0</v>
      </c>
      <c r="K146" s="155">
        <v>6020661838.1499996</v>
      </c>
      <c r="L146" s="155">
        <v>296061002.39999998</v>
      </c>
      <c r="M146" s="155">
        <v>5106668913.7799997</v>
      </c>
      <c r="N146" s="155">
        <v>913992924.37</v>
      </c>
      <c r="O146" s="155">
        <v>5060160780.7799997</v>
      </c>
      <c r="P146" s="155">
        <v>46508133</v>
      </c>
      <c r="Q146" s="155">
        <v>5060160780.7799997</v>
      </c>
      <c r="R146" s="156">
        <v>0</v>
      </c>
      <c r="S146" s="155">
        <v>3558376.9</v>
      </c>
      <c r="T146" s="156"/>
      <c r="U146" s="155"/>
      <c r="V146" s="153"/>
    </row>
    <row r="147" spans="1:22" ht="45" x14ac:dyDescent="0.25">
      <c r="A147" s="146" t="s">
        <v>299</v>
      </c>
      <c r="B147" s="157" t="s">
        <v>300</v>
      </c>
      <c r="C147" s="158" t="s">
        <v>21</v>
      </c>
      <c r="D147" s="158" t="s">
        <v>22</v>
      </c>
      <c r="E147" s="158">
        <v>21</v>
      </c>
      <c r="F147" s="159" t="s">
        <v>260</v>
      </c>
      <c r="G147" s="155">
        <v>5801835899</v>
      </c>
      <c r="H147" s="155">
        <v>5530675485.1999998</v>
      </c>
      <c r="I147" s="155">
        <v>271160413.80000001</v>
      </c>
      <c r="J147" s="156">
        <v>0</v>
      </c>
      <c r="K147" s="155">
        <v>5121398245.1999998</v>
      </c>
      <c r="L147" s="155">
        <v>409277240</v>
      </c>
      <c r="M147" s="155">
        <v>4290167498.0300002</v>
      </c>
      <c r="N147" s="155">
        <v>831230747.16999996</v>
      </c>
      <c r="O147" s="155">
        <v>4269349299.0300002</v>
      </c>
      <c r="P147" s="155">
        <v>20818199</v>
      </c>
      <c r="Q147" s="155">
        <v>4269349299.0300002</v>
      </c>
      <c r="R147" s="156">
        <v>0</v>
      </c>
      <c r="S147" s="155">
        <v>27001535</v>
      </c>
      <c r="T147" s="156"/>
      <c r="U147" s="155"/>
      <c r="V147" s="153"/>
    </row>
    <row r="148" spans="1:22" ht="45" x14ac:dyDescent="0.25">
      <c r="A148" s="146" t="s">
        <v>301</v>
      </c>
      <c r="B148" s="157" t="s">
        <v>302</v>
      </c>
      <c r="C148" s="158" t="s">
        <v>21</v>
      </c>
      <c r="D148" s="158" t="s">
        <v>22</v>
      </c>
      <c r="E148" s="158">
        <v>21</v>
      </c>
      <c r="F148" s="159" t="s">
        <v>260</v>
      </c>
      <c r="G148" s="155">
        <v>28992955156</v>
      </c>
      <c r="H148" s="155">
        <v>26905532194.939999</v>
      </c>
      <c r="I148" s="155">
        <v>2087422961.0599999</v>
      </c>
      <c r="J148" s="156">
        <v>0</v>
      </c>
      <c r="K148" s="155">
        <v>26172850140.75</v>
      </c>
      <c r="L148" s="155">
        <v>732682054.19000006</v>
      </c>
      <c r="M148" s="155">
        <v>19486073692.5</v>
      </c>
      <c r="N148" s="155">
        <v>6686776448.25</v>
      </c>
      <c r="O148" s="155">
        <v>19299772968.5</v>
      </c>
      <c r="P148" s="155">
        <v>186300724</v>
      </c>
      <c r="Q148" s="155">
        <v>19299772968.5</v>
      </c>
      <c r="R148" s="156">
        <v>0</v>
      </c>
      <c r="S148" s="155">
        <v>18485525.350000001</v>
      </c>
      <c r="T148" s="156"/>
      <c r="U148" s="155"/>
      <c r="V148" s="153"/>
    </row>
    <row r="149" spans="1:22" ht="45" x14ac:dyDescent="0.25">
      <c r="A149" s="146" t="s">
        <v>303</v>
      </c>
      <c r="B149" s="157" t="s">
        <v>304</v>
      </c>
      <c r="C149" s="158" t="s">
        <v>21</v>
      </c>
      <c r="D149" s="158" t="s">
        <v>22</v>
      </c>
      <c r="E149" s="158">
        <v>21</v>
      </c>
      <c r="F149" s="159" t="s">
        <v>260</v>
      </c>
      <c r="G149" s="155">
        <v>15808161338</v>
      </c>
      <c r="H149" s="155">
        <v>14257964355.59</v>
      </c>
      <c r="I149" s="155">
        <v>1550196982.4100001</v>
      </c>
      <c r="J149" s="156">
        <v>0</v>
      </c>
      <c r="K149" s="155">
        <v>12183093665.15</v>
      </c>
      <c r="L149" s="155">
        <v>2074870690.4400001</v>
      </c>
      <c r="M149" s="155">
        <v>4620174897.3000002</v>
      </c>
      <c r="N149" s="155">
        <v>7562918767.8500004</v>
      </c>
      <c r="O149" s="155">
        <v>4616573935.3000002</v>
      </c>
      <c r="P149" s="155">
        <v>3600962</v>
      </c>
      <c r="Q149" s="155">
        <v>4616573935.3000002</v>
      </c>
      <c r="R149" s="156">
        <v>0</v>
      </c>
      <c r="S149" s="156">
        <v>0</v>
      </c>
      <c r="T149" s="156"/>
      <c r="U149" s="156"/>
      <c r="V149" s="153"/>
    </row>
    <row r="150" spans="1:22" ht="45" x14ac:dyDescent="0.25">
      <c r="A150" s="146" t="s">
        <v>305</v>
      </c>
      <c r="B150" s="157" t="s">
        <v>306</v>
      </c>
      <c r="C150" s="158" t="s">
        <v>21</v>
      </c>
      <c r="D150" s="158" t="s">
        <v>22</v>
      </c>
      <c r="E150" s="158">
        <v>21</v>
      </c>
      <c r="F150" s="159" t="s">
        <v>260</v>
      </c>
      <c r="G150" s="155">
        <v>696093494</v>
      </c>
      <c r="H150" s="155">
        <v>689164214.33000004</v>
      </c>
      <c r="I150" s="155">
        <v>6929279.6699999999</v>
      </c>
      <c r="J150" s="156">
        <v>0</v>
      </c>
      <c r="K150" s="155">
        <v>656508460.67999995</v>
      </c>
      <c r="L150" s="155">
        <v>32655753.649999999</v>
      </c>
      <c r="M150" s="155">
        <v>515177317</v>
      </c>
      <c r="N150" s="155">
        <v>141331143.68000001</v>
      </c>
      <c r="O150" s="155">
        <v>514928477</v>
      </c>
      <c r="P150" s="155">
        <v>248840</v>
      </c>
      <c r="Q150" s="155">
        <v>514928477</v>
      </c>
      <c r="R150" s="156">
        <v>0</v>
      </c>
      <c r="S150" s="155">
        <v>2610444</v>
      </c>
      <c r="T150" s="156"/>
      <c r="U150" s="155"/>
      <c r="V150" s="153"/>
    </row>
    <row r="151" spans="1:22" ht="45" x14ac:dyDescent="0.25">
      <c r="A151" s="146" t="s">
        <v>307</v>
      </c>
      <c r="B151" s="157" t="s">
        <v>308</v>
      </c>
      <c r="C151" s="158" t="s">
        <v>21</v>
      </c>
      <c r="D151" s="158" t="s">
        <v>22</v>
      </c>
      <c r="E151" s="158">
        <v>21</v>
      </c>
      <c r="F151" s="159" t="s">
        <v>260</v>
      </c>
      <c r="G151" s="155">
        <v>721979888</v>
      </c>
      <c r="H151" s="155">
        <v>714880767.20000005</v>
      </c>
      <c r="I151" s="155">
        <v>7099120.7999999998</v>
      </c>
      <c r="J151" s="156">
        <v>0</v>
      </c>
      <c r="K151" s="155">
        <v>32067314</v>
      </c>
      <c r="L151" s="155">
        <v>682813453.20000005</v>
      </c>
      <c r="M151" s="155">
        <v>6313462.7999999998</v>
      </c>
      <c r="N151" s="155">
        <v>25753851.199999999</v>
      </c>
      <c r="O151" s="155">
        <v>6313462.7999999998</v>
      </c>
      <c r="P151" s="156">
        <v>0</v>
      </c>
      <c r="Q151" s="155">
        <v>6313462.7999999998</v>
      </c>
      <c r="R151" s="156">
        <v>0</v>
      </c>
      <c r="S151" s="156">
        <v>0</v>
      </c>
      <c r="T151" s="156"/>
      <c r="U151" s="156"/>
      <c r="V151" s="153"/>
    </row>
    <row r="152" spans="1:22" ht="56.25" x14ac:dyDescent="0.25">
      <c r="A152" s="146" t="s">
        <v>309</v>
      </c>
      <c r="B152" s="157" t="s">
        <v>310</v>
      </c>
      <c r="C152" s="158" t="s">
        <v>21</v>
      </c>
      <c r="D152" s="158" t="s">
        <v>22</v>
      </c>
      <c r="E152" s="158">
        <v>21</v>
      </c>
      <c r="F152" s="159" t="s">
        <v>260</v>
      </c>
      <c r="G152" s="155">
        <v>2501873896</v>
      </c>
      <c r="H152" s="155">
        <v>2418148924.5</v>
      </c>
      <c r="I152" s="155">
        <v>83724971.5</v>
      </c>
      <c r="J152" s="156">
        <v>0</v>
      </c>
      <c r="K152" s="155">
        <v>2196843695.4899998</v>
      </c>
      <c r="L152" s="155">
        <v>221305229.00999999</v>
      </c>
      <c r="M152" s="155">
        <v>1485342149.73</v>
      </c>
      <c r="N152" s="155">
        <v>711501545.75999999</v>
      </c>
      <c r="O152" s="155">
        <v>1482342107.73</v>
      </c>
      <c r="P152" s="155">
        <v>3000042</v>
      </c>
      <c r="Q152" s="155">
        <v>1482342107.73</v>
      </c>
      <c r="R152" s="156">
        <v>0</v>
      </c>
      <c r="S152" s="156">
        <v>0</v>
      </c>
      <c r="T152" s="156"/>
      <c r="U152" s="156"/>
      <c r="V152" s="153"/>
    </row>
    <row r="153" spans="1:22" ht="18" x14ac:dyDescent="0.25">
      <c r="A153" s="146" t="s">
        <v>311</v>
      </c>
      <c r="B153" s="147" t="s">
        <v>312</v>
      </c>
      <c r="C153" s="148" t="s">
        <v>21</v>
      </c>
      <c r="D153" s="148" t="s">
        <v>22</v>
      </c>
      <c r="E153" s="148">
        <v>21</v>
      </c>
      <c r="F153" s="149" t="s">
        <v>260</v>
      </c>
      <c r="G153" s="150">
        <v>36387967</v>
      </c>
      <c r="H153" s="150">
        <v>36387966.670000002</v>
      </c>
      <c r="I153" s="152">
        <v>0.33</v>
      </c>
      <c r="J153" s="152">
        <v>0</v>
      </c>
      <c r="K153" s="150">
        <v>36387966.670000002</v>
      </c>
      <c r="L153" s="152">
        <v>0</v>
      </c>
      <c r="M153" s="150">
        <v>36329097.020000003</v>
      </c>
      <c r="N153" s="150">
        <v>58869.65</v>
      </c>
      <c r="O153" s="150">
        <v>36329097.020000003</v>
      </c>
      <c r="P153" s="152">
        <v>0</v>
      </c>
      <c r="Q153" s="150">
        <v>36329097.020000003</v>
      </c>
      <c r="R153" s="152">
        <v>0</v>
      </c>
      <c r="S153" s="152">
        <v>0</v>
      </c>
      <c r="T153" s="152"/>
      <c r="U153" s="152"/>
      <c r="V153" s="153"/>
    </row>
    <row r="154" spans="1:22" ht="45" x14ac:dyDescent="0.25">
      <c r="A154" s="146" t="s">
        <v>313</v>
      </c>
      <c r="B154" s="157" t="s">
        <v>314</v>
      </c>
      <c r="C154" s="158" t="s">
        <v>21</v>
      </c>
      <c r="D154" s="158" t="s">
        <v>22</v>
      </c>
      <c r="E154" s="158">
        <v>21</v>
      </c>
      <c r="F154" s="159" t="s">
        <v>260</v>
      </c>
      <c r="G154" s="155">
        <v>36387967</v>
      </c>
      <c r="H154" s="155">
        <v>36387966.670000002</v>
      </c>
      <c r="I154" s="156">
        <v>0.33</v>
      </c>
      <c r="J154" s="156">
        <v>0</v>
      </c>
      <c r="K154" s="155">
        <v>36387966.670000002</v>
      </c>
      <c r="L154" s="156">
        <v>0</v>
      </c>
      <c r="M154" s="155">
        <v>36329097.020000003</v>
      </c>
      <c r="N154" s="155">
        <v>58869.65</v>
      </c>
      <c r="O154" s="155">
        <v>36329097.020000003</v>
      </c>
      <c r="P154" s="156">
        <v>0</v>
      </c>
      <c r="Q154" s="155">
        <v>36329097.020000003</v>
      </c>
      <c r="R154" s="156">
        <v>0</v>
      </c>
      <c r="S154" s="156">
        <v>0</v>
      </c>
      <c r="T154" s="156"/>
      <c r="U154" s="156"/>
      <c r="V154" s="153"/>
    </row>
    <row r="155" spans="1:22" ht="22.5" x14ac:dyDescent="0.25">
      <c r="A155" s="146" t="s">
        <v>315</v>
      </c>
      <c r="B155" s="147" t="s">
        <v>316</v>
      </c>
      <c r="C155" s="148" t="s">
        <v>21</v>
      </c>
      <c r="D155" s="148" t="s">
        <v>22</v>
      </c>
      <c r="E155" s="148">
        <v>21</v>
      </c>
      <c r="F155" s="149" t="s">
        <v>260</v>
      </c>
      <c r="G155" s="155">
        <v>36387967</v>
      </c>
      <c r="H155" s="155">
        <v>36387966.670000002</v>
      </c>
      <c r="I155" s="156">
        <v>0.33</v>
      </c>
      <c r="J155" s="156">
        <v>0</v>
      </c>
      <c r="K155" s="155">
        <v>36387966.670000002</v>
      </c>
      <c r="L155" s="156">
        <v>0</v>
      </c>
      <c r="M155" s="155">
        <v>36329097.020000003</v>
      </c>
      <c r="N155" s="155">
        <v>58869.65</v>
      </c>
      <c r="O155" s="155">
        <v>36329097.020000003</v>
      </c>
      <c r="P155" s="156">
        <v>0</v>
      </c>
      <c r="Q155" s="155">
        <v>36329097.020000003</v>
      </c>
      <c r="R155" s="156">
        <v>0</v>
      </c>
      <c r="S155" s="156">
        <v>0</v>
      </c>
      <c r="T155" s="156"/>
      <c r="U155" s="156"/>
      <c r="V155" s="153"/>
    </row>
    <row r="156" spans="1:22" ht="22.5" x14ac:dyDescent="0.25">
      <c r="A156" s="146" t="s">
        <v>317</v>
      </c>
      <c r="B156" s="147" t="s">
        <v>316</v>
      </c>
      <c r="C156" s="148" t="s">
        <v>21</v>
      </c>
      <c r="D156" s="148" t="s">
        <v>22</v>
      </c>
      <c r="E156" s="148">
        <v>21</v>
      </c>
      <c r="F156" s="149" t="s">
        <v>260</v>
      </c>
      <c r="G156" s="150">
        <v>36387967</v>
      </c>
      <c r="H156" s="150">
        <v>36387966.670000002</v>
      </c>
      <c r="I156" s="152">
        <v>0.33</v>
      </c>
      <c r="J156" s="152">
        <v>0</v>
      </c>
      <c r="K156" s="150">
        <v>36387966.670000002</v>
      </c>
      <c r="L156" s="152">
        <v>0</v>
      </c>
      <c r="M156" s="150">
        <v>36329097.020000003</v>
      </c>
      <c r="N156" s="150">
        <v>58869.65</v>
      </c>
      <c r="O156" s="150">
        <v>36329097.020000003</v>
      </c>
      <c r="P156" s="152">
        <v>0</v>
      </c>
      <c r="Q156" s="150">
        <v>36329097.020000003</v>
      </c>
      <c r="R156" s="152">
        <v>0</v>
      </c>
      <c r="S156" s="152">
        <v>0</v>
      </c>
      <c r="T156" s="152"/>
      <c r="U156" s="152"/>
      <c r="V156" s="153"/>
    </row>
    <row r="157" spans="1:22" ht="22.5" x14ac:dyDescent="0.25">
      <c r="A157" s="146" t="s">
        <v>318</v>
      </c>
      <c r="B157" s="147" t="s">
        <v>319</v>
      </c>
      <c r="C157" s="148" t="s">
        <v>21</v>
      </c>
      <c r="D157" s="148" t="s">
        <v>22</v>
      </c>
      <c r="E157" s="148">
        <v>21</v>
      </c>
      <c r="F157" s="149" t="s">
        <v>260</v>
      </c>
      <c r="G157" s="150">
        <v>11657820529</v>
      </c>
      <c r="H157" s="150">
        <v>5634774183.04</v>
      </c>
      <c r="I157" s="150">
        <v>6023046345.96</v>
      </c>
      <c r="J157" s="152">
        <v>0</v>
      </c>
      <c r="K157" s="150">
        <v>3312110923</v>
      </c>
      <c r="L157" s="150">
        <v>2322663260.04</v>
      </c>
      <c r="M157" s="150">
        <v>2624130494.3200002</v>
      </c>
      <c r="N157" s="150">
        <v>687980428.67999995</v>
      </c>
      <c r="O157" s="150">
        <v>2603100948.3299999</v>
      </c>
      <c r="P157" s="150">
        <v>21029545.989999998</v>
      </c>
      <c r="Q157" s="150">
        <v>2603100948.3299999</v>
      </c>
      <c r="R157" s="152">
        <v>0</v>
      </c>
      <c r="S157" s="152">
        <v>0</v>
      </c>
      <c r="T157" s="152"/>
      <c r="U157" s="152"/>
      <c r="V157" s="153"/>
    </row>
    <row r="158" spans="1:22" ht="18" x14ac:dyDescent="0.25">
      <c r="A158" s="146" t="s">
        <v>320</v>
      </c>
      <c r="B158" s="147" t="s">
        <v>264</v>
      </c>
      <c r="C158" s="148" t="s">
        <v>21</v>
      </c>
      <c r="D158" s="148" t="s">
        <v>22</v>
      </c>
      <c r="E158" s="148">
        <v>21</v>
      </c>
      <c r="F158" s="149" t="s">
        <v>260</v>
      </c>
      <c r="G158" s="150">
        <v>11657820529</v>
      </c>
      <c r="H158" s="150">
        <v>5634774183.04</v>
      </c>
      <c r="I158" s="150">
        <v>6023046345.96</v>
      </c>
      <c r="J158" s="152">
        <v>0</v>
      </c>
      <c r="K158" s="150">
        <v>3312110923</v>
      </c>
      <c r="L158" s="150">
        <v>2322663260.04</v>
      </c>
      <c r="M158" s="150">
        <v>2624130494.3200002</v>
      </c>
      <c r="N158" s="150">
        <v>687980428.67999995</v>
      </c>
      <c r="O158" s="150">
        <v>2603100948.3299999</v>
      </c>
      <c r="P158" s="150">
        <v>21029545.989999998</v>
      </c>
      <c r="Q158" s="150">
        <v>2603100948.3299999</v>
      </c>
      <c r="R158" s="152">
        <v>0</v>
      </c>
      <c r="S158" s="152">
        <v>0</v>
      </c>
      <c r="T158" s="152"/>
      <c r="U158" s="152"/>
      <c r="V158" s="153"/>
    </row>
    <row r="159" spans="1:22" ht="22.5" x14ac:dyDescent="0.25">
      <c r="A159" s="146" t="s">
        <v>321</v>
      </c>
      <c r="B159" s="147" t="s">
        <v>322</v>
      </c>
      <c r="C159" s="148" t="s">
        <v>21</v>
      </c>
      <c r="D159" s="148" t="s">
        <v>22</v>
      </c>
      <c r="E159" s="148">
        <v>21</v>
      </c>
      <c r="F159" s="149" t="s">
        <v>260</v>
      </c>
      <c r="G159" s="150">
        <v>11657820529</v>
      </c>
      <c r="H159" s="150">
        <v>5634774183.04</v>
      </c>
      <c r="I159" s="150">
        <v>6023046345.96</v>
      </c>
      <c r="J159" s="152">
        <v>0</v>
      </c>
      <c r="K159" s="150">
        <v>3312110923</v>
      </c>
      <c r="L159" s="150">
        <v>2322663260.04</v>
      </c>
      <c r="M159" s="150">
        <v>2624130494.3200002</v>
      </c>
      <c r="N159" s="150">
        <v>687980428.67999995</v>
      </c>
      <c r="O159" s="150">
        <v>2603100948.3299999</v>
      </c>
      <c r="P159" s="150">
        <v>21029545.989999998</v>
      </c>
      <c r="Q159" s="150">
        <v>2603100948.3299999</v>
      </c>
      <c r="R159" s="152">
        <v>0</v>
      </c>
      <c r="S159" s="152">
        <v>0</v>
      </c>
      <c r="T159" s="152"/>
      <c r="U159" s="152"/>
      <c r="V159" s="153"/>
    </row>
    <row r="160" spans="1:22" ht="22.5" x14ac:dyDescent="0.25">
      <c r="A160" s="146" t="s">
        <v>323</v>
      </c>
      <c r="B160" s="147" t="s">
        <v>322</v>
      </c>
      <c r="C160" s="148" t="s">
        <v>21</v>
      </c>
      <c r="D160" s="148" t="s">
        <v>22</v>
      </c>
      <c r="E160" s="148">
        <v>21</v>
      </c>
      <c r="F160" s="149" t="s">
        <v>260</v>
      </c>
      <c r="G160" s="150">
        <v>3579960600</v>
      </c>
      <c r="H160" s="150">
        <v>1859714551.3299999</v>
      </c>
      <c r="I160" s="150">
        <v>1720246048.6700001</v>
      </c>
      <c r="J160" s="152">
        <v>0</v>
      </c>
      <c r="K160" s="150">
        <v>137197483.33000001</v>
      </c>
      <c r="L160" s="150">
        <v>1722517068</v>
      </c>
      <c r="M160" s="150">
        <v>112496907.92</v>
      </c>
      <c r="N160" s="150">
        <v>24700575.41</v>
      </c>
      <c r="O160" s="150">
        <v>112496907.92</v>
      </c>
      <c r="P160" s="152">
        <v>0</v>
      </c>
      <c r="Q160" s="150">
        <v>112496907.92</v>
      </c>
      <c r="R160" s="152">
        <v>0</v>
      </c>
      <c r="S160" s="152">
        <v>0</v>
      </c>
      <c r="T160" s="152"/>
      <c r="U160" s="152"/>
      <c r="V160" s="153"/>
    </row>
    <row r="161" spans="1:22" ht="18" x14ac:dyDescent="0.25">
      <c r="A161" s="146" t="s">
        <v>324</v>
      </c>
      <c r="B161" s="147" t="s">
        <v>325</v>
      </c>
      <c r="C161" s="148" t="s">
        <v>21</v>
      </c>
      <c r="D161" s="148" t="s">
        <v>22</v>
      </c>
      <c r="E161" s="148">
        <v>21</v>
      </c>
      <c r="F161" s="149" t="s">
        <v>260</v>
      </c>
      <c r="G161" s="150">
        <v>4290377918</v>
      </c>
      <c r="H161" s="150">
        <v>628384402.23000002</v>
      </c>
      <c r="I161" s="150">
        <v>3661993515.77</v>
      </c>
      <c r="J161" s="152">
        <v>0</v>
      </c>
      <c r="K161" s="150">
        <v>602605667.23000002</v>
      </c>
      <c r="L161" s="150">
        <v>25778735</v>
      </c>
      <c r="M161" s="150">
        <v>499640508.64999998</v>
      </c>
      <c r="N161" s="150">
        <v>102965158.58</v>
      </c>
      <c r="O161" s="150">
        <v>490944652.64999998</v>
      </c>
      <c r="P161" s="150">
        <v>8695856</v>
      </c>
      <c r="Q161" s="150">
        <v>490944652.64999998</v>
      </c>
      <c r="R161" s="152">
        <v>0</v>
      </c>
      <c r="S161" s="152">
        <v>0</v>
      </c>
      <c r="T161" s="152"/>
      <c r="U161" s="152"/>
      <c r="V161" s="153"/>
    </row>
    <row r="162" spans="1:22" ht="18" x14ac:dyDescent="0.25">
      <c r="A162" s="146" t="s">
        <v>326</v>
      </c>
      <c r="B162" s="147" t="s">
        <v>327</v>
      </c>
      <c r="C162" s="148" t="s">
        <v>21</v>
      </c>
      <c r="D162" s="148" t="s">
        <v>22</v>
      </c>
      <c r="E162" s="148">
        <v>21</v>
      </c>
      <c r="F162" s="149" t="s">
        <v>260</v>
      </c>
      <c r="G162" s="150">
        <v>500000000</v>
      </c>
      <c r="H162" s="150">
        <v>500000000</v>
      </c>
      <c r="I162" s="152">
        <v>0</v>
      </c>
      <c r="J162" s="152">
        <v>0</v>
      </c>
      <c r="K162" s="152">
        <v>0</v>
      </c>
      <c r="L162" s="150">
        <v>500000000</v>
      </c>
      <c r="M162" s="152">
        <v>0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/>
      <c r="U162" s="152"/>
      <c r="V162" s="153"/>
    </row>
    <row r="163" spans="1:22" ht="22.5" x14ac:dyDescent="0.25">
      <c r="A163" s="146" t="s">
        <v>328</v>
      </c>
      <c r="B163" s="147" t="s">
        <v>329</v>
      </c>
      <c r="C163" s="148" t="s">
        <v>21</v>
      </c>
      <c r="D163" s="148" t="s">
        <v>22</v>
      </c>
      <c r="E163" s="148">
        <v>21</v>
      </c>
      <c r="F163" s="149" t="s">
        <v>260</v>
      </c>
      <c r="G163" s="150">
        <v>265898000</v>
      </c>
      <c r="H163" s="150">
        <v>92914247</v>
      </c>
      <c r="I163" s="150">
        <v>172983753</v>
      </c>
      <c r="J163" s="152">
        <v>0</v>
      </c>
      <c r="K163" s="150">
        <v>84199354</v>
      </c>
      <c r="L163" s="150">
        <v>8714893</v>
      </c>
      <c r="M163" s="150">
        <v>17409700</v>
      </c>
      <c r="N163" s="150">
        <v>66789654</v>
      </c>
      <c r="O163" s="150">
        <v>17409700</v>
      </c>
      <c r="P163" s="152">
        <v>0</v>
      </c>
      <c r="Q163" s="150">
        <v>17409700</v>
      </c>
      <c r="R163" s="152">
        <v>0</v>
      </c>
      <c r="S163" s="152">
        <v>0</v>
      </c>
      <c r="T163" s="152"/>
      <c r="U163" s="152"/>
      <c r="V163" s="153"/>
    </row>
    <row r="164" spans="1:22" ht="18" x14ac:dyDescent="0.25">
      <c r="A164" s="146" t="s">
        <v>330</v>
      </c>
      <c r="B164" s="147" t="s">
        <v>331</v>
      </c>
      <c r="C164" s="148" t="s">
        <v>21</v>
      </c>
      <c r="D164" s="148" t="s">
        <v>22</v>
      </c>
      <c r="E164" s="148">
        <v>21</v>
      </c>
      <c r="F164" s="149" t="s">
        <v>260</v>
      </c>
      <c r="G164" s="150">
        <v>3021584011</v>
      </c>
      <c r="H164" s="150">
        <v>2553760982.48</v>
      </c>
      <c r="I164" s="150">
        <v>467823028.51999998</v>
      </c>
      <c r="J164" s="152">
        <v>0</v>
      </c>
      <c r="K164" s="150">
        <v>2488108418.4400001</v>
      </c>
      <c r="L164" s="150">
        <v>65652564.039999999</v>
      </c>
      <c r="M164" s="150">
        <v>1994583377.75</v>
      </c>
      <c r="N164" s="150">
        <v>493525040.69</v>
      </c>
      <c r="O164" s="150">
        <v>1982249687.76</v>
      </c>
      <c r="P164" s="150">
        <v>12333689.99</v>
      </c>
      <c r="Q164" s="150">
        <v>1982249687.76</v>
      </c>
      <c r="R164" s="152">
        <v>0</v>
      </c>
      <c r="S164" s="152">
        <v>0</v>
      </c>
      <c r="T164" s="152"/>
      <c r="U164" s="152"/>
      <c r="V164" s="153"/>
    </row>
    <row r="165" spans="1:22" ht="18" x14ac:dyDescent="0.25">
      <c r="A165" s="146" t="s">
        <v>332</v>
      </c>
      <c r="B165" s="147" t="s">
        <v>333</v>
      </c>
      <c r="C165" s="148" t="s">
        <v>21</v>
      </c>
      <c r="D165" s="148" t="s">
        <v>22</v>
      </c>
      <c r="E165" s="148">
        <v>21</v>
      </c>
      <c r="F165" s="149" t="s">
        <v>260</v>
      </c>
      <c r="G165" s="150">
        <v>11657820529</v>
      </c>
      <c r="H165" s="150">
        <v>5634774183.04</v>
      </c>
      <c r="I165" s="150">
        <v>6023046345.96</v>
      </c>
      <c r="J165" s="152">
        <v>0</v>
      </c>
      <c r="K165" s="150">
        <v>3312110923</v>
      </c>
      <c r="L165" s="150">
        <v>2322663260.04</v>
      </c>
      <c r="M165" s="150">
        <v>2624130494.3200002</v>
      </c>
      <c r="N165" s="150">
        <v>687980428.67999995</v>
      </c>
      <c r="O165" s="150">
        <v>2603100948.3299999</v>
      </c>
      <c r="P165" s="150">
        <v>21029545.989999998</v>
      </c>
      <c r="Q165" s="150">
        <v>2603100948.3299999</v>
      </c>
      <c r="R165" s="152">
        <v>0</v>
      </c>
      <c r="S165" s="152">
        <v>0</v>
      </c>
      <c r="T165" s="152"/>
      <c r="U165" s="152"/>
      <c r="V165" s="153"/>
    </row>
    <row r="166" spans="1:22" ht="45" x14ac:dyDescent="0.25">
      <c r="A166" s="146" t="s">
        <v>334</v>
      </c>
      <c r="B166" s="157" t="s">
        <v>335</v>
      </c>
      <c r="C166" s="158" t="s">
        <v>21</v>
      </c>
      <c r="D166" s="158" t="s">
        <v>22</v>
      </c>
      <c r="E166" s="158">
        <v>21</v>
      </c>
      <c r="F166" s="159" t="s">
        <v>260</v>
      </c>
      <c r="G166" s="155">
        <v>265898000</v>
      </c>
      <c r="H166" s="155">
        <v>92914247</v>
      </c>
      <c r="I166" s="155">
        <v>172983753</v>
      </c>
      <c r="J166" s="156">
        <v>0</v>
      </c>
      <c r="K166" s="155">
        <v>84199354</v>
      </c>
      <c r="L166" s="155">
        <v>8714893</v>
      </c>
      <c r="M166" s="155">
        <v>17409700</v>
      </c>
      <c r="N166" s="155">
        <v>66789654</v>
      </c>
      <c r="O166" s="155">
        <v>17409700</v>
      </c>
      <c r="P166" s="156">
        <v>0</v>
      </c>
      <c r="Q166" s="155">
        <v>17409700</v>
      </c>
      <c r="R166" s="156">
        <v>0</v>
      </c>
      <c r="S166" s="156">
        <v>0</v>
      </c>
      <c r="T166" s="156"/>
      <c r="U166" s="156"/>
      <c r="V166" s="153"/>
    </row>
    <row r="167" spans="1:22" ht="33.75" x14ac:dyDescent="0.25">
      <c r="A167" s="146" t="s">
        <v>336</v>
      </c>
      <c r="B167" s="157" t="s">
        <v>337</v>
      </c>
      <c r="C167" s="158" t="s">
        <v>21</v>
      </c>
      <c r="D167" s="158" t="s">
        <v>22</v>
      </c>
      <c r="E167" s="158">
        <v>21</v>
      </c>
      <c r="F167" s="159" t="s">
        <v>260</v>
      </c>
      <c r="G167" s="155">
        <v>3021584011</v>
      </c>
      <c r="H167" s="155">
        <v>2553760982.48</v>
      </c>
      <c r="I167" s="155">
        <v>467823028.51999998</v>
      </c>
      <c r="J167" s="156">
        <v>0</v>
      </c>
      <c r="K167" s="155">
        <v>2488108418.4400001</v>
      </c>
      <c r="L167" s="155">
        <v>65652564.039999999</v>
      </c>
      <c r="M167" s="155">
        <v>1994583377.75</v>
      </c>
      <c r="N167" s="155">
        <v>493525040.69</v>
      </c>
      <c r="O167" s="155">
        <v>1982249687.76</v>
      </c>
      <c r="P167" s="155">
        <v>12333689.99</v>
      </c>
      <c r="Q167" s="155">
        <v>1982249687.76</v>
      </c>
      <c r="R167" s="156">
        <v>0</v>
      </c>
      <c r="S167" s="156">
        <v>0</v>
      </c>
      <c r="T167" s="156"/>
      <c r="U167" s="156"/>
      <c r="V167" s="153"/>
    </row>
    <row r="168" spans="1:22" ht="33.75" x14ac:dyDescent="0.25">
      <c r="A168" s="146" t="s">
        <v>338</v>
      </c>
      <c r="B168" s="157" t="s">
        <v>339</v>
      </c>
      <c r="C168" s="158" t="s">
        <v>21</v>
      </c>
      <c r="D168" s="158" t="s">
        <v>22</v>
      </c>
      <c r="E168" s="158">
        <v>21</v>
      </c>
      <c r="F168" s="159" t="s">
        <v>260</v>
      </c>
      <c r="G168" s="155">
        <v>3579960600</v>
      </c>
      <c r="H168" s="155">
        <v>1859714551.3299999</v>
      </c>
      <c r="I168" s="155">
        <v>1720246048.6700001</v>
      </c>
      <c r="J168" s="156">
        <v>0</v>
      </c>
      <c r="K168" s="155">
        <v>137197483.33000001</v>
      </c>
      <c r="L168" s="155">
        <v>1722517068</v>
      </c>
      <c r="M168" s="155">
        <v>112496907.92</v>
      </c>
      <c r="N168" s="155">
        <v>24700575.41</v>
      </c>
      <c r="O168" s="155">
        <v>112496907.92</v>
      </c>
      <c r="P168" s="156">
        <v>0</v>
      </c>
      <c r="Q168" s="155">
        <v>112496907.92</v>
      </c>
      <c r="R168" s="156">
        <v>0</v>
      </c>
      <c r="S168" s="156">
        <v>0</v>
      </c>
      <c r="T168" s="156"/>
      <c r="U168" s="156"/>
      <c r="V168" s="153"/>
    </row>
    <row r="169" spans="1:22" ht="33.75" x14ac:dyDescent="0.25">
      <c r="A169" s="146" t="s">
        <v>340</v>
      </c>
      <c r="B169" s="157" t="s">
        <v>341</v>
      </c>
      <c r="C169" s="158" t="s">
        <v>21</v>
      </c>
      <c r="D169" s="158" t="s">
        <v>22</v>
      </c>
      <c r="E169" s="158">
        <v>21</v>
      </c>
      <c r="F169" s="159" t="s">
        <v>260</v>
      </c>
      <c r="G169" s="155">
        <v>4290377918</v>
      </c>
      <c r="H169" s="155">
        <v>628384402.23000002</v>
      </c>
      <c r="I169" s="155">
        <v>3661993515.77</v>
      </c>
      <c r="J169" s="156">
        <v>0</v>
      </c>
      <c r="K169" s="155">
        <v>602605667.23000002</v>
      </c>
      <c r="L169" s="155">
        <v>25778735</v>
      </c>
      <c r="M169" s="155">
        <v>499640508.64999998</v>
      </c>
      <c r="N169" s="155">
        <v>102965158.58</v>
      </c>
      <c r="O169" s="155">
        <v>490944652.64999998</v>
      </c>
      <c r="P169" s="155">
        <v>8695856</v>
      </c>
      <c r="Q169" s="155">
        <v>490944652.64999998</v>
      </c>
      <c r="R169" s="156">
        <v>0</v>
      </c>
      <c r="S169" s="156">
        <v>0</v>
      </c>
      <c r="T169" s="156"/>
      <c r="U169" s="156"/>
      <c r="V169" s="153"/>
    </row>
    <row r="170" spans="1:22" ht="45" x14ac:dyDescent="0.25">
      <c r="A170" s="146" t="s">
        <v>342</v>
      </c>
      <c r="B170" s="157" t="s">
        <v>343</v>
      </c>
      <c r="C170" s="158" t="s">
        <v>21</v>
      </c>
      <c r="D170" s="158" t="s">
        <v>22</v>
      </c>
      <c r="E170" s="158">
        <v>21</v>
      </c>
      <c r="F170" s="159" t="s">
        <v>260</v>
      </c>
      <c r="G170" s="155">
        <v>500000000</v>
      </c>
      <c r="H170" s="155">
        <v>500000000</v>
      </c>
      <c r="I170" s="156">
        <v>0</v>
      </c>
      <c r="J170" s="156">
        <v>0</v>
      </c>
      <c r="K170" s="156">
        <v>0</v>
      </c>
      <c r="L170" s="155">
        <v>500000000</v>
      </c>
      <c r="M170" s="156">
        <v>0</v>
      </c>
      <c r="N170" s="156">
        <v>0</v>
      </c>
      <c r="O170" s="156">
        <v>0</v>
      </c>
      <c r="P170" s="156">
        <v>0</v>
      </c>
      <c r="Q170" s="156">
        <v>0</v>
      </c>
      <c r="R170" s="156">
        <v>0</v>
      </c>
      <c r="S170" s="156">
        <v>0</v>
      </c>
      <c r="T170" s="156"/>
      <c r="U170" s="156"/>
      <c r="V170" s="153"/>
    </row>
    <row r="171" spans="1:22" x14ac:dyDescent="0.2">
      <c r="A171" s="161"/>
    </row>
    <row r="172" spans="1:22" x14ac:dyDescent="0.2">
      <c r="A172" s="161"/>
    </row>
    <row r="173" spans="1:22" x14ac:dyDescent="0.2">
      <c r="A173" s="161"/>
    </row>
    <row r="174" spans="1:22" x14ac:dyDescent="0.2">
      <c r="A174" s="161"/>
    </row>
    <row r="175" spans="1:22" x14ac:dyDescent="0.2">
      <c r="A175" s="161"/>
    </row>
    <row r="176" spans="1:22" x14ac:dyDescent="0.2">
      <c r="A176" s="161"/>
    </row>
    <row r="177" spans="1:1" s="162" customFormat="1" x14ac:dyDescent="0.2">
      <c r="A177" s="161"/>
    </row>
    <row r="178" spans="1:1" s="162" customFormat="1" x14ac:dyDescent="0.2">
      <c r="A178" s="161"/>
    </row>
    <row r="179" spans="1:1" s="162" customFormat="1" x14ac:dyDescent="0.2">
      <c r="A179" s="161"/>
    </row>
    <row r="180" spans="1:1" s="162" customFormat="1" x14ac:dyDescent="0.2">
      <c r="A180" s="161"/>
    </row>
    <row r="181" spans="1:1" s="162" customFormat="1" x14ac:dyDescent="0.2">
      <c r="A181" s="161"/>
    </row>
    <row r="182" spans="1:1" s="162" customFormat="1" x14ac:dyDescent="0.2">
      <c r="A182" s="161"/>
    </row>
    <row r="183" spans="1:1" s="162" customFormat="1" x14ac:dyDescent="0.2">
      <c r="A183" s="161"/>
    </row>
    <row r="184" spans="1:1" s="162" customFormat="1" x14ac:dyDescent="0.2">
      <c r="A184" s="161"/>
    </row>
    <row r="185" spans="1:1" s="162" customFormat="1" x14ac:dyDescent="0.2">
      <c r="A185" s="161"/>
    </row>
    <row r="186" spans="1:1" s="162" customFormat="1" x14ac:dyDescent="0.2">
      <c r="A186" s="161"/>
    </row>
    <row r="187" spans="1:1" s="162" customFormat="1" x14ac:dyDescent="0.2">
      <c r="A187" s="161"/>
    </row>
    <row r="188" spans="1:1" s="162" customFormat="1" x14ac:dyDescent="0.2">
      <c r="A188" s="161"/>
    </row>
    <row r="189" spans="1:1" s="162" customFormat="1" x14ac:dyDescent="0.2">
      <c r="A189" s="161"/>
    </row>
    <row r="190" spans="1:1" s="162" customFormat="1" x14ac:dyDescent="0.2">
      <c r="A190" s="161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CC110-9C93-43D2-9148-BD73940FAB99}">
  <dimension ref="A1:W190"/>
  <sheetViews>
    <sheetView showGridLines="0" topLeftCell="B64" zoomScaleNormal="100" workbookViewId="0">
      <selection activeCell="B64" sqref="A1:XFD1048576"/>
    </sheetView>
  </sheetViews>
  <sheetFormatPr baseColWidth="10" defaultColWidth="11.42578125" defaultRowHeight="14.25" x14ac:dyDescent="0.2"/>
  <cols>
    <col min="1" max="1" width="26.140625" style="154" customWidth="1"/>
    <col min="2" max="2" width="57.7109375" style="162" customWidth="1"/>
    <col min="3" max="3" width="8.7109375" style="154" customWidth="1"/>
    <col min="4" max="5" width="4.85546875" style="154" customWidth="1"/>
    <col min="6" max="6" width="21.7109375" style="154" customWidth="1"/>
    <col min="7" max="8" width="17.42578125" style="154" customWidth="1"/>
    <col min="9" max="9" width="16.42578125" style="154" customWidth="1"/>
    <col min="10" max="10" width="14.7109375" style="154" bestFit="1" customWidth="1"/>
    <col min="11" max="11" width="16.42578125" style="154" customWidth="1"/>
    <col min="12" max="12" width="16.85546875" style="154" customWidth="1"/>
    <col min="13" max="13" width="18.28515625" style="154" customWidth="1"/>
    <col min="14" max="14" width="16.42578125" style="154" customWidth="1"/>
    <col min="15" max="15" width="16.85546875" style="154" bestFit="1" customWidth="1"/>
    <col min="16" max="16" width="18" style="240" customWidth="1"/>
    <col min="17" max="17" width="16.85546875" style="154" bestFit="1" customWidth="1"/>
    <col min="18" max="18" width="17.140625" style="154" customWidth="1"/>
    <col min="19" max="19" width="13.28515625" style="154" bestFit="1" customWidth="1"/>
    <col min="20" max="20" width="15.140625" style="154" hidden="1" customWidth="1"/>
    <col min="21" max="21" width="21.85546875" style="154" hidden="1" customWidth="1"/>
    <col min="22" max="23" width="14.7109375" style="154" bestFit="1" customWidth="1"/>
    <col min="24" max="16384" width="11.42578125" style="154"/>
  </cols>
  <sheetData>
    <row r="1" spans="1:23" s="139" customFormat="1" ht="45" customHeight="1" x14ac:dyDescent="0.25">
      <c r="A1" s="137" t="s">
        <v>0</v>
      </c>
      <c r="B1" s="138" t="s">
        <v>1</v>
      </c>
      <c r="C1" s="137" t="s">
        <v>2</v>
      </c>
      <c r="D1" s="137" t="s">
        <v>3</v>
      </c>
      <c r="E1" s="137" t="s">
        <v>4</v>
      </c>
      <c r="F1" s="137" t="s">
        <v>5</v>
      </c>
      <c r="G1" s="137" t="s">
        <v>6</v>
      </c>
      <c r="H1" s="137" t="s">
        <v>7</v>
      </c>
      <c r="I1" s="137" t="s">
        <v>8</v>
      </c>
      <c r="J1" s="137" t="s">
        <v>9</v>
      </c>
      <c r="K1" s="137" t="s">
        <v>10</v>
      </c>
      <c r="L1" s="137" t="s">
        <v>11</v>
      </c>
      <c r="M1" s="137" t="s">
        <v>12</v>
      </c>
      <c r="N1" s="137" t="s">
        <v>13</v>
      </c>
      <c r="O1" s="137" t="s">
        <v>14</v>
      </c>
      <c r="P1" s="234" t="s">
        <v>15</v>
      </c>
      <c r="Q1" s="137" t="s">
        <v>16</v>
      </c>
      <c r="R1" s="137" t="s">
        <v>17</v>
      </c>
      <c r="S1" s="137" t="s">
        <v>18</v>
      </c>
      <c r="U1" s="139" t="s">
        <v>351</v>
      </c>
    </row>
    <row r="2" spans="1:23" s="145" customFormat="1" ht="24" x14ac:dyDescent="0.25">
      <c r="A2" s="140" t="s">
        <v>19</v>
      </c>
      <c r="B2" s="141" t="s">
        <v>20</v>
      </c>
      <c r="C2" s="142" t="s">
        <v>21</v>
      </c>
      <c r="D2" s="142" t="s">
        <v>22</v>
      </c>
      <c r="E2" s="142">
        <v>20</v>
      </c>
      <c r="F2" s="143" t="s">
        <v>23</v>
      </c>
      <c r="G2" s="144">
        <f>+G3+G122+G126</f>
        <v>225626925988</v>
      </c>
      <c r="H2" s="144">
        <f>+H3+H122+H126</f>
        <v>197926106918.17001</v>
      </c>
      <c r="I2" s="144">
        <f>+I3+I122+I126</f>
        <v>27700819069.830002</v>
      </c>
      <c r="J2" s="144">
        <f t="shared" ref="J2:S2" si="0">+J3+J122+J126</f>
        <v>0</v>
      </c>
      <c r="K2" s="144">
        <f t="shared" si="0"/>
        <v>196739202601.73999</v>
      </c>
      <c r="L2" s="144">
        <f>+L3+L122+L126</f>
        <v>1186904316.4300001</v>
      </c>
      <c r="M2" s="144">
        <f t="shared" si="0"/>
        <v>187144997131.85999</v>
      </c>
      <c r="N2" s="144">
        <f t="shared" si="0"/>
        <v>9594205469.8799992</v>
      </c>
      <c r="O2" s="144">
        <f t="shared" si="0"/>
        <v>182945744609.42001</v>
      </c>
      <c r="P2" s="235">
        <f>+P3+P122+P126</f>
        <v>4199252522.4400001</v>
      </c>
      <c r="Q2" s="144">
        <f t="shared" si="0"/>
        <v>182945744609.42001</v>
      </c>
      <c r="R2" s="144">
        <f t="shared" si="0"/>
        <v>0</v>
      </c>
      <c r="S2" s="144">
        <f t="shared" si="0"/>
        <v>863870419.48000002</v>
      </c>
      <c r="V2" s="236">
        <v>6921859597.71</v>
      </c>
      <c r="W2" s="236">
        <f>+N2-V2</f>
        <v>2672345872.1699991</v>
      </c>
    </row>
    <row r="3" spans="1:23" ht="15" x14ac:dyDescent="0.25">
      <c r="A3" s="146" t="s">
        <v>24</v>
      </c>
      <c r="B3" s="147" t="s">
        <v>25</v>
      </c>
      <c r="C3" s="148" t="s">
        <v>21</v>
      </c>
      <c r="D3" s="148" t="s">
        <v>22</v>
      </c>
      <c r="E3" s="148">
        <v>20</v>
      </c>
      <c r="F3" s="149" t="s">
        <v>23</v>
      </c>
      <c r="G3" s="150">
        <v>135575483000</v>
      </c>
      <c r="H3" s="150">
        <v>123325312492.96001</v>
      </c>
      <c r="I3" s="150">
        <v>12250170507.040001</v>
      </c>
      <c r="J3" s="151">
        <v>0</v>
      </c>
      <c r="K3" s="150">
        <v>122841953510.25</v>
      </c>
      <c r="L3" s="150">
        <v>483358982.70999998</v>
      </c>
      <c r="M3" s="150">
        <v>122280637965.28</v>
      </c>
      <c r="N3" s="150">
        <v>561315544.97000003</v>
      </c>
      <c r="O3" s="150">
        <v>121698888531.69</v>
      </c>
      <c r="P3" s="237">
        <v>581749433.59000003</v>
      </c>
      <c r="Q3" s="150">
        <v>121698888531.69</v>
      </c>
      <c r="R3" s="152">
        <v>0</v>
      </c>
      <c r="S3" s="150">
        <v>780116005.19000006</v>
      </c>
      <c r="T3" s="152"/>
      <c r="U3" s="150"/>
      <c r="V3" s="153"/>
    </row>
    <row r="4" spans="1:23" ht="15" x14ac:dyDescent="0.25">
      <c r="A4" s="146" t="s">
        <v>26</v>
      </c>
      <c r="B4" s="147" t="s">
        <v>27</v>
      </c>
      <c r="C4" s="148" t="s">
        <v>21</v>
      </c>
      <c r="D4" s="148" t="s">
        <v>22</v>
      </c>
      <c r="E4" s="148">
        <v>20</v>
      </c>
      <c r="F4" s="149" t="s">
        <v>23</v>
      </c>
      <c r="G4" s="150">
        <v>107045182703</v>
      </c>
      <c r="H4" s="150">
        <v>96097489513</v>
      </c>
      <c r="I4" s="152">
        <v>10947693190</v>
      </c>
      <c r="J4" s="152">
        <v>0</v>
      </c>
      <c r="K4" s="150">
        <v>96097489513</v>
      </c>
      <c r="L4" s="150">
        <v>0</v>
      </c>
      <c r="M4" s="150">
        <v>96095395428.949997</v>
      </c>
      <c r="N4" s="150">
        <v>2094084.05</v>
      </c>
      <c r="O4" s="150">
        <v>96094998875.880005</v>
      </c>
      <c r="P4" s="237">
        <v>396553.07</v>
      </c>
      <c r="Q4" s="150">
        <v>96094998875.880005</v>
      </c>
      <c r="R4" s="152">
        <v>0</v>
      </c>
      <c r="S4" s="152">
        <v>0</v>
      </c>
      <c r="T4" s="152"/>
      <c r="U4" s="152"/>
      <c r="V4" s="153"/>
    </row>
    <row r="5" spans="1:23" ht="15" x14ac:dyDescent="0.25">
      <c r="A5" s="146" t="s">
        <v>28</v>
      </c>
      <c r="B5" s="147" t="s">
        <v>29</v>
      </c>
      <c r="C5" s="148" t="s">
        <v>21</v>
      </c>
      <c r="D5" s="148" t="s">
        <v>22</v>
      </c>
      <c r="E5" s="148">
        <v>20</v>
      </c>
      <c r="F5" s="149" t="s">
        <v>23</v>
      </c>
      <c r="G5" s="150">
        <v>107045182703</v>
      </c>
      <c r="H5" s="150">
        <v>96097489513</v>
      </c>
      <c r="I5" s="152">
        <v>10947693190</v>
      </c>
      <c r="J5" s="152">
        <v>0</v>
      </c>
      <c r="K5" s="150">
        <v>96097489513</v>
      </c>
      <c r="L5" s="150">
        <v>0</v>
      </c>
      <c r="M5" s="150">
        <v>96095395428.949997</v>
      </c>
      <c r="N5" s="150">
        <v>2094084.05</v>
      </c>
      <c r="O5" s="150">
        <v>96094998875.880005</v>
      </c>
      <c r="P5" s="237">
        <v>396553.07</v>
      </c>
      <c r="Q5" s="150">
        <v>96094998875.880005</v>
      </c>
      <c r="R5" s="152">
        <v>0</v>
      </c>
      <c r="S5" s="152">
        <v>0</v>
      </c>
      <c r="T5" s="152"/>
      <c r="U5" s="152"/>
      <c r="V5" s="153"/>
    </row>
    <row r="6" spans="1:23" ht="15" x14ac:dyDescent="0.25">
      <c r="A6" s="146" t="s">
        <v>30</v>
      </c>
      <c r="B6" s="147" t="s">
        <v>31</v>
      </c>
      <c r="C6" s="148" t="s">
        <v>21</v>
      </c>
      <c r="D6" s="148" t="s">
        <v>22</v>
      </c>
      <c r="E6" s="148">
        <v>20</v>
      </c>
      <c r="F6" s="149" t="s">
        <v>23</v>
      </c>
      <c r="G6" s="155">
        <v>72126654352</v>
      </c>
      <c r="H6" s="155">
        <v>64832680046</v>
      </c>
      <c r="I6" s="156">
        <v>7293974306</v>
      </c>
      <c r="J6" s="156">
        <v>0</v>
      </c>
      <c r="K6" s="155">
        <v>64832680046</v>
      </c>
      <c r="L6" s="155">
        <v>0</v>
      </c>
      <c r="M6" s="155">
        <v>64830585961.949997</v>
      </c>
      <c r="N6" s="155">
        <v>2094084.05</v>
      </c>
      <c r="O6" s="155">
        <v>64830189408.879997</v>
      </c>
      <c r="P6" s="238">
        <v>396553.07</v>
      </c>
      <c r="Q6" s="155">
        <v>64830189408.879997</v>
      </c>
      <c r="R6" s="156">
        <v>0</v>
      </c>
      <c r="S6" s="156">
        <v>0</v>
      </c>
      <c r="T6" s="156"/>
      <c r="U6" s="156"/>
      <c r="V6" s="153"/>
    </row>
    <row r="7" spans="1:23" ht="15" x14ac:dyDescent="0.25">
      <c r="A7" s="146" t="s">
        <v>32</v>
      </c>
      <c r="B7" s="147" t="s">
        <v>33</v>
      </c>
      <c r="C7" s="148" t="s">
        <v>21</v>
      </c>
      <c r="D7" s="148" t="s">
        <v>22</v>
      </c>
      <c r="E7" s="148">
        <v>20</v>
      </c>
      <c r="F7" s="149" t="s">
        <v>23</v>
      </c>
      <c r="G7" s="150">
        <v>72126654351.5</v>
      </c>
      <c r="H7" s="150">
        <v>64832680046</v>
      </c>
      <c r="I7" s="152">
        <v>7293974305.5</v>
      </c>
      <c r="J7" s="152">
        <v>0</v>
      </c>
      <c r="K7" s="150">
        <v>64832680046</v>
      </c>
      <c r="L7" s="150">
        <v>0</v>
      </c>
      <c r="M7" s="150">
        <v>64830585961.949997</v>
      </c>
      <c r="N7" s="150">
        <v>2094084.05</v>
      </c>
      <c r="O7" s="150">
        <v>64830189408.879997</v>
      </c>
      <c r="P7" s="237">
        <v>396553.07</v>
      </c>
      <c r="Q7" s="150">
        <v>64830189408.879997</v>
      </c>
      <c r="R7" s="152">
        <v>0</v>
      </c>
      <c r="S7" s="152">
        <v>0</v>
      </c>
      <c r="T7" s="152"/>
      <c r="U7" s="152"/>
      <c r="V7" s="153"/>
    </row>
    <row r="8" spans="1:23" ht="15" x14ac:dyDescent="0.25">
      <c r="A8" s="146" t="s">
        <v>34</v>
      </c>
      <c r="B8" s="157" t="s">
        <v>35</v>
      </c>
      <c r="C8" s="158" t="s">
        <v>21</v>
      </c>
      <c r="D8" s="158" t="s">
        <v>22</v>
      </c>
      <c r="E8" s="158">
        <v>20</v>
      </c>
      <c r="F8" s="159" t="s">
        <v>23</v>
      </c>
      <c r="G8" s="155">
        <v>56869125051.5</v>
      </c>
      <c r="H8" s="155">
        <v>51476753818</v>
      </c>
      <c r="I8" s="156">
        <v>5392371233.5</v>
      </c>
      <c r="J8" s="156">
        <v>0</v>
      </c>
      <c r="K8" s="155">
        <v>51476753818</v>
      </c>
      <c r="L8" s="155">
        <v>0</v>
      </c>
      <c r="M8" s="155">
        <v>51474659733.949997</v>
      </c>
      <c r="N8" s="155">
        <v>2094084.05</v>
      </c>
      <c r="O8" s="155">
        <v>51474263180.879997</v>
      </c>
      <c r="P8" s="238">
        <v>396553.07</v>
      </c>
      <c r="Q8" s="155">
        <v>51474263180.879997</v>
      </c>
      <c r="R8" s="156">
        <v>0</v>
      </c>
      <c r="S8" s="156">
        <v>0</v>
      </c>
      <c r="T8" s="156"/>
      <c r="U8" s="156"/>
      <c r="V8" s="153"/>
    </row>
    <row r="9" spans="1:23" ht="15" x14ac:dyDescent="0.25">
      <c r="A9" s="146" t="s">
        <v>36</v>
      </c>
      <c r="B9" s="157" t="s">
        <v>37</v>
      </c>
      <c r="C9" s="158" t="s">
        <v>21</v>
      </c>
      <c r="D9" s="158" t="s">
        <v>22</v>
      </c>
      <c r="E9" s="158">
        <v>20</v>
      </c>
      <c r="F9" s="159" t="s">
        <v>23</v>
      </c>
      <c r="G9" s="155">
        <v>908275500</v>
      </c>
      <c r="H9" s="155">
        <v>790529660</v>
      </c>
      <c r="I9" s="156">
        <v>117745840</v>
      </c>
      <c r="J9" s="156">
        <v>0</v>
      </c>
      <c r="K9" s="155">
        <v>790529660</v>
      </c>
      <c r="L9" s="155">
        <v>0</v>
      </c>
      <c r="M9" s="155">
        <v>790529660</v>
      </c>
      <c r="N9" s="156">
        <v>0</v>
      </c>
      <c r="O9" s="155">
        <v>790529660</v>
      </c>
      <c r="P9" s="238">
        <v>0</v>
      </c>
      <c r="Q9" s="155">
        <v>790529660</v>
      </c>
      <c r="R9" s="156">
        <v>0</v>
      </c>
      <c r="S9" s="156">
        <v>0</v>
      </c>
      <c r="T9" s="156"/>
      <c r="U9" s="156"/>
      <c r="V9" s="153"/>
    </row>
    <row r="10" spans="1:23" ht="15" x14ac:dyDescent="0.25">
      <c r="A10" s="146" t="s">
        <v>38</v>
      </c>
      <c r="B10" s="157" t="s">
        <v>39</v>
      </c>
      <c r="C10" s="158" t="s">
        <v>21</v>
      </c>
      <c r="D10" s="158" t="s">
        <v>22</v>
      </c>
      <c r="E10" s="158">
        <v>20</v>
      </c>
      <c r="F10" s="159" t="s">
        <v>23</v>
      </c>
      <c r="G10" s="155">
        <v>51418100</v>
      </c>
      <c r="H10" s="155">
        <v>33374814</v>
      </c>
      <c r="I10" s="156">
        <v>18043286</v>
      </c>
      <c r="J10" s="156">
        <v>0</v>
      </c>
      <c r="K10" s="155">
        <v>33374814</v>
      </c>
      <c r="L10" s="155">
        <v>0</v>
      </c>
      <c r="M10" s="155">
        <v>33374814</v>
      </c>
      <c r="N10" s="156">
        <v>0</v>
      </c>
      <c r="O10" s="155">
        <v>33374814</v>
      </c>
      <c r="P10" s="238">
        <v>0</v>
      </c>
      <c r="Q10" s="155">
        <v>33374814</v>
      </c>
      <c r="R10" s="156">
        <v>0</v>
      </c>
      <c r="S10" s="156">
        <v>0</v>
      </c>
      <c r="T10" s="156"/>
      <c r="U10" s="156"/>
      <c r="V10" s="153"/>
    </row>
    <row r="11" spans="1:23" ht="15" x14ac:dyDescent="0.25">
      <c r="A11" s="146" t="s">
        <v>40</v>
      </c>
      <c r="B11" s="157" t="s">
        <v>41</v>
      </c>
      <c r="C11" s="158" t="s">
        <v>21</v>
      </c>
      <c r="D11" s="158" t="s">
        <v>22</v>
      </c>
      <c r="E11" s="158">
        <v>20</v>
      </c>
      <c r="F11" s="159" t="s">
        <v>23</v>
      </c>
      <c r="G11" s="155">
        <v>31922800</v>
      </c>
      <c r="H11" s="155">
        <v>28890712</v>
      </c>
      <c r="I11" s="156">
        <v>3032088</v>
      </c>
      <c r="J11" s="156">
        <v>0</v>
      </c>
      <c r="K11" s="155">
        <v>28890712</v>
      </c>
      <c r="L11" s="155">
        <v>0</v>
      </c>
      <c r="M11" s="155">
        <v>28890712</v>
      </c>
      <c r="N11" s="156">
        <v>0</v>
      </c>
      <c r="O11" s="155">
        <v>28890712</v>
      </c>
      <c r="P11" s="238">
        <v>0</v>
      </c>
      <c r="Q11" s="155">
        <v>28890712</v>
      </c>
      <c r="R11" s="156">
        <v>0</v>
      </c>
      <c r="S11" s="156">
        <v>0</v>
      </c>
      <c r="T11" s="156"/>
      <c r="U11" s="156"/>
      <c r="V11" s="153"/>
    </row>
    <row r="12" spans="1:23" ht="15" x14ac:dyDescent="0.25">
      <c r="A12" s="146" t="s">
        <v>42</v>
      </c>
      <c r="B12" s="157" t="s">
        <v>43</v>
      </c>
      <c r="C12" s="158" t="s">
        <v>21</v>
      </c>
      <c r="D12" s="158" t="s">
        <v>22</v>
      </c>
      <c r="E12" s="158">
        <v>20</v>
      </c>
      <c r="F12" s="159" t="s">
        <v>23</v>
      </c>
      <c r="G12" s="155">
        <v>2766619600</v>
      </c>
      <c r="H12" s="155">
        <v>2410710130</v>
      </c>
      <c r="I12" s="156">
        <v>355909470</v>
      </c>
      <c r="J12" s="156">
        <v>0</v>
      </c>
      <c r="K12" s="155">
        <v>2410710130</v>
      </c>
      <c r="L12" s="155">
        <v>0</v>
      </c>
      <c r="M12" s="155">
        <v>2410710130</v>
      </c>
      <c r="N12" s="156">
        <v>0</v>
      </c>
      <c r="O12" s="155">
        <v>2410710130</v>
      </c>
      <c r="P12" s="238">
        <v>0</v>
      </c>
      <c r="Q12" s="155">
        <v>2410710130</v>
      </c>
      <c r="R12" s="156">
        <v>0</v>
      </c>
      <c r="S12" s="156">
        <v>0</v>
      </c>
      <c r="T12" s="156"/>
      <c r="U12" s="156"/>
      <c r="V12" s="153"/>
    </row>
    <row r="13" spans="1:23" ht="15" x14ac:dyDescent="0.25">
      <c r="A13" s="146" t="s">
        <v>44</v>
      </c>
      <c r="B13" s="157" t="s">
        <v>45</v>
      </c>
      <c r="C13" s="158" t="s">
        <v>21</v>
      </c>
      <c r="D13" s="158" t="s">
        <v>22</v>
      </c>
      <c r="E13" s="158">
        <v>20</v>
      </c>
      <c r="F13" s="159" t="s">
        <v>23</v>
      </c>
      <c r="G13" s="155">
        <v>1917215800</v>
      </c>
      <c r="H13" s="155">
        <v>1632569838</v>
      </c>
      <c r="I13" s="156">
        <v>284645962</v>
      </c>
      <c r="J13" s="156">
        <v>0</v>
      </c>
      <c r="K13" s="155">
        <v>1632569838</v>
      </c>
      <c r="L13" s="155">
        <v>0</v>
      </c>
      <c r="M13" s="155">
        <v>1632569838</v>
      </c>
      <c r="N13" s="156">
        <v>0</v>
      </c>
      <c r="O13" s="155">
        <v>1632569838</v>
      </c>
      <c r="P13" s="238">
        <v>0</v>
      </c>
      <c r="Q13" s="155">
        <v>1632569838</v>
      </c>
      <c r="R13" s="156">
        <v>0</v>
      </c>
      <c r="S13" s="156">
        <v>0</v>
      </c>
      <c r="T13" s="156"/>
      <c r="U13" s="156"/>
      <c r="V13" s="153"/>
    </row>
    <row r="14" spans="1:23" ht="15" x14ac:dyDescent="0.25">
      <c r="A14" s="146" t="s">
        <v>46</v>
      </c>
      <c r="B14" s="157" t="s">
        <v>47</v>
      </c>
      <c r="C14" s="158" t="s">
        <v>21</v>
      </c>
      <c r="D14" s="158" t="s">
        <v>22</v>
      </c>
      <c r="E14" s="158">
        <v>20</v>
      </c>
      <c r="F14" s="159" t="s">
        <v>23</v>
      </c>
      <c r="G14" s="155">
        <v>720768600</v>
      </c>
      <c r="H14" s="155">
        <v>678333926</v>
      </c>
      <c r="I14" s="156">
        <v>42434674</v>
      </c>
      <c r="J14" s="156">
        <v>0</v>
      </c>
      <c r="K14" s="155">
        <v>678333926</v>
      </c>
      <c r="L14" s="155">
        <v>0</v>
      </c>
      <c r="M14" s="155">
        <v>678333926</v>
      </c>
      <c r="N14" s="156">
        <v>0</v>
      </c>
      <c r="O14" s="155">
        <v>678333926</v>
      </c>
      <c r="P14" s="238">
        <v>0</v>
      </c>
      <c r="Q14" s="155">
        <v>678333926</v>
      </c>
      <c r="R14" s="156">
        <v>0</v>
      </c>
      <c r="S14" s="156">
        <v>0</v>
      </c>
      <c r="T14" s="156"/>
      <c r="U14" s="156"/>
      <c r="V14" s="153"/>
    </row>
    <row r="15" spans="1:23" ht="15" x14ac:dyDescent="0.25">
      <c r="A15" s="146" t="s">
        <v>48</v>
      </c>
      <c r="B15" s="157" t="s">
        <v>49</v>
      </c>
      <c r="C15" s="158" t="s">
        <v>21</v>
      </c>
      <c r="D15" s="158" t="s">
        <v>22</v>
      </c>
      <c r="E15" s="158">
        <v>20</v>
      </c>
      <c r="F15" s="159" t="s">
        <v>23</v>
      </c>
      <c r="G15" s="155">
        <v>5995856000</v>
      </c>
      <c r="H15" s="155">
        <v>5226579101</v>
      </c>
      <c r="I15" s="156">
        <v>769276899</v>
      </c>
      <c r="J15" s="156">
        <v>0</v>
      </c>
      <c r="K15" s="155">
        <v>5226579101</v>
      </c>
      <c r="L15" s="155">
        <v>0</v>
      </c>
      <c r="M15" s="155">
        <v>5226579101</v>
      </c>
      <c r="N15" s="156">
        <v>0</v>
      </c>
      <c r="O15" s="155">
        <v>5226579101</v>
      </c>
      <c r="P15" s="238">
        <v>0</v>
      </c>
      <c r="Q15" s="155">
        <v>5226579101</v>
      </c>
      <c r="R15" s="156">
        <v>0</v>
      </c>
      <c r="S15" s="156">
        <v>0</v>
      </c>
      <c r="T15" s="156"/>
      <c r="U15" s="156"/>
      <c r="V15" s="153"/>
    </row>
    <row r="16" spans="1:23" ht="15" x14ac:dyDescent="0.25">
      <c r="A16" s="146" t="s">
        <v>50</v>
      </c>
      <c r="B16" s="157" t="s">
        <v>51</v>
      </c>
      <c r="C16" s="158" t="s">
        <v>21</v>
      </c>
      <c r="D16" s="158" t="s">
        <v>22</v>
      </c>
      <c r="E16" s="158">
        <v>20</v>
      </c>
      <c r="F16" s="159" t="s">
        <v>23</v>
      </c>
      <c r="G16" s="155">
        <v>2865452900</v>
      </c>
      <c r="H16" s="155">
        <v>2554938047</v>
      </c>
      <c r="I16" s="156">
        <v>310514853</v>
      </c>
      <c r="J16" s="156">
        <v>0</v>
      </c>
      <c r="K16" s="155">
        <v>2554938047</v>
      </c>
      <c r="L16" s="155">
        <v>0</v>
      </c>
      <c r="M16" s="155">
        <v>2554938047</v>
      </c>
      <c r="N16" s="156">
        <v>0</v>
      </c>
      <c r="O16" s="155">
        <v>2554938047</v>
      </c>
      <c r="P16" s="238">
        <v>0</v>
      </c>
      <c r="Q16" s="155">
        <v>2554938047</v>
      </c>
      <c r="R16" s="156">
        <v>0</v>
      </c>
      <c r="S16" s="156">
        <v>0</v>
      </c>
      <c r="T16" s="156"/>
      <c r="U16" s="156"/>
      <c r="V16" s="153"/>
    </row>
    <row r="17" spans="1:22" ht="15" x14ac:dyDescent="0.25">
      <c r="A17" s="146" t="s">
        <v>52</v>
      </c>
      <c r="B17" s="157" t="s">
        <v>53</v>
      </c>
      <c r="C17" s="158" t="s">
        <v>21</v>
      </c>
      <c r="D17" s="158" t="s">
        <v>22</v>
      </c>
      <c r="E17" s="158">
        <v>20</v>
      </c>
      <c r="F17" s="159" t="s">
        <v>23</v>
      </c>
      <c r="G17" s="156">
        <v>0</v>
      </c>
      <c r="H17" s="156">
        <v>0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238">
        <v>0</v>
      </c>
      <c r="Q17" s="156">
        <v>0</v>
      </c>
      <c r="R17" s="156">
        <v>0</v>
      </c>
      <c r="S17" s="156">
        <v>0</v>
      </c>
      <c r="T17" s="156"/>
      <c r="U17" s="156"/>
      <c r="V17" s="153"/>
    </row>
    <row r="18" spans="1:22" ht="15" x14ac:dyDescent="0.25">
      <c r="A18" s="146" t="s">
        <v>54</v>
      </c>
      <c r="B18" s="147" t="s">
        <v>55</v>
      </c>
      <c r="C18" s="148" t="s">
        <v>21</v>
      </c>
      <c r="D18" s="148" t="s">
        <v>22</v>
      </c>
      <c r="E18" s="148">
        <v>20</v>
      </c>
      <c r="F18" s="149" t="s">
        <v>23</v>
      </c>
      <c r="G18" s="155">
        <v>29232871351</v>
      </c>
      <c r="H18" s="155">
        <v>25980870568</v>
      </c>
      <c r="I18" s="156">
        <v>3252000783</v>
      </c>
      <c r="J18" s="156">
        <v>0</v>
      </c>
      <c r="K18" s="155">
        <v>25980870568</v>
      </c>
      <c r="L18" s="155">
        <v>0</v>
      </c>
      <c r="M18" s="155">
        <v>25980870568</v>
      </c>
      <c r="N18" s="156">
        <v>0</v>
      </c>
      <c r="O18" s="155">
        <v>25980870568</v>
      </c>
      <c r="P18" s="238">
        <v>0</v>
      </c>
      <c r="Q18" s="155">
        <v>25980870568</v>
      </c>
      <c r="R18" s="156">
        <v>0</v>
      </c>
      <c r="S18" s="156">
        <v>0</v>
      </c>
      <c r="T18" s="156"/>
      <c r="U18" s="156"/>
      <c r="V18" s="153"/>
    </row>
    <row r="19" spans="1:22" ht="15" x14ac:dyDescent="0.25">
      <c r="A19" s="146" t="s">
        <v>56</v>
      </c>
      <c r="B19" s="157" t="s">
        <v>57</v>
      </c>
      <c r="C19" s="158" t="s">
        <v>21</v>
      </c>
      <c r="D19" s="158" t="s">
        <v>22</v>
      </c>
      <c r="E19" s="158">
        <v>20</v>
      </c>
      <c r="F19" s="159" t="s">
        <v>23</v>
      </c>
      <c r="G19" s="155">
        <v>7880510546</v>
      </c>
      <c r="H19" s="155">
        <v>7066439200</v>
      </c>
      <c r="I19" s="156">
        <v>814071346</v>
      </c>
      <c r="J19" s="156">
        <v>0</v>
      </c>
      <c r="K19" s="155">
        <v>7066439200</v>
      </c>
      <c r="L19" s="155">
        <v>0</v>
      </c>
      <c r="M19" s="155">
        <v>7066439200</v>
      </c>
      <c r="N19" s="156">
        <v>0</v>
      </c>
      <c r="O19" s="155">
        <v>7066439200</v>
      </c>
      <c r="P19" s="238">
        <v>0</v>
      </c>
      <c r="Q19" s="155">
        <v>7066439200</v>
      </c>
      <c r="R19" s="156">
        <v>0</v>
      </c>
      <c r="S19" s="156">
        <v>0</v>
      </c>
      <c r="T19" s="156"/>
      <c r="U19" s="156"/>
      <c r="V19" s="153"/>
    </row>
    <row r="20" spans="1:22" ht="15" x14ac:dyDescent="0.25">
      <c r="A20" s="146" t="s">
        <v>58</v>
      </c>
      <c r="B20" s="157" t="s">
        <v>59</v>
      </c>
      <c r="C20" s="158" t="s">
        <v>21</v>
      </c>
      <c r="D20" s="158" t="s">
        <v>22</v>
      </c>
      <c r="E20" s="158">
        <v>20</v>
      </c>
      <c r="F20" s="159" t="s">
        <v>23</v>
      </c>
      <c r="G20" s="155">
        <v>5694670579</v>
      </c>
      <c r="H20" s="155">
        <v>5020251500</v>
      </c>
      <c r="I20" s="156">
        <v>674419079</v>
      </c>
      <c r="J20" s="156">
        <v>0</v>
      </c>
      <c r="K20" s="155">
        <v>5020251500</v>
      </c>
      <c r="L20" s="155">
        <v>0</v>
      </c>
      <c r="M20" s="155">
        <v>5020251500</v>
      </c>
      <c r="N20" s="156">
        <v>0</v>
      </c>
      <c r="O20" s="155">
        <v>5020251500</v>
      </c>
      <c r="P20" s="238">
        <v>0</v>
      </c>
      <c r="Q20" s="155">
        <v>5020251500</v>
      </c>
      <c r="R20" s="156">
        <v>0</v>
      </c>
      <c r="S20" s="156">
        <v>0</v>
      </c>
      <c r="T20" s="156"/>
      <c r="U20" s="156"/>
      <c r="V20" s="153"/>
    </row>
    <row r="21" spans="1:22" ht="15" x14ac:dyDescent="0.25">
      <c r="A21" s="146" t="s">
        <v>60</v>
      </c>
      <c r="B21" s="157" t="s">
        <v>61</v>
      </c>
      <c r="C21" s="158" t="s">
        <v>21</v>
      </c>
      <c r="D21" s="158" t="s">
        <v>22</v>
      </c>
      <c r="E21" s="158">
        <v>20</v>
      </c>
      <c r="F21" s="159" t="s">
        <v>23</v>
      </c>
      <c r="G21" s="155">
        <v>6093499055</v>
      </c>
      <c r="H21" s="155">
        <v>6092923268</v>
      </c>
      <c r="I21" s="156">
        <v>575787</v>
      </c>
      <c r="J21" s="156">
        <v>0</v>
      </c>
      <c r="K21" s="155">
        <v>6092923268</v>
      </c>
      <c r="L21" s="155">
        <v>0</v>
      </c>
      <c r="M21" s="155">
        <v>6092923268</v>
      </c>
      <c r="N21" s="156">
        <v>0</v>
      </c>
      <c r="O21" s="155">
        <v>6092923268</v>
      </c>
      <c r="P21" s="238">
        <v>0</v>
      </c>
      <c r="Q21" s="155">
        <v>6092923268</v>
      </c>
      <c r="R21" s="156">
        <v>0</v>
      </c>
      <c r="S21" s="156">
        <v>0</v>
      </c>
      <c r="T21" s="156"/>
      <c r="U21" s="156"/>
      <c r="V21" s="153"/>
    </row>
    <row r="22" spans="1:22" ht="15" x14ac:dyDescent="0.25">
      <c r="A22" s="146" t="s">
        <v>62</v>
      </c>
      <c r="B22" s="157" t="s">
        <v>63</v>
      </c>
      <c r="C22" s="158" t="s">
        <v>21</v>
      </c>
      <c r="D22" s="158" t="s">
        <v>22</v>
      </c>
      <c r="E22" s="158">
        <v>20</v>
      </c>
      <c r="F22" s="159" t="s">
        <v>23</v>
      </c>
      <c r="G22" s="155">
        <v>3126514828</v>
      </c>
      <c r="H22" s="155">
        <v>2533809800</v>
      </c>
      <c r="I22" s="156">
        <v>592705028</v>
      </c>
      <c r="J22" s="156">
        <v>0</v>
      </c>
      <c r="K22" s="155">
        <v>2533809800</v>
      </c>
      <c r="L22" s="155">
        <v>0</v>
      </c>
      <c r="M22" s="155">
        <v>2533809800</v>
      </c>
      <c r="N22" s="156">
        <v>0</v>
      </c>
      <c r="O22" s="155">
        <v>2533809800</v>
      </c>
      <c r="P22" s="238">
        <v>0</v>
      </c>
      <c r="Q22" s="155">
        <v>2533809800</v>
      </c>
      <c r="R22" s="156">
        <v>0</v>
      </c>
      <c r="S22" s="156">
        <v>0</v>
      </c>
      <c r="T22" s="156"/>
      <c r="U22" s="156"/>
      <c r="V22" s="153"/>
    </row>
    <row r="23" spans="1:22" ht="15" x14ac:dyDescent="0.25">
      <c r="A23" s="146" t="s">
        <v>64</v>
      </c>
      <c r="B23" s="157" t="s">
        <v>65</v>
      </c>
      <c r="C23" s="158" t="s">
        <v>21</v>
      </c>
      <c r="D23" s="158" t="s">
        <v>22</v>
      </c>
      <c r="E23" s="158">
        <v>20</v>
      </c>
      <c r="F23" s="159" t="s">
        <v>23</v>
      </c>
      <c r="G23" s="155">
        <v>2528997297</v>
      </c>
      <c r="H23" s="155">
        <v>2099676100</v>
      </c>
      <c r="I23" s="156">
        <v>429321197</v>
      </c>
      <c r="J23" s="156">
        <v>0</v>
      </c>
      <c r="K23" s="155">
        <v>2099676100</v>
      </c>
      <c r="L23" s="155">
        <v>0</v>
      </c>
      <c r="M23" s="155">
        <v>2099676100</v>
      </c>
      <c r="N23" s="156">
        <v>0</v>
      </c>
      <c r="O23" s="155">
        <v>2099676100</v>
      </c>
      <c r="P23" s="238">
        <v>0</v>
      </c>
      <c r="Q23" s="155">
        <v>2099676100</v>
      </c>
      <c r="R23" s="156">
        <v>0</v>
      </c>
      <c r="S23" s="156">
        <v>0</v>
      </c>
      <c r="T23" s="156"/>
      <c r="U23" s="156"/>
      <c r="V23" s="153"/>
    </row>
    <row r="24" spans="1:22" ht="15" x14ac:dyDescent="0.25">
      <c r="A24" s="146" t="s">
        <v>66</v>
      </c>
      <c r="B24" s="157" t="s">
        <v>67</v>
      </c>
      <c r="C24" s="158" t="s">
        <v>21</v>
      </c>
      <c r="D24" s="158" t="s">
        <v>22</v>
      </c>
      <c r="E24" s="158">
        <v>20</v>
      </c>
      <c r="F24" s="159" t="s">
        <v>23</v>
      </c>
      <c r="G24" s="155">
        <v>2344934330</v>
      </c>
      <c r="H24" s="155">
        <v>1900629500</v>
      </c>
      <c r="I24" s="156">
        <v>444304830</v>
      </c>
      <c r="J24" s="156">
        <v>0</v>
      </c>
      <c r="K24" s="155">
        <v>1900629500</v>
      </c>
      <c r="L24" s="155">
        <v>0</v>
      </c>
      <c r="M24" s="155">
        <v>1900629500</v>
      </c>
      <c r="N24" s="156">
        <v>0</v>
      </c>
      <c r="O24" s="155">
        <v>1900629500</v>
      </c>
      <c r="P24" s="238">
        <v>0</v>
      </c>
      <c r="Q24" s="155">
        <v>1900629500</v>
      </c>
      <c r="R24" s="156">
        <v>0</v>
      </c>
      <c r="S24" s="156">
        <v>0</v>
      </c>
      <c r="T24" s="156"/>
      <c r="U24" s="156"/>
      <c r="V24" s="153"/>
    </row>
    <row r="25" spans="1:22" ht="15" x14ac:dyDescent="0.25">
      <c r="A25" s="146" t="s">
        <v>68</v>
      </c>
      <c r="B25" s="157" t="s">
        <v>69</v>
      </c>
      <c r="C25" s="158" t="s">
        <v>21</v>
      </c>
      <c r="D25" s="158" t="s">
        <v>22</v>
      </c>
      <c r="E25" s="158">
        <v>20</v>
      </c>
      <c r="F25" s="159" t="s">
        <v>23</v>
      </c>
      <c r="G25" s="155">
        <v>1563744716</v>
      </c>
      <c r="H25" s="155">
        <v>1267141200</v>
      </c>
      <c r="I25" s="156">
        <v>296603516</v>
      </c>
      <c r="J25" s="156">
        <v>0</v>
      </c>
      <c r="K25" s="155">
        <v>1267141200</v>
      </c>
      <c r="L25" s="155">
        <v>0</v>
      </c>
      <c r="M25" s="155">
        <v>1267141200</v>
      </c>
      <c r="N25" s="156">
        <v>0</v>
      </c>
      <c r="O25" s="155">
        <v>1267141200</v>
      </c>
      <c r="P25" s="238">
        <v>0</v>
      </c>
      <c r="Q25" s="155">
        <v>1267141200</v>
      </c>
      <c r="R25" s="156">
        <v>0</v>
      </c>
      <c r="S25" s="156">
        <v>0</v>
      </c>
      <c r="T25" s="156"/>
      <c r="U25" s="156"/>
      <c r="V25" s="153"/>
    </row>
    <row r="26" spans="1:22" ht="15" x14ac:dyDescent="0.25">
      <c r="A26" s="146" t="s">
        <v>70</v>
      </c>
      <c r="B26" s="147" t="s">
        <v>71</v>
      </c>
      <c r="C26" s="148" t="s">
        <v>21</v>
      </c>
      <c r="D26" s="148" t="s">
        <v>22</v>
      </c>
      <c r="E26" s="148">
        <v>20</v>
      </c>
      <c r="F26" s="149" t="s">
        <v>23</v>
      </c>
      <c r="G26" s="150">
        <v>5685657000</v>
      </c>
      <c r="H26" s="150">
        <v>5283938899</v>
      </c>
      <c r="I26" s="152">
        <v>401718101</v>
      </c>
      <c r="J26" s="152">
        <v>0</v>
      </c>
      <c r="K26" s="150">
        <v>5283938899</v>
      </c>
      <c r="L26" s="150">
        <v>0</v>
      </c>
      <c r="M26" s="150">
        <v>5283938899</v>
      </c>
      <c r="N26" s="152">
        <v>0</v>
      </c>
      <c r="O26" s="150">
        <v>5283938899</v>
      </c>
      <c r="P26" s="237">
        <v>0</v>
      </c>
      <c r="Q26" s="150">
        <v>5283938899</v>
      </c>
      <c r="R26" s="152">
        <v>0</v>
      </c>
      <c r="S26" s="152">
        <v>0</v>
      </c>
      <c r="T26" s="152"/>
      <c r="U26" s="152"/>
      <c r="V26" s="153"/>
    </row>
    <row r="27" spans="1:22" ht="15" x14ac:dyDescent="0.25">
      <c r="A27" s="146" t="s">
        <v>72</v>
      </c>
      <c r="B27" s="147" t="s">
        <v>73</v>
      </c>
      <c r="C27" s="148" t="s">
        <v>21</v>
      </c>
      <c r="D27" s="148" t="s">
        <v>22</v>
      </c>
      <c r="E27" s="148">
        <v>20</v>
      </c>
      <c r="F27" s="149" t="s">
        <v>23</v>
      </c>
      <c r="G27" s="150">
        <v>4267578052</v>
      </c>
      <c r="H27" s="150">
        <v>4007814448</v>
      </c>
      <c r="I27" s="152">
        <v>259763604</v>
      </c>
      <c r="J27" s="152">
        <v>0</v>
      </c>
      <c r="K27" s="150">
        <v>4007814448</v>
      </c>
      <c r="L27" s="150">
        <v>0</v>
      </c>
      <c r="M27" s="150">
        <v>4007814448</v>
      </c>
      <c r="N27" s="152">
        <v>0</v>
      </c>
      <c r="O27" s="150">
        <v>4007814448</v>
      </c>
      <c r="P27" s="237">
        <v>0</v>
      </c>
      <c r="Q27" s="150">
        <v>4007814448</v>
      </c>
      <c r="R27" s="152">
        <v>0</v>
      </c>
      <c r="S27" s="152">
        <v>0</v>
      </c>
      <c r="T27" s="152"/>
      <c r="U27" s="152"/>
      <c r="V27" s="153"/>
    </row>
    <row r="28" spans="1:22" ht="15" x14ac:dyDescent="0.25">
      <c r="A28" s="146" t="s">
        <v>74</v>
      </c>
      <c r="B28" s="157" t="s">
        <v>75</v>
      </c>
      <c r="C28" s="158" t="s">
        <v>21</v>
      </c>
      <c r="D28" s="158" t="s">
        <v>22</v>
      </c>
      <c r="E28" s="158">
        <v>20</v>
      </c>
      <c r="F28" s="159" t="s">
        <v>23</v>
      </c>
      <c r="G28" s="155">
        <v>3447887052</v>
      </c>
      <c r="H28" s="155">
        <v>3447222396</v>
      </c>
      <c r="I28" s="156">
        <v>664656</v>
      </c>
      <c r="J28" s="156">
        <v>0</v>
      </c>
      <c r="K28" s="155">
        <v>3447222396</v>
      </c>
      <c r="L28" s="155">
        <v>0</v>
      </c>
      <c r="M28" s="155">
        <v>3447222396</v>
      </c>
      <c r="N28" s="156">
        <v>0</v>
      </c>
      <c r="O28" s="155">
        <v>3447222396</v>
      </c>
      <c r="P28" s="238">
        <v>0</v>
      </c>
      <c r="Q28" s="155">
        <v>3447222396</v>
      </c>
      <c r="R28" s="156">
        <v>0</v>
      </c>
      <c r="S28" s="156">
        <v>0</v>
      </c>
      <c r="T28" s="156"/>
      <c r="U28" s="156"/>
      <c r="V28" s="153"/>
    </row>
    <row r="29" spans="1:22" ht="15" x14ac:dyDescent="0.25">
      <c r="A29" s="146" t="s">
        <v>76</v>
      </c>
      <c r="B29" s="157" t="s">
        <v>77</v>
      </c>
      <c r="C29" s="158" t="s">
        <v>21</v>
      </c>
      <c r="D29" s="158" t="s">
        <v>22</v>
      </c>
      <c r="E29" s="158">
        <v>20</v>
      </c>
      <c r="F29" s="159" t="s">
        <v>23</v>
      </c>
      <c r="G29" s="155">
        <v>483264000</v>
      </c>
      <c r="H29" s="155">
        <v>247343740</v>
      </c>
      <c r="I29" s="156">
        <v>235920260</v>
      </c>
      <c r="J29" s="156">
        <v>0</v>
      </c>
      <c r="K29" s="155">
        <v>247343740</v>
      </c>
      <c r="L29" s="155">
        <v>0</v>
      </c>
      <c r="M29" s="155">
        <v>247343740</v>
      </c>
      <c r="N29" s="156">
        <v>0</v>
      </c>
      <c r="O29" s="155">
        <v>247343740</v>
      </c>
      <c r="P29" s="238">
        <v>0</v>
      </c>
      <c r="Q29" s="155">
        <v>247343740</v>
      </c>
      <c r="R29" s="156">
        <v>0</v>
      </c>
      <c r="S29" s="156">
        <v>0</v>
      </c>
      <c r="T29" s="156"/>
      <c r="U29" s="156"/>
      <c r="V29" s="153"/>
    </row>
    <row r="30" spans="1:22" ht="15" x14ac:dyDescent="0.25">
      <c r="A30" s="146" t="s">
        <v>78</v>
      </c>
      <c r="B30" s="157" t="s">
        <v>79</v>
      </c>
      <c r="C30" s="158" t="s">
        <v>21</v>
      </c>
      <c r="D30" s="158" t="s">
        <v>22</v>
      </c>
      <c r="E30" s="158">
        <v>20</v>
      </c>
      <c r="F30" s="159" t="s">
        <v>23</v>
      </c>
      <c r="G30" s="155">
        <v>336427000</v>
      </c>
      <c r="H30" s="155">
        <v>313248312</v>
      </c>
      <c r="I30" s="156">
        <v>23178688</v>
      </c>
      <c r="J30" s="156">
        <v>0</v>
      </c>
      <c r="K30" s="155">
        <v>313248312</v>
      </c>
      <c r="L30" s="155">
        <v>0</v>
      </c>
      <c r="M30" s="155">
        <v>313248312</v>
      </c>
      <c r="N30" s="156">
        <v>0</v>
      </c>
      <c r="O30" s="155">
        <v>313248312</v>
      </c>
      <c r="P30" s="238">
        <v>0</v>
      </c>
      <c r="Q30" s="155">
        <v>313248312</v>
      </c>
      <c r="R30" s="156">
        <v>0</v>
      </c>
      <c r="S30" s="156">
        <v>0</v>
      </c>
      <c r="T30" s="156"/>
      <c r="U30" s="156"/>
      <c r="V30" s="153"/>
    </row>
    <row r="31" spans="1:22" ht="15" x14ac:dyDescent="0.25">
      <c r="A31" s="146" t="s">
        <v>80</v>
      </c>
      <c r="B31" s="157" t="s">
        <v>81</v>
      </c>
      <c r="C31" s="158" t="s">
        <v>21</v>
      </c>
      <c r="D31" s="158" t="s">
        <v>22</v>
      </c>
      <c r="E31" s="158">
        <v>20</v>
      </c>
      <c r="F31" s="159" t="s">
        <v>23</v>
      </c>
      <c r="G31" s="155">
        <v>364723665</v>
      </c>
      <c r="H31" s="155">
        <v>345402167</v>
      </c>
      <c r="I31" s="156">
        <v>19321498</v>
      </c>
      <c r="J31" s="156">
        <v>0</v>
      </c>
      <c r="K31" s="155">
        <v>345402167</v>
      </c>
      <c r="L31" s="155">
        <v>0</v>
      </c>
      <c r="M31" s="155">
        <v>345402167</v>
      </c>
      <c r="N31" s="156">
        <v>0</v>
      </c>
      <c r="O31" s="155">
        <v>345402167</v>
      </c>
      <c r="P31" s="238">
        <v>0</v>
      </c>
      <c r="Q31" s="155">
        <v>345402167</v>
      </c>
      <c r="R31" s="156">
        <v>0</v>
      </c>
      <c r="S31" s="156">
        <v>0</v>
      </c>
      <c r="T31" s="156"/>
      <c r="U31" s="156"/>
      <c r="V31" s="153"/>
    </row>
    <row r="32" spans="1:22" ht="15" x14ac:dyDescent="0.25">
      <c r="A32" s="146" t="s">
        <v>82</v>
      </c>
      <c r="B32" s="157" t="s">
        <v>83</v>
      </c>
      <c r="C32" s="158" t="s">
        <v>21</v>
      </c>
      <c r="D32" s="158" t="s">
        <v>22</v>
      </c>
      <c r="E32" s="158">
        <v>20</v>
      </c>
      <c r="F32" s="159" t="s">
        <v>23</v>
      </c>
      <c r="G32" s="155">
        <v>16858250</v>
      </c>
      <c r="H32" s="155">
        <v>16858250</v>
      </c>
      <c r="I32" s="156">
        <v>0</v>
      </c>
      <c r="J32" s="156">
        <v>0</v>
      </c>
      <c r="K32" s="156">
        <v>16858250</v>
      </c>
      <c r="L32" s="155">
        <v>0</v>
      </c>
      <c r="M32" s="156">
        <v>16858250</v>
      </c>
      <c r="N32" s="156">
        <v>0</v>
      </c>
      <c r="O32" s="156">
        <v>16858250</v>
      </c>
      <c r="P32" s="238">
        <v>0</v>
      </c>
      <c r="Q32" s="156">
        <v>16858250</v>
      </c>
      <c r="R32" s="156">
        <v>0</v>
      </c>
      <c r="S32" s="156">
        <v>0</v>
      </c>
      <c r="T32" s="156"/>
      <c r="U32" s="156"/>
      <c r="V32" s="153"/>
    </row>
    <row r="33" spans="1:22" ht="15" x14ac:dyDescent="0.25">
      <c r="A33" s="146" t="s">
        <v>84</v>
      </c>
      <c r="B33" s="157" t="s">
        <v>85</v>
      </c>
      <c r="C33" s="158" t="s">
        <v>21</v>
      </c>
      <c r="D33" s="158" t="s">
        <v>22</v>
      </c>
      <c r="E33" s="158">
        <v>20</v>
      </c>
      <c r="F33" s="159" t="s">
        <v>23</v>
      </c>
      <c r="G33" s="155">
        <v>945350103</v>
      </c>
      <c r="H33" s="155">
        <v>859298669</v>
      </c>
      <c r="I33" s="156">
        <v>86051434</v>
      </c>
      <c r="J33" s="156">
        <v>0</v>
      </c>
      <c r="K33" s="155">
        <v>859298669</v>
      </c>
      <c r="L33" s="155">
        <v>0</v>
      </c>
      <c r="M33" s="155">
        <v>859298669</v>
      </c>
      <c r="N33" s="156">
        <v>0</v>
      </c>
      <c r="O33" s="155">
        <v>859298669</v>
      </c>
      <c r="P33" s="238">
        <v>0</v>
      </c>
      <c r="Q33" s="155">
        <v>859298669</v>
      </c>
      <c r="R33" s="156">
        <v>0</v>
      </c>
      <c r="S33" s="156">
        <v>0</v>
      </c>
      <c r="T33" s="156"/>
      <c r="U33" s="156"/>
      <c r="V33" s="153"/>
    </row>
    <row r="34" spans="1:22" ht="15" x14ac:dyDescent="0.25">
      <c r="A34" s="146" t="s">
        <v>86</v>
      </c>
      <c r="B34" s="157" t="s">
        <v>87</v>
      </c>
      <c r="C34" s="158" t="s">
        <v>21</v>
      </c>
      <c r="D34" s="158" t="s">
        <v>22</v>
      </c>
      <c r="E34" s="158">
        <v>20</v>
      </c>
      <c r="F34" s="159" t="s">
        <v>23</v>
      </c>
      <c r="G34" s="155">
        <v>91146930</v>
      </c>
      <c r="H34" s="155">
        <v>54565365</v>
      </c>
      <c r="I34" s="156">
        <v>36581565</v>
      </c>
      <c r="J34" s="156">
        <v>0</v>
      </c>
      <c r="K34" s="155">
        <v>54565365</v>
      </c>
      <c r="L34" s="155">
        <v>0</v>
      </c>
      <c r="M34" s="155">
        <v>54565365</v>
      </c>
      <c r="N34" s="156">
        <v>0</v>
      </c>
      <c r="O34" s="155">
        <v>54565365</v>
      </c>
      <c r="P34" s="238">
        <v>0</v>
      </c>
      <c r="Q34" s="155">
        <v>54565365</v>
      </c>
      <c r="R34" s="156">
        <v>0</v>
      </c>
      <c r="S34" s="156">
        <v>0</v>
      </c>
      <c r="T34" s="156"/>
      <c r="U34" s="156"/>
      <c r="V34" s="153"/>
    </row>
    <row r="35" spans="1:22" ht="15" x14ac:dyDescent="0.25">
      <c r="A35" s="146" t="s">
        <v>88</v>
      </c>
      <c r="B35" s="147" t="s">
        <v>89</v>
      </c>
      <c r="C35" s="148" t="s">
        <v>21</v>
      </c>
      <c r="D35" s="148" t="s">
        <v>22</v>
      </c>
      <c r="E35" s="148">
        <v>20</v>
      </c>
      <c r="F35" s="149" t="s">
        <v>23</v>
      </c>
      <c r="G35" s="150">
        <v>26840843832</v>
      </c>
      <c r="H35" s="150">
        <v>25689724616.16</v>
      </c>
      <c r="I35" s="150">
        <v>1151119215.8399999</v>
      </c>
      <c r="J35" s="152">
        <v>0</v>
      </c>
      <c r="K35" s="150">
        <v>25206365633.450001</v>
      </c>
      <c r="L35" s="150">
        <v>483358982.70999998</v>
      </c>
      <c r="M35" s="150">
        <v>25009127020.689999</v>
      </c>
      <c r="N35" s="150">
        <v>197238612.75999999</v>
      </c>
      <c r="O35" s="150">
        <v>24430369422.700001</v>
      </c>
      <c r="P35" s="237">
        <v>578757597.99000001</v>
      </c>
      <c r="Q35" s="150">
        <v>24430369422.700001</v>
      </c>
      <c r="R35" s="152">
        <v>0</v>
      </c>
      <c r="S35" s="150">
        <v>419354209.19</v>
      </c>
      <c r="T35" s="152"/>
      <c r="U35" s="150"/>
      <c r="V35" s="153"/>
    </row>
    <row r="36" spans="1:22" ht="15" x14ac:dyDescent="0.25">
      <c r="A36" s="146" t="s">
        <v>90</v>
      </c>
      <c r="B36" s="147" t="s">
        <v>91</v>
      </c>
      <c r="C36" s="148" t="s">
        <v>21</v>
      </c>
      <c r="D36" s="148" t="s">
        <v>22</v>
      </c>
      <c r="E36" s="148">
        <v>20</v>
      </c>
      <c r="F36" s="149" t="s">
        <v>23</v>
      </c>
      <c r="G36" s="150">
        <v>147052269</v>
      </c>
      <c r="H36" s="150">
        <v>95039000</v>
      </c>
      <c r="I36" s="150">
        <v>52013269</v>
      </c>
      <c r="J36" s="152">
        <v>0</v>
      </c>
      <c r="K36" s="150">
        <v>95039000</v>
      </c>
      <c r="L36" s="150">
        <v>0</v>
      </c>
      <c r="M36" s="150">
        <v>95000000</v>
      </c>
      <c r="N36" s="150">
        <v>39000</v>
      </c>
      <c r="O36" s="150">
        <v>95000000</v>
      </c>
      <c r="P36" s="237">
        <v>0</v>
      </c>
      <c r="Q36" s="150">
        <v>95000000</v>
      </c>
      <c r="R36" s="152">
        <v>0</v>
      </c>
      <c r="S36" s="152">
        <v>0</v>
      </c>
      <c r="T36" s="152"/>
      <c r="U36" s="152"/>
      <c r="V36" s="153"/>
    </row>
    <row r="37" spans="1:22" ht="15" x14ac:dyDescent="0.25">
      <c r="A37" s="146" t="s">
        <v>92</v>
      </c>
      <c r="B37" s="147" t="s">
        <v>93</v>
      </c>
      <c r="C37" s="148" t="s">
        <v>21</v>
      </c>
      <c r="D37" s="148" t="s">
        <v>22</v>
      </c>
      <c r="E37" s="148">
        <v>20</v>
      </c>
      <c r="F37" s="149" t="s">
        <v>23</v>
      </c>
      <c r="G37" s="150">
        <v>147052269</v>
      </c>
      <c r="H37" s="150">
        <v>95039000</v>
      </c>
      <c r="I37" s="150">
        <v>52013269</v>
      </c>
      <c r="J37" s="152">
        <v>0</v>
      </c>
      <c r="K37" s="150">
        <v>95039000</v>
      </c>
      <c r="L37" s="150">
        <v>0</v>
      </c>
      <c r="M37" s="150">
        <v>95000000</v>
      </c>
      <c r="N37" s="150">
        <v>39000</v>
      </c>
      <c r="O37" s="150">
        <v>95000000</v>
      </c>
      <c r="P37" s="237">
        <v>0</v>
      </c>
      <c r="Q37" s="150">
        <v>95000000</v>
      </c>
      <c r="R37" s="152">
        <v>0</v>
      </c>
      <c r="S37" s="152">
        <v>0</v>
      </c>
      <c r="T37" s="152"/>
      <c r="U37" s="152"/>
      <c r="V37" s="153"/>
    </row>
    <row r="38" spans="1:22" ht="15" x14ac:dyDescent="0.25">
      <c r="A38" s="146" t="s">
        <v>94</v>
      </c>
      <c r="B38" s="147" t="s">
        <v>95</v>
      </c>
      <c r="C38" s="148" t="s">
        <v>21</v>
      </c>
      <c r="D38" s="148" t="s">
        <v>22</v>
      </c>
      <c r="E38" s="148">
        <v>20</v>
      </c>
      <c r="F38" s="149" t="s">
        <v>23</v>
      </c>
      <c r="G38" s="150">
        <v>19000</v>
      </c>
      <c r="H38" s="150">
        <v>19000</v>
      </c>
      <c r="I38" s="152">
        <v>0</v>
      </c>
      <c r="J38" s="152">
        <v>0</v>
      </c>
      <c r="K38" s="150">
        <v>19000</v>
      </c>
      <c r="L38" s="152">
        <v>0</v>
      </c>
      <c r="M38" s="152">
        <v>0</v>
      </c>
      <c r="N38" s="150">
        <v>19000</v>
      </c>
      <c r="O38" s="152">
        <v>0</v>
      </c>
      <c r="P38" s="237">
        <v>0</v>
      </c>
      <c r="Q38" s="152">
        <v>0</v>
      </c>
      <c r="R38" s="152">
        <v>0</v>
      </c>
      <c r="S38" s="152">
        <v>0</v>
      </c>
      <c r="T38" s="152"/>
      <c r="U38" s="152"/>
      <c r="V38" s="153"/>
    </row>
    <row r="39" spans="1:22" ht="27.75" customHeight="1" x14ac:dyDescent="0.25">
      <c r="A39" s="146" t="s">
        <v>96</v>
      </c>
      <c r="B39" s="157" t="s">
        <v>97</v>
      </c>
      <c r="C39" s="158" t="s">
        <v>21</v>
      </c>
      <c r="D39" s="158" t="s">
        <v>22</v>
      </c>
      <c r="E39" s="158">
        <v>20</v>
      </c>
      <c r="F39" s="159" t="s">
        <v>23</v>
      </c>
      <c r="G39" s="155">
        <v>19000</v>
      </c>
      <c r="H39" s="155">
        <v>19000</v>
      </c>
      <c r="I39" s="156">
        <v>0</v>
      </c>
      <c r="J39" s="156">
        <v>0</v>
      </c>
      <c r="K39" s="155">
        <v>19000</v>
      </c>
      <c r="L39" s="156">
        <v>0</v>
      </c>
      <c r="M39" s="156">
        <v>0</v>
      </c>
      <c r="N39" s="155">
        <v>19000</v>
      </c>
      <c r="O39" s="156">
        <v>0</v>
      </c>
      <c r="P39" s="238">
        <v>0</v>
      </c>
      <c r="Q39" s="156">
        <v>0</v>
      </c>
      <c r="R39" s="156">
        <v>0</v>
      </c>
      <c r="S39" s="156">
        <v>0</v>
      </c>
      <c r="T39" s="156"/>
      <c r="U39" s="156"/>
      <c r="V39" s="153"/>
    </row>
    <row r="40" spans="1:22" ht="27.75" customHeight="1" x14ac:dyDescent="0.25">
      <c r="A40" s="146" t="s">
        <v>98</v>
      </c>
      <c r="B40" s="147" t="s">
        <v>99</v>
      </c>
      <c r="C40" s="148" t="s">
        <v>21</v>
      </c>
      <c r="D40" s="148" t="s">
        <v>22</v>
      </c>
      <c r="E40" s="148">
        <v>20</v>
      </c>
      <c r="F40" s="149" t="s">
        <v>23</v>
      </c>
      <c r="G40" s="150">
        <v>147025269</v>
      </c>
      <c r="H40" s="150">
        <v>95012000</v>
      </c>
      <c r="I40" s="150">
        <v>52013269</v>
      </c>
      <c r="J40" s="152">
        <v>0</v>
      </c>
      <c r="K40" s="150">
        <v>95012000</v>
      </c>
      <c r="L40" s="150">
        <v>0</v>
      </c>
      <c r="M40" s="150">
        <v>95000000</v>
      </c>
      <c r="N40" s="150">
        <v>12000</v>
      </c>
      <c r="O40" s="150">
        <v>95000000</v>
      </c>
      <c r="P40" s="237">
        <v>0</v>
      </c>
      <c r="Q40" s="150">
        <v>95000000</v>
      </c>
      <c r="R40" s="152">
        <v>0</v>
      </c>
      <c r="S40" s="152">
        <v>0</v>
      </c>
      <c r="T40" s="152"/>
      <c r="U40" s="152"/>
      <c r="V40" s="153"/>
    </row>
    <row r="41" spans="1:22" ht="15" x14ac:dyDescent="0.25">
      <c r="A41" s="146" t="s">
        <v>100</v>
      </c>
      <c r="B41" s="157" t="s">
        <v>101</v>
      </c>
      <c r="C41" s="158" t="s">
        <v>21</v>
      </c>
      <c r="D41" s="158" t="s">
        <v>22</v>
      </c>
      <c r="E41" s="158">
        <v>20</v>
      </c>
      <c r="F41" s="159" t="s">
        <v>23</v>
      </c>
      <c r="G41" s="155">
        <v>3086920</v>
      </c>
      <c r="H41" s="156">
        <v>0</v>
      </c>
      <c r="I41" s="155">
        <v>3086920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238">
        <v>0</v>
      </c>
      <c r="Q41" s="156">
        <v>0</v>
      </c>
      <c r="R41" s="156">
        <v>0</v>
      </c>
      <c r="S41" s="156">
        <v>0</v>
      </c>
      <c r="T41" s="156"/>
      <c r="U41" s="156"/>
      <c r="V41" s="153"/>
    </row>
    <row r="42" spans="1:22" ht="15" x14ac:dyDescent="0.25">
      <c r="A42" s="146" t="s">
        <v>102</v>
      </c>
      <c r="B42" s="157" t="s">
        <v>103</v>
      </c>
      <c r="C42" s="158" t="s">
        <v>21</v>
      </c>
      <c r="D42" s="158" t="s">
        <v>22</v>
      </c>
      <c r="E42" s="158">
        <v>20</v>
      </c>
      <c r="F42" s="159" t="s">
        <v>23</v>
      </c>
      <c r="G42" s="155">
        <v>17846349</v>
      </c>
      <c r="H42" s="156">
        <v>0</v>
      </c>
      <c r="I42" s="155">
        <v>17846349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238">
        <v>0</v>
      </c>
      <c r="Q42" s="156">
        <v>0</v>
      </c>
      <c r="R42" s="156">
        <v>0</v>
      </c>
      <c r="S42" s="156">
        <v>0</v>
      </c>
      <c r="T42" s="156"/>
      <c r="U42" s="156"/>
      <c r="V42" s="153"/>
    </row>
    <row r="43" spans="1:22" ht="15" x14ac:dyDescent="0.25">
      <c r="A43" s="146" t="s">
        <v>104</v>
      </c>
      <c r="B43" s="157" t="s">
        <v>105</v>
      </c>
      <c r="C43" s="158" t="s">
        <v>21</v>
      </c>
      <c r="D43" s="158" t="s">
        <v>22</v>
      </c>
      <c r="E43" s="158">
        <v>20</v>
      </c>
      <c r="F43" s="159" t="s">
        <v>23</v>
      </c>
      <c r="G43" s="155">
        <v>95012000</v>
      </c>
      <c r="H43" s="155">
        <v>95012000</v>
      </c>
      <c r="I43" s="156">
        <v>0</v>
      </c>
      <c r="J43" s="156">
        <v>0</v>
      </c>
      <c r="K43" s="155">
        <v>95012000</v>
      </c>
      <c r="L43" s="156">
        <v>0</v>
      </c>
      <c r="M43" s="155">
        <v>95000000</v>
      </c>
      <c r="N43" s="155">
        <v>12000</v>
      </c>
      <c r="O43" s="155">
        <v>95000000</v>
      </c>
      <c r="P43" s="238">
        <v>0</v>
      </c>
      <c r="Q43" s="155">
        <v>95000000</v>
      </c>
      <c r="R43" s="156">
        <v>0</v>
      </c>
      <c r="S43" s="156">
        <v>0</v>
      </c>
      <c r="T43" s="156"/>
      <c r="U43" s="156"/>
      <c r="V43" s="153"/>
    </row>
    <row r="44" spans="1:22" ht="15" x14ac:dyDescent="0.25">
      <c r="A44" s="146" t="s">
        <v>106</v>
      </c>
      <c r="B44" s="157" t="s">
        <v>107</v>
      </c>
      <c r="C44" s="158" t="s">
        <v>21</v>
      </c>
      <c r="D44" s="158" t="s">
        <v>22</v>
      </c>
      <c r="E44" s="158">
        <v>20</v>
      </c>
      <c r="F44" s="159" t="s">
        <v>23</v>
      </c>
      <c r="G44" s="155">
        <v>31080000</v>
      </c>
      <c r="H44" s="155">
        <v>0</v>
      </c>
      <c r="I44" s="155">
        <v>31080000</v>
      </c>
      <c r="J44" s="156">
        <v>0</v>
      </c>
      <c r="K44" s="156">
        <v>0</v>
      </c>
      <c r="L44" s="155">
        <v>0</v>
      </c>
      <c r="M44" s="156">
        <v>0</v>
      </c>
      <c r="N44" s="156">
        <v>0</v>
      </c>
      <c r="O44" s="156">
        <v>0</v>
      </c>
      <c r="P44" s="238">
        <v>0</v>
      </c>
      <c r="Q44" s="156">
        <v>0</v>
      </c>
      <c r="R44" s="156">
        <v>0</v>
      </c>
      <c r="S44" s="156">
        <v>0</v>
      </c>
      <c r="T44" s="156"/>
      <c r="U44" s="156"/>
      <c r="V44" s="153"/>
    </row>
    <row r="45" spans="1:22" ht="15" x14ac:dyDescent="0.25">
      <c r="A45" s="146" t="s">
        <v>108</v>
      </c>
      <c r="B45" s="157" t="s">
        <v>109</v>
      </c>
      <c r="C45" s="158" t="s">
        <v>21</v>
      </c>
      <c r="D45" s="158" t="s">
        <v>22</v>
      </c>
      <c r="E45" s="158">
        <v>20</v>
      </c>
      <c r="F45" s="159" t="s">
        <v>23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238">
        <v>0</v>
      </c>
      <c r="Q45" s="156">
        <v>0</v>
      </c>
      <c r="R45" s="156">
        <v>0</v>
      </c>
      <c r="S45" s="156">
        <v>0</v>
      </c>
      <c r="T45" s="156"/>
      <c r="U45" s="156"/>
      <c r="V45" s="153"/>
    </row>
    <row r="46" spans="1:22" ht="15" customHeight="1" x14ac:dyDescent="0.25">
      <c r="A46" s="146" t="s">
        <v>110</v>
      </c>
      <c r="B46" s="157" t="s">
        <v>111</v>
      </c>
      <c r="C46" s="158" t="s">
        <v>21</v>
      </c>
      <c r="D46" s="158" t="s">
        <v>22</v>
      </c>
      <c r="E46" s="158">
        <v>20</v>
      </c>
      <c r="F46" s="159" t="s">
        <v>23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238">
        <v>0</v>
      </c>
      <c r="Q46" s="156">
        <v>0</v>
      </c>
      <c r="R46" s="156">
        <v>0</v>
      </c>
      <c r="S46" s="156">
        <v>0</v>
      </c>
      <c r="T46" s="156"/>
      <c r="U46" s="156"/>
      <c r="V46" s="153"/>
    </row>
    <row r="47" spans="1:22" ht="15" x14ac:dyDescent="0.25">
      <c r="A47" s="146" t="s">
        <v>112</v>
      </c>
      <c r="B47" s="147" t="s">
        <v>113</v>
      </c>
      <c r="C47" s="148" t="s">
        <v>21</v>
      </c>
      <c r="D47" s="148" t="s">
        <v>22</v>
      </c>
      <c r="E47" s="148">
        <v>20</v>
      </c>
      <c r="F47" s="149" t="s">
        <v>23</v>
      </c>
      <c r="G47" s="150">
        <v>8000</v>
      </c>
      <c r="H47" s="150">
        <v>8000</v>
      </c>
      <c r="I47" s="152">
        <v>0</v>
      </c>
      <c r="J47" s="152">
        <v>0</v>
      </c>
      <c r="K47" s="150">
        <v>8000</v>
      </c>
      <c r="L47" s="152">
        <v>0</v>
      </c>
      <c r="M47" s="152">
        <v>0</v>
      </c>
      <c r="N47" s="150">
        <v>8000</v>
      </c>
      <c r="O47" s="152">
        <v>0</v>
      </c>
      <c r="P47" s="237">
        <v>0</v>
      </c>
      <c r="Q47" s="152">
        <v>0</v>
      </c>
      <c r="R47" s="152">
        <v>0</v>
      </c>
      <c r="S47" s="152">
        <v>0</v>
      </c>
      <c r="T47" s="152"/>
      <c r="U47" s="152"/>
      <c r="V47" s="153"/>
    </row>
    <row r="48" spans="1:22" ht="15" x14ac:dyDescent="0.25">
      <c r="A48" s="146" t="s">
        <v>114</v>
      </c>
      <c r="B48" s="157" t="s">
        <v>115</v>
      </c>
      <c r="C48" s="158" t="s">
        <v>21</v>
      </c>
      <c r="D48" s="158" t="s">
        <v>22</v>
      </c>
      <c r="E48" s="158">
        <v>20</v>
      </c>
      <c r="F48" s="159" t="s">
        <v>23</v>
      </c>
      <c r="G48" s="155">
        <v>8000</v>
      </c>
      <c r="H48" s="155">
        <v>8000</v>
      </c>
      <c r="I48" s="156">
        <v>0</v>
      </c>
      <c r="J48" s="156">
        <v>0</v>
      </c>
      <c r="K48" s="155">
        <v>8000</v>
      </c>
      <c r="L48" s="156">
        <v>0</v>
      </c>
      <c r="M48" s="156">
        <v>0</v>
      </c>
      <c r="N48" s="155">
        <v>8000</v>
      </c>
      <c r="O48" s="156">
        <v>0</v>
      </c>
      <c r="P48" s="238">
        <v>0</v>
      </c>
      <c r="Q48" s="156">
        <v>0</v>
      </c>
      <c r="R48" s="156">
        <v>0</v>
      </c>
      <c r="S48" s="156">
        <v>0</v>
      </c>
      <c r="T48" s="156"/>
      <c r="U48" s="156"/>
      <c r="V48" s="153"/>
    </row>
    <row r="49" spans="1:22" ht="15" x14ac:dyDescent="0.25">
      <c r="A49" s="146" t="s">
        <v>116</v>
      </c>
      <c r="B49" s="147" t="s">
        <v>117</v>
      </c>
      <c r="C49" s="148" t="s">
        <v>21</v>
      </c>
      <c r="D49" s="148" t="s">
        <v>22</v>
      </c>
      <c r="E49" s="148">
        <v>20</v>
      </c>
      <c r="F49" s="149" t="s">
        <v>23</v>
      </c>
      <c r="G49" s="150">
        <v>26693791563</v>
      </c>
      <c r="H49" s="150">
        <v>25594685616.16</v>
      </c>
      <c r="I49" s="150">
        <v>1099105946.8399999</v>
      </c>
      <c r="J49" s="152">
        <v>0</v>
      </c>
      <c r="K49" s="150">
        <v>25111326633.450001</v>
      </c>
      <c r="L49" s="150">
        <v>483358982.70999998</v>
      </c>
      <c r="M49" s="150">
        <v>24914127020.689999</v>
      </c>
      <c r="N49" s="150">
        <v>197199612.75999999</v>
      </c>
      <c r="O49" s="150">
        <v>24335369422.700001</v>
      </c>
      <c r="P49" s="237">
        <v>578757597.99000001</v>
      </c>
      <c r="Q49" s="150">
        <v>24335369422.700001</v>
      </c>
      <c r="R49" s="152">
        <v>0</v>
      </c>
      <c r="S49" s="150">
        <v>419354209.19</v>
      </c>
      <c r="T49" s="152"/>
      <c r="U49" s="150"/>
      <c r="V49" s="153"/>
    </row>
    <row r="50" spans="1:22" ht="15" x14ac:dyDescent="0.25">
      <c r="A50" s="146" t="s">
        <v>118</v>
      </c>
      <c r="B50" s="147" t="s">
        <v>119</v>
      </c>
      <c r="C50" s="148" t="s">
        <v>21</v>
      </c>
      <c r="D50" s="148" t="s">
        <v>22</v>
      </c>
      <c r="E50" s="148">
        <v>20</v>
      </c>
      <c r="F50" s="149" t="s">
        <v>23</v>
      </c>
      <c r="G50" s="150">
        <v>833557081.71000004</v>
      </c>
      <c r="H50" s="150">
        <v>530906240.5</v>
      </c>
      <c r="I50" s="150">
        <v>302650841.20999998</v>
      </c>
      <c r="J50" s="152">
        <v>0</v>
      </c>
      <c r="K50" s="150">
        <v>509506449.81999999</v>
      </c>
      <c r="L50" s="150">
        <v>21399790.68</v>
      </c>
      <c r="M50" s="150">
        <v>428515058.18000001</v>
      </c>
      <c r="N50" s="150">
        <v>80991391.640000001</v>
      </c>
      <c r="O50" s="150">
        <v>393187412.01999998</v>
      </c>
      <c r="P50" s="237">
        <v>35327646.159999996</v>
      </c>
      <c r="Q50" s="150">
        <v>393187412.01999998</v>
      </c>
      <c r="R50" s="152">
        <v>0</v>
      </c>
      <c r="S50" s="152">
        <v>8304979.8399999999</v>
      </c>
      <c r="T50" s="152"/>
      <c r="U50" s="152"/>
      <c r="V50" s="153"/>
    </row>
    <row r="51" spans="1:22" ht="22.5" x14ac:dyDescent="0.25">
      <c r="A51" s="146" t="s">
        <v>120</v>
      </c>
      <c r="B51" s="147" t="s">
        <v>121</v>
      </c>
      <c r="C51" s="148" t="s">
        <v>21</v>
      </c>
      <c r="D51" s="148" t="s">
        <v>22</v>
      </c>
      <c r="E51" s="148">
        <v>20</v>
      </c>
      <c r="F51" s="149" t="s">
        <v>23</v>
      </c>
      <c r="G51" s="150">
        <v>244581000</v>
      </c>
      <c r="H51" s="150">
        <v>95522639.730000004</v>
      </c>
      <c r="I51" s="150">
        <v>149058360.27000001</v>
      </c>
      <c r="J51" s="152">
        <v>0</v>
      </c>
      <c r="K51" s="150">
        <v>95522639.730000004</v>
      </c>
      <c r="L51" s="150">
        <v>0</v>
      </c>
      <c r="M51" s="150">
        <v>95419639.730000004</v>
      </c>
      <c r="N51" s="150">
        <v>103000</v>
      </c>
      <c r="O51" s="150">
        <v>86282832.010000005</v>
      </c>
      <c r="P51" s="237">
        <v>9136807.7200000007</v>
      </c>
      <c r="Q51" s="150">
        <v>86282832.010000005</v>
      </c>
      <c r="R51" s="152">
        <v>0</v>
      </c>
      <c r="S51" s="152">
        <v>214426.01</v>
      </c>
      <c r="T51" s="152"/>
      <c r="U51" s="152"/>
      <c r="V51" s="153"/>
    </row>
    <row r="52" spans="1:22" ht="22.5" x14ac:dyDescent="0.25">
      <c r="A52" s="146" t="s">
        <v>122</v>
      </c>
      <c r="B52" s="157" t="s">
        <v>123</v>
      </c>
      <c r="C52" s="158" t="s">
        <v>21</v>
      </c>
      <c r="D52" s="158" t="s">
        <v>22</v>
      </c>
      <c r="E52" s="158">
        <v>20</v>
      </c>
      <c r="F52" s="159" t="s">
        <v>23</v>
      </c>
      <c r="G52" s="155">
        <v>1614000</v>
      </c>
      <c r="H52" s="155">
        <v>1399573.99</v>
      </c>
      <c r="I52" s="156">
        <v>214426.01</v>
      </c>
      <c r="J52" s="156">
        <v>0</v>
      </c>
      <c r="K52" s="155">
        <v>1399573.99</v>
      </c>
      <c r="L52" s="156">
        <v>0</v>
      </c>
      <c r="M52" s="155">
        <v>1399573.99</v>
      </c>
      <c r="N52" s="156">
        <v>0</v>
      </c>
      <c r="O52" s="155">
        <v>1399573.99</v>
      </c>
      <c r="P52" s="238">
        <v>0</v>
      </c>
      <c r="Q52" s="155">
        <v>1399573.99</v>
      </c>
      <c r="R52" s="156">
        <v>0</v>
      </c>
      <c r="S52" s="156">
        <v>214426.01</v>
      </c>
      <c r="T52" s="156"/>
      <c r="U52" s="156"/>
      <c r="V52" s="153"/>
    </row>
    <row r="53" spans="1:22" ht="15" x14ac:dyDescent="0.25">
      <c r="A53" s="146" t="s">
        <v>124</v>
      </c>
      <c r="B53" s="157" t="s">
        <v>125</v>
      </c>
      <c r="C53" s="158" t="s">
        <v>21</v>
      </c>
      <c r="D53" s="158" t="s">
        <v>22</v>
      </c>
      <c r="E53" s="158">
        <v>20</v>
      </c>
      <c r="F53" s="159" t="s">
        <v>23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0</v>
      </c>
      <c r="M53" s="156">
        <v>0</v>
      </c>
      <c r="N53" s="156">
        <v>0</v>
      </c>
      <c r="O53" s="156">
        <v>0</v>
      </c>
      <c r="P53" s="238">
        <v>0</v>
      </c>
      <c r="Q53" s="156">
        <v>0</v>
      </c>
      <c r="R53" s="156">
        <v>0</v>
      </c>
      <c r="S53" s="156">
        <v>0</v>
      </c>
      <c r="T53" s="156"/>
      <c r="U53" s="156"/>
      <c r="V53" s="153"/>
    </row>
    <row r="54" spans="1:22" ht="15" x14ac:dyDescent="0.25">
      <c r="A54" s="146" t="s">
        <v>126</v>
      </c>
      <c r="B54" s="157" t="s">
        <v>127</v>
      </c>
      <c r="C54" s="158" t="s">
        <v>21</v>
      </c>
      <c r="D54" s="158" t="s">
        <v>22</v>
      </c>
      <c r="E54" s="158">
        <v>20</v>
      </c>
      <c r="F54" s="159" t="s">
        <v>23</v>
      </c>
      <c r="G54" s="155">
        <v>1842000</v>
      </c>
      <c r="H54" s="155">
        <v>520000</v>
      </c>
      <c r="I54" s="155">
        <v>1322000</v>
      </c>
      <c r="J54" s="156">
        <v>0</v>
      </c>
      <c r="K54" s="155">
        <v>520000</v>
      </c>
      <c r="L54" s="155">
        <v>0</v>
      </c>
      <c r="M54" s="155">
        <v>440000</v>
      </c>
      <c r="N54" s="155">
        <v>80000</v>
      </c>
      <c r="O54" s="155">
        <v>440000</v>
      </c>
      <c r="P54" s="238">
        <v>0</v>
      </c>
      <c r="Q54" s="155">
        <v>440000</v>
      </c>
      <c r="R54" s="156">
        <v>0</v>
      </c>
      <c r="S54" s="156">
        <v>0</v>
      </c>
      <c r="T54" s="156"/>
      <c r="U54" s="156"/>
      <c r="V54" s="153"/>
    </row>
    <row r="55" spans="1:22" ht="15" x14ac:dyDescent="0.25">
      <c r="A55" s="146" t="s">
        <v>128</v>
      </c>
      <c r="B55" s="157" t="s">
        <v>129</v>
      </c>
      <c r="C55" s="158" t="s">
        <v>21</v>
      </c>
      <c r="D55" s="158" t="s">
        <v>22</v>
      </c>
      <c r="E55" s="158">
        <v>20</v>
      </c>
      <c r="F55" s="159" t="s">
        <v>23</v>
      </c>
      <c r="G55" s="155">
        <v>11125000</v>
      </c>
      <c r="H55" s="155">
        <v>0</v>
      </c>
      <c r="I55" s="156">
        <v>11125000</v>
      </c>
      <c r="J55" s="156">
        <v>0</v>
      </c>
      <c r="K55" s="156">
        <v>0</v>
      </c>
      <c r="L55" s="155">
        <v>0</v>
      </c>
      <c r="M55" s="156">
        <v>0</v>
      </c>
      <c r="N55" s="156">
        <v>0</v>
      </c>
      <c r="O55" s="156">
        <v>0</v>
      </c>
      <c r="P55" s="238">
        <v>0</v>
      </c>
      <c r="Q55" s="156">
        <v>0</v>
      </c>
      <c r="R55" s="156">
        <v>0</v>
      </c>
      <c r="S55" s="156">
        <v>0</v>
      </c>
      <c r="T55" s="156"/>
      <c r="U55" s="156"/>
      <c r="V55" s="153"/>
    </row>
    <row r="56" spans="1:22" ht="15" x14ac:dyDescent="0.25">
      <c r="A56" s="146" t="s">
        <v>130</v>
      </c>
      <c r="B56" s="157" t="s">
        <v>131</v>
      </c>
      <c r="C56" s="158" t="s">
        <v>21</v>
      </c>
      <c r="D56" s="158" t="s">
        <v>22</v>
      </c>
      <c r="E56" s="158">
        <v>20</v>
      </c>
      <c r="F56" s="159" t="s">
        <v>23</v>
      </c>
      <c r="G56" s="155">
        <v>230000000</v>
      </c>
      <c r="H56" s="155">
        <v>93603065.739999995</v>
      </c>
      <c r="I56" s="156">
        <v>136396934.25999999</v>
      </c>
      <c r="J56" s="156">
        <v>0</v>
      </c>
      <c r="K56" s="155">
        <v>93603065.739999995</v>
      </c>
      <c r="L56" s="155">
        <v>0</v>
      </c>
      <c r="M56" s="155">
        <v>93580065.739999995</v>
      </c>
      <c r="N56" s="155">
        <v>23000</v>
      </c>
      <c r="O56" s="155">
        <v>84443258.019999996</v>
      </c>
      <c r="P56" s="238">
        <v>9136807.7200000007</v>
      </c>
      <c r="Q56" s="155">
        <v>84443258.019999996</v>
      </c>
      <c r="R56" s="156">
        <v>0</v>
      </c>
      <c r="S56" s="156">
        <v>0</v>
      </c>
      <c r="T56" s="156"/>
      <c r="U56" s="156"/>
      <c r="V56" s="153"/>
    </row>
    <row r="57" spans="1:22" ht="22.5" x14ac:dyDescent="0.25">
      <c r="A57" s="146" t="s">
        <v>132</v>
      </c>
      <c r="B57" s="147" t="s">
        <v>133</v>
      </c>
      <c r="C57" s="148" t="s">
        <v>21</v>
      </c>
      <c r="D57" s="148" t="s">
        <v>22</v>
      </c>
      <c r="E57" s="148">
        <v>20</v>
      </c>
      <c r="F57" s="149" t="s">
        <v>23</v>
      </c>
      <c r="G57" s="150">
        <v>270010046.86000001</v>
      </c>
      <c r="H57" s="150">
        <v>173030996.72</v>
      </c>
      <c r="I57" s="150">
        <v>96979050.140000001</v>
      </c>
      <c r="J57" s="152">
        <v>0</v>
      </c>
      <c r="K57" s="150">
        <v>151631206.28999999</v>
      </c>
      <c r="L57" s="150">
        <v>21399790.43</v>
      </c>
      <c r="M57" s="150">
        <v>72635920.420000002</v>
      </c>
      <c r="N57" s="150">
        <v>78995285.870000005</v>
      </c>
      <c r="O57" s="150">
        <v>51873372.340000004</v>
      </c>
      <c r="P57" s="237">
        <v>20762548.079999998</v>
      </c>
      <c r="Q57" s="150">
        <v>51873372.340000004</v>
      </c>
      <c r="R57" s="152">
        <v>0</v>
      </c>
      <c r="S57" s="152">
        <v>3138553.83</v>
      </c>
      <c r="T57" s="152"/>
      <c r="U57" s="152"/>
      <c r="V57" s="153"/>
    </row>
    <row r="58" spans="1:22" ht="15" x14ac:dyDescent="0.25">
      <c r="A58" s="146" t="s">
        <v>134</v>
      </c>
      <c r="B58" s="157" t="s">
        <v>135</v>
      </c>
      <c r="C58" s="158" t="s">
        <v>21</v>
      </c>
      <c r="D58" s="158" t="s">
        <v>22</v>
      </c>
      <c r="E58" s="158">
        <v>20</v>
      </c>
      <c r="F58" s="159" t="s">
        <v>23</v>
      </c>
      <c r="G58" s="155">
        <v>2539000</v>
      </c>
      <c r="H58" s="155">
        <v>476076.56</v>
      </c>
      <c r="I58" s="156">
        <v>2062923.44</v>
      </c>
      <c r="J58" s="156">
        <v>0</v>
      </c>
      <c r="K58" s="156">
        <v>476076.56</v>
      </c>
      <c r="L58" s="155">
        <v>0</v>
      </c>
      <c r="M58" s="156">
        <v>0</v>
      </c>
      <c r="N58" s="156">
        <v>476076.56</v>
      </c>
      <c r="O58" s="156">
        <v>0</v>
      </c>
      <c r="P58" s="238">
        <v>0</v>
      </c>
      <c r="Q58" s="156">
        <v>0</v>
      </c>
      <c r="R58" s="156">
        <v>0</v>
      </c>
      <c r="S58" s="156">
        <v>0</v>
      </c>
      <c r="T58" s="156"/>
      <c r="U58" s="156"/>
      <c r="V58" s="153"/>
    </row>
    <row r="59" spans="1:22" ht="22.5" x14ac:dyDescent="0.25">
      <c r="A59" s="146" t="s">
        <v>136</v>
      </c>
      <c r="B59" s="157" t="s">
        <v>137</v>
      </c>
      <c r="C59" s="158" t="s">
        <v>21</v>
      </c>
      <c r="D59" s="158" t="s">
        <v>22</v>
      </c>
      <c r="E59" s="158">
        <v>20</v>
      </c>
      <c r="F59" s="159" t="s">
        <v>23</v>
      </c>
      <c r="G59" s="155">
        <v>86050850</v>
      </c>
      <c r="H59" s="155">
        <v>58943286.579999998</v>
      </c>
      <c r="I59" s="155">
        <v>27107563.420000002</v>
      </c>
      <c r="J59" s="156">
        <v>0</v>
      </c>
      <c r="K59" s="155">
        <v>58943286.579999998</v>
      </c>
      <c r="L59" s="155">
        <v>0</v>
      </c>
      <c r="M59" s="156">
        <v>0</v>
      </c>
      <c r="N59" s="155">
        <v>58943286.579999998</v>
      </c>
      <c r="O59" s="156">
        <v>0</v>
      </c>
      <c r="P59" s="238">
        <v>0</v>
      </c>
      <c r="Q59" s="156">
        <v>0</v>
      </c>
      <c r="R59" s="156">
        <v>0</v>
      </c>
      <c r="S59" s="156">
        <v>0</v>
      </c>
      <c r="T59" s="156"/>
      <c r="U59" s="156"/>
      <c r="V59" s="153"/>
    </row>
    <row r="60" spans="1:22" ht="22.5" x14ac:dyDescent="0.25">
      <c r="A60" s="146" t="s">
        <v>138</v>
      </c>
      <c r="B60" s="157" t="s">
        <v>139</v>
      </c>
      <c r="C60" s="158" t="s">
        <v>21</v>
      </c>
      <c r="D60" s="158" t="s">
        <v>22</v>
      </c>
      <c r="E60" s="158">
        <v>20</v>
      </c>
      <c r="F60" s="159" t="s">
        <v>23</v>
      </c>
      <c r="G60" s="155">
        <v>52142050</v>
      </c>
      <c r="H60" s="155">
        <v>50904893.600000001</v>
      </c>
      <c r="I60" s="155">
        <v>1237156.3999999999</v>
      </c>
      <c r="J60" s="156">
        <v>0</v>
      </c>
      <c r="K60" s="155">
        <v>29505103.170000002</v>
      </c>
      <c r="L60" s="155">
        <v>21399790.43</v>
      </c>
      <c r="M60" s="155">
        <v>29305224.449999999</v>
      </c>
      <c r="N60" s="155">
        <v>199878.72</v>
      </c>
      <c r="O60" s="155">
        <v>29213811.739999998</v>
      </c>
      <c r="P60" s="238">
        <v>91412.71</v>
      </c>
      <c r="Q60" s="155">
        <v>29213811.739999998</v>
      </c>
      <c r="R60" s="156">
        <v>0</v>
      </c>
      <c r="S60" s="156">
        <v>461000</v>
      </c>
      <c r="T60" s="156"/>
      <c r="U60" s="156"/>
      <c r="V60" s="153"/>
    </row>
    <row r="61" spans="1:22" ht="15" x14ac:dyDescent="0.25">
      <c r="A61" s="146" t="s">
        <v>140</v>
      </c>
      <c r="B61" s="157" t="s">
        <v>141</v>
      </c>
      <c r="C61" s="158" t="s">
        <v>21</v>
      </c>
      <c r="D61" s="158" t="s">
        <v>22</v>
      </c>
      <c r="E61" s="158">
        <v>20</v>
      </c>
      <c r="F61" s="159" t="s">
        <v>23</v>
      </c>
      <c r="G61" s="155">
        <v>675400</v>
      </c>
      <c r="H61" s="155">
        <v>122055.44</v>
      </c>
      <c r="I61" s="155">
        <v>553344.56000000006</v>
      </c>
      <c r="J61" s="156">
        <v>0</v>
      </c>
      <c r="K61" s="156">
        <v>122055.44</v>
      </c>
      <c r="L61" s="155">
        <v>0</v>
      </c>
      <c r="M61" s="156">
        <v>122055.44</v>
      </c>
      <c r="N61" s="156">
        <v>0</v>
      </c>
      <c r="O61" s="156">
        <v>0</v>
      </c>
      <c r="P61" s="238">
        <v>122055.44</v>
      </c>
      <c r="Q61" s="156">
        <v>0</v>
      </c>
      <c r="R61" s="156">
        <v>0</v>
      </c>
      <c r="S61" s="156">
        <v>0</v>
      </c>
      <c r="T61" s="156"/>
      <c r="U61" s="156"/>
      <c r="V61" s="153"/>
    </row>
    <row r="62" spans="1:22" ht="22.5" x14ac:dyDescent="0.25">
      <c r="A62" s="146" t="s">
        <v>142</v>
      </c>
      <c r="B62" s="157" t="s">
        <v>143</v>
      </c>
      <c r="C62" s="158" t="s">
        <v>21</v>
      </c>
      <c r="D62" s="158" t="s">
        <v>22</v>
      </c>
      <c r="E62" s="158">
        <v>20</v>
      </c>
      <c r="F62" s="159" t="s">
        <v>23</v>
      </c>
      <c r="G62" s="155">
        <v>50644382.869999997</v>
      </c>
      <c r="H62" s="155">
        <v>42888137.700000003</v>
      </c>
      <c r="I62" s="155">
        <v>7756245.1699999999</v>
      </c>
      <c r="J62" s="156">
        <v>0</v>
      </c>
      <c r="K62" s="155">
        <v>42888137.700000003</v>
      </c>
      <c r="L62" s="155">
        <v>0</v>
      </c>
      <c r="M62" s="155">
        <v>40832949.149999999</v>
      </c>
      <c r="N62" s="155">
        <v>2055188.55</v>
      </c>
      <c r="O62" s="155">
        <v>22044818.43</v>
      </c>
      <c r="P62" s="238">
        <v>18788130.719999999</v>
      </c>
      <c r="Q62" s="155">
        <v>22044818.43</v>
      </c>
      <c r="R62" s="156">
        <v>0</v>
      </c>
      <c r="S62" s="156">
        <v>0</v>
      </c>
      <c r="T62" s="156"/>
      <c r="U62" s="156"/>
      <c r="V62" s="153"/>
    </row>
    <row r="63" spans="1:22" ht="15" x14ac:dyDescent="0.25">
      <c r="A63" s="146" t="s">
        <v>144</v>
      </c>
      <c r="B63" s="157" t="s">
        <v>145</v>
      </c>
      <c r="C63" s="158" t="s">
        <v>21</v>
      </c>
      <c r="D63" s="158" t="s">
        <v>22</v>
      </c>
      <c r="E63" s="158">
        <v>20</v>
      </c>
      <c r="F63" s="159" t="s">
        <v>23</v>
      </c>
      <c r="G63" s="155">
        <v>75610013.989999995</v>
      </c>
      <c r="H63" s="155">
        <v>19668925.280000001</v>
      </c>
      <c r="I63" s="155">
        <v>55941088.710000001</v>
      </c>
      <c r="J63" s="156">
        <v>0</v>
      </c>
      <c r="K63" s="155">
        <v>19668925.280000001</v>
      </c>
      <c r="L63" s="155">
        <v>0</v>
      </c>
      <c r="M63" s="155">
        <v>2375691.38</v>
      </c>
      <c r="N63" s="156">
        <v>17293233.899999999</v>
      </c>
      <c r="O63" s="155">
        <v>614742.17000000004</v>
      </c>
      <c r="P63" s="238">
        <v>1760949.21</v>
      </c>
      <c r="Q63" s="155">
        <v>614742.17000000004</v>
      </c>
      <c r="R63" s="156">
        <v>0</v>
      </c>
      <c r="S63" s="156">
        <v>2677553.83</v>
      </c>
      <c r="T63" s="156"/>
      <c r="U63" s="156"/>
      <c r="V63" s="153"/>
    </row>
    <row r="64" spans="1:22" ht="22.5" x14ac:dyDescent="0.25">
      <c r="A64" s="146" t="s">
        <v>146</v>
      </c>
      <c r="B64" s="157" t="s">
        <v>147</v>
      </c>
      <c r="C64" s="158" t="s">
        <v>21</v>
      </c>
      <c r="D64" s="158" t="s">
        <v>22</v>
      </c>
      <c r="E64" s="158">
        <v>20</v>
      </c>
      <c r="F64" s="159" t="s">
        <v>23</v>
      </c>
      <c r="G64" s="155">
        <v>844250</v>
      </c>
      <c r="H64" s="155">
        <v>0</v>
      </c>
      <c r="I64" s="155">
        <v>844250</v>
      </c>
      <c r="J64" s="156">
        <v>0</v>
      </c>
      <c r="K64" s="156">
        <v>0</v>
      </c>
      <c r="L64" s="155">
        <v>0</v>
      </c>
      <c r="M64" s="156">
        <v>0</v>
      </c>
      <c r="N64" s="156">
        <v>0</v>
      </c>
      <c r="O64" s="156">
        <v>0</v>
      </c>
      <c r="P64" s="238">
        <v>0</v>
      </c>
      <c r="Q64" s="156">
        <v>0</v>
      </c>
      <c r="R64" s="156">
        <v>0</v>
      </c>
      <c r="S64" s="156">
        <v>0</v>
      </c>
      <c r="T64" s="156"/>
      <c r="U64" s="156"/>
      <c r="V64" s="153"/>
    </row>
    <row r="65" spans="1:22" ht="15" x14ac:dyDescent="0.25">
      <c r="A65" s="146" t="s">
        <v>148</v>
      </c>
      <c r="B65" s="157" t="s">
        <v>149</v>
      </c>
      <c r="C65" s="158" t="s">
        <v>21</v>
      </c>
      <c r="D65" s="158" t="s">
        <v>22</v>
      </c>
      <c r="E65" s="158">
        <v>20</v>
      </c>
      <c r="F65" s="159" t="s">
        <v>23</v>
      </c>
      <c r="G65" s="155">
        <v>1504100</v>
      </c>
      <c r="H65" s="155">
        <v>27621.56</v>
      </c>
      <c r="I65" s="155">
        <v>1476478.44</v>
      </c>
      <c r="J65" s="156">
        <v>0</v>
      </c>
      <c r="K65" s="156">
        <v>27621.56</v>
      </c>
      <c r="L65" s="155">
        <v>0</v>
      </c>
      <c r="M65" s="156">
        <v>0</v>
      </c>
      <c r="N65" s="156">
        <v>27621.56</v>
      </c>
      <c r="O65" s="156">
        <v>0</v>
      </c>
      <c r="P65" s="238">
        <v>0</v>
      </c>
      <c r="Q65" s="156">
        <v>0</v>
      </c>
      <c r="R65" s="156">
        <v>0</v>
      </c>
      <c r="S65" s="156">
        <v>0</v>
      </c>
      <c r="T65" s="156"/>
      <c r="U65" s="156"/>
      <c r="V65" s="153"/>
    </row>
    <row r="66" spans="1:22" ht="15" x14ac:dyDescent="0.25">
      <c r="A66" s="146" t="s">
        <v>150</v>
      </c>
      <c r="B66" s="147" t="s">
        <v>151</v>
      </c>
      <c r="C66" s="148" t="s">
        <v>21</v>
      </c>
      <c r="D66" s="148" t="s">
        <v>22</v>
      </c>
      <c r="E66" s="148">
        <v>20</v>
      </c>
      <c r="F66" s="149" t="s">
        <v>23</v>
      </c>
      <c r="G66" s="150">
        <v>318966034.85000002</v>
      </c>
      <c r="H66" s="150">
        <v>262352604.05000001</v>
      </c>
      <c r="I66" s="150">
        <v>56613430.799999997</v>
      </c>
      <c r="J66" s="152">
        <v>0</v>
      </c>
      <c r="K66" s="150">
        <v>262352603.80000001</v>
      </c>
      <c r="L66" s="150">
        <v>0.25</v>
      </c>
      <c r="M66" s="150">
        <v>260459498.03</v>
      </c>
      <c r="N66" s="150">
        <v>1893105.77</v>
      </c>
      <c r="O66" s="150">
        <v>255031207.66999999</v>
      </c>
      <c r="P66" s="237">
        <v>5428290.3600000003</v>
      </c>
      <c r="Q66" s="150">
        <v>255031207.66999999</v>
      </c>
      <c r="R66" s="152">
        <v>0</v>
      </c>
      <c r="S66" s="152">
        <v>4952000</v>
      </c>
      <c r="T66" s="152"/>
      <c r="U66" s="152"/>
      <c r="V66" s="153"/>
    </row>
    <row r="67" spans="1:22" ht="15" x14ac:dyDescent="0.25">
      <c r="A67" s="146" t="s">
        <v>152</v>
      </c>
      <c r="B67" s="157" t="s">
        <v>153</v>
      </c>
      <c r="C67" s="158" t="s">
        <v>21</v>
      </c>
      <c r="D67" s="158" t="s">
        <v>22</v>
      </c>
      <c r="E67" s="158">
        <v>20</v>
      </c>
      <c r="F67" s="159" t="s">
        <v>23</v>
      </c>
      <c r="G67" s="155">
        <v>340000</v>
      </c>
      <c r="H67" s="156">
        <v>0</v>
      </c>
      <c r="I67" s="155">
        <v>340000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  <c r="O67" s="156">
        <v>0</v>
      </c>
      <c r="P67" s="238">
        <v>0</v>
      </c>
      <c r="Q67" s="156">
        <v>0</v>
      </c>
      <c r="R67" s="156">
        <v>0</v>
      </c>
      <c r="S67" s="156">
        <v>0</v>
      </c>
      <c r="T67" s="156"/>
      <c r="U67" s="156"/>
      <c r="V67" s="153"/>
    </row>
    <row r="68" spans="1:22" ht="15" customHeight="1" x14ac:dyDescent="0.25">
      <c r="A68" s="146" t="s">
        <v>154</v>
      </c>
      <c r="B68" s="157" t="s">
        <v>155</v>
      </c>
      <c r="C68" s="158" t="s">
        <v>21</v>
      </c>
      <c r="D68" s="158" t="s">
        <v>22</v>
      </c>
      <c r="E68" s="158">
        <v>20</v>
      </c>
      <c r="F68" s="159" t="s">
        <v>23</v>
      </c>
      <c r="G68" s="155">
        <v>5064150</v>
      </c>
      <c r="H68" s="155">
        <v>1989521.13</v>
      </c>
      <c r="I68" s="155">
        <v>3074628.87</v>
      </c>
      <c r="J68" s="156">
        <v>0</v>
      </c>
      <c r="K68" s="156">
        <v>1989521.13</v>
      </c>
      <c r="L68" s="155">
        <v>0</v>
      </c>
      <c r="M68" s="156">
        <v>193584.32</v>
      </c>
      <c r="N68" s="156">
        <v>1795936.81</v>
      </c>
      <c r="O68" s="156">
        <v>0</v>
      </c>
      <c r="P68" s="238">
        <v>193584.32</v>
      </c>
      <c r="Q68" s="156">
        <v>0</v>
      </c>
      <c r="R68" s="156">
        <v>0</v>
      </c>
      <c r="S68" s="156">
        <v>0</v>
      </c>
      <c r="T68" s="156"/>
      <c r="U68" s="156"/>
      <c r="V68" s="153"/>
    </row>
    <row r="69" spans="1:22" ht="15" x14ac:dyDescent="0.25">
      <c r="A69" s="146" t="s">
        <v>156</v>
      </c>
      <c r="B69" s="157" t="s">
        <v>101</v>
      </c>
      <c r="C69" s="158" t="s">
        <v>21</v>
      </c>
      <c r="D69" s="158" t="s">
        <v>22</v>
      </c>
      <c r="E69" s="158">
        <v>20</v>
      </c>
      <c r="F69" s="159" t="s">
        <v>23</v>
      </c>
      <c r="G69" s="155">
        <v>17037434.850000001</v>
      </c>
      <c r="H69" s="155">
        <v>43638.73</v>
      </c>
      <c r="I69" s="155">
        <v>16993796.120000001</v>
      </c>
      <c r="J69" s="156">
        <v>0</v>
      </c>
      <c r="K69" s="156">
        <v>43638.73</v>
      </c>
      <c r="L69" s="155">
        <v>0</v>
      </c>
      <c r="M69" s="156">
        <v>43638.73</v>
      </c>
      <c r="N69" s="156">
        <v>0</v>
      </c>
      <c r="O69" s="156">
        <v>0</v>
      </c>
      <c r="P69" s="238">
        <v>43638.73</v>
      </c>
      <c r="Q69" s="156">
        <v>0</v>
      </c>
      <c r="R69" s="156">
        <v>0</v>
      </c>
      <c r="S69" s="156">
        <v>0</v>
      </c>
      <c r="T69" s="156"/>
      <c r="U69" s="156"/>
      <c r="V69" s="153"/>
    </row>
    <row r="70" spans="1:22" ht="15" x14ac:dyDescent="0.25">
      <c r="A70" s="146" t="s">
        <v>157</v>
      </c>
      <c r="B70" s="157" t="s">
        <v>103</v>
      </c>
      <c r="C70" s="158" t="s">
        <v>21</v>
      </c>
      <c r="D70" s="158" t="s">
        <v>22</v>
      </c>
      <c r="E70" s="158">
        <v>20</v>
      </c>
      <c r="F70" s="159" t="s">
        <v>23</v>
      </c>
      <c r="G70" s="155">
        <v>11921000</v>
      </c>
      <c r="H70" s="155">
        <v>0</v>
      </c>
      <c r="I70" s="155">
        <v>11921000</v>
      </c>
      <c r="J70" s="156">
        <v>0</v>
      </c>
      <c r="K70" s="156">
        <v>0</v>
      </c>
      <c r="L70" s="155">
        <v>0</v>
      </c>
      <c r="M70" s="156">
        <v>0</v>
      </c>
      <c r="N70" s="156">
        <v>0</v>
      </c>
      <c r="O70" s="156">
        <v>0</v>
      </c>
      <c r="P70" s="238">
        <v>0</v>
      </c>
      <c r="Q70" s="156">
        <v>0</v>
      </c>
      <c r="R70" s="156">
        <v>0</v>
      </c>
      <c r="S70" s="156">
        <v>0</v>
      </c>
      <c r="T70" s="156"/>
      <c r="U70" s="156"/>
      <c r="V70" s="153"/>
    </row>
    <row r="71" spans="1:22" ht="15" x14ac:dyDescent="0.25">
      <c r="A71" s="146" t="s">
        <v>158</v>
      </c>
      <c r="B71" s="157" t="s">
        <v>105</v>
      </c>
      <c r="C71" s="158" t="s">
        <v>21</v>
      </c>
      <c r="D71" s="158" t="s">
        <v>22</v>
      </c>
      <c r="E71" s="158">
        <v>20</v>
      </c>
      <c r="F71" s="159" t="s">
        <v>23</v>
      </c>
      <c r="G71" s="155">
        <v>261550000</v>
      </c>
      <c r="H71" s="155">
        <v>255128376.63</v>
      </c>
      <c r="I71" s="155">
        <v>6421623.3700000001</v>
      </c>
      <c r="J71" s="156">
        <v>0</v>
      </c>
      <c r="K71" s="155">
        <v>255128376.63</v>
      </c>
      <c r="L71" s="156">
        <v>0</v>
      </c>
      <c r="M71" s="155">
        <v>255031207.66999999</v>
      </c>
      <c r="N71" s="155">
        <v>97168.960000000006</v>
      </c>
      <c r="O71" s="155">
        <v>255031207.66999999</v>
      </c>
      <c r="P71" s="238">
        <v>0</v>
      </c>
      <c r="Q71" s="155">
        <v>255031207.66999999</v>
      </c>
      <c r="R71" s="156">
        <v>0</v>
      </c>
      <c r="S71" s="156">
        <v>4952000</v>
      </c>
      <c r="T71" s="156"/>
      <c r="U71" s="156"/>
      <c r="V71" s="153"/>
    </row>
    <row r="72" spans="1:22" ht="15" x14ac:dyDescent="0.25">
      <c r="A72" s="146" t="s">
        <v>159</v>
      </c>
      <c r="B72" s="157" t="s">
        <v>107</v>
      </c>
      <c r="C72" s="158" t="s">
        <v>21</v>
      </c>
      <c r="D72" s="158" t="s">
        <v>22</v>
      </c>
      <c r="E72" s="158">
        <v>20</v>
      </c>
      <c r="F72" s="159" t="s">
        <v>23</v>
      </c>
      <c r="G72" s="155">
        <v>10201450</v>
      </c>
      <c r="H72" s="155">
        <v>5191067.5599999996</v>
      </c>
      <c r="I72" s="155">
        <v>5010382.4400000004</v>
      </c>
      <c r="J72" s="156">
        <v>0</v>
      </c>
      <c r="K72" s="156">
        <v>5191067.3099999996</v>
      </c>
      <c r="L72" s="155">
        <v>0.25</v>
      </c>
      <c r="M72" s="156">
        <v>5191067.3099999996</v>
      </c>
      <c r="N72" s="156">
        <v>0</v>
      </c>
      <c r="O72" s="156">
        <v>0</v>
      </c>
      <c r="P72" s="238">
        <v>5191067.3099999996</v>
      </c>
      <c r="Q72" s="156">
        <v>0</v>
      </c>
      <c r="R72" s="156">
        <v>0</v>
      </c>
      <c r="S72" s="156">
        <v>0</v>
      </c>
      <c r="T72" s="156"/>
      <c r="U72" s="156"/>
      <c r="V72" s="153"/>
    </row>
    <row r="73" spans="1:22" ht="15" x14ac:dyDescent="0.25">
      <c r="A73" s="146" t="s">
        <v>160</v>
      </c>
      <c r="B73" s="157" t="s">
        <v>109</v>
      </c>
      <c r="C73" s="158" t="s">
        <v>21</v>
      </c>
      <c r="D73" s="158" t="s">
        <v>22</v>
      </c>
      <c r="E73" s="158">
        <v>20</v>
      </c>
      <c r="F73" s="159" t="s">
        <v>23</v>
      </c>
      <c r="G73" s="155">
        <v>11962000</v>
      </c>
      <c r="H73" s="155">
        <v>0</v>
      </c>
      <c r="I73" s="156">
        <v>11962000</v>
      </c>
      <c r="J73" s="156">
        <v>0</v>
      </c>
      <c r="K73" s="156">
        <v>0</v>
      </c>
      <c r="L73" s="155">
        <v>0</v>
      </c>
      <c r="M73" s="156">
        <v>0</v>
      </c>
      <c r="N73" s="156">
        <v>0</v>
      </c>
      <c r="O73" s="156">
        <v>0</v>
      </c>
      <c r="P73" s="238">
        <v>0</v>
      </c>
      <c r="Q73" s="156">
        <v>0</v>
      </c>
      <c r="R73" s="156">
        <v>0</v>
      </c>
      <c r="S73" s="156">
        <v>0</v>
      </c>
      <c r="T73" s="156"/>
      <c r="U73" s="156"/>
      <c r="V73" s="153"/>
    </row>
    <row r="74" spans="1:22" ht="15" customHeight="1" x14ac:dyDescent="0.25">
      <c r="A74" s="146" t="s">
        <v>161</v>
      </c>
      <c r="B74" s="157" t="s">
        <v>111</v>
      </c>
      <c r="C74" s="158" t="s">
        <v>21</v>
      </c>
      <c r="D74" s="158" t="s">
        <v>22</v>
      </c>
      <c r="E74" s="158">
        <v>20</v>
      </c>
      <c r="F74" s="159" t="s">
        <v>23</v>
      </c>
      <c r="G74" s="155">
        <v>890000</v>
      </c>
      <c r="H74" s="155">
        <v>0</v>
      </c>
      <c r="I74" s="156">
        <v>890000</v>
      </c>
      <c r="J74" s="156">
        <v>0</v>
      </c>
      <c r="K74" s="156">
        <v>0</v>
      </c>
      <c r="L74" s="155">
        <v>0</v>
      </c>
      <c r="M74" s="156">
        <v>0</v>
      </c>
      <c r="N74" s="156">
        <v>0</v>
      </c>
      <c r="O74" s="156">
        <v>0</v>
      </c>
      <c r="P74" s="238">
        <v>0</v>
      </c>
      <c r="Q74" s="156">
        <v>0</v>
      </c>
      <c r="R74" s="156">
        <v>0</v>
      </c>
      <c r="S74" s="156">
        <v>0</v>
      </c>
      <c r="T74" s="156"/>
      <c r="U74" s="156"/>
      <c r="V74" s="153"/>
    </row>
    <row r="75" spans="1:22" ht="15" x14ac:dyDescent="0.25">
      <c r="A75" s="146" t="s">
        <v>162</v>
      </c>
      <c r="B75" s="147" t="s">
        <v>163</v>
      </c>
      <c r="C75" s="148" t="s">
        <v>21</v>
      </c>
      <c r="D75" s="148" t="s">
        <v>22</v>
      </c>
      <c r="E75" s="148">
        <v>20</v>
      </c>
      <c r="F75" s="149" t="s">
        <v>23</v>
      </c>
      <c r="G75" s="150">
        <v>25860234481.290001</v>
      </c>
      <c r="H75" s="150">
        <v>25063779375.66</v>
      </c>
      <c r="I75" s="150">
        <v>796455105.63</v>
      </c>
      <c r="J75" s="152">
        <v>0</v>
      </c>
      <c r="K75" s="150">
        <v>24601820183.630001</v>
      </c>
      <c r="L75" s="150">
        <v>461959192.02999997</v>
      </c>
      <c r="M75" s="150">
        <v>24485611962.509998</v>
      </c>
      <c r="N75" s="150">
        <v>116208221.12</v>
      </c>
      <c r="O75" s="150">
        <v>23942182010.68</v>
      </c>
      <c r="P75" s="237">
        <v>543429951.83000004</v>
      </c>
      <c r="Q75" s="150">
        <v>23942182010.68</v>
      </c>
      <c r="R75" s="152">
        <v>0</v>
      </c>
      <c r="S75" s="150">
        <v>411049229.35000002</v>
      </c>
      <c r="T75" s="152"/>
      <c r="U75" s="150"/>
      <c r="V75" s="153"/>
    </row>
    <row r="76" spans="1:22" ht="15" x14ac:dyDescent="0.25">
      <c r="A76" s="146" t="s">
        <v>164</v>
      </c>
      <c r="B76" s="147" t="s">
        <v>165</v>
      </c>
      <c r="C76" s="148" t="s">
        <v>21</v>
      </c>
      <c r="D76" s="148" t="s">
        <v>22</v>
      </c>
      <c r="E76" s="148">
        <v>20</v>
      </c>
      <c r="F76" s="149" t="s">
        <v>23</v>
      </c>
      <c r="G76" s="150">
        <v>50017546.350000001</v>
      </c>
      <c r="H76" s="150">
        <v>29670849.309999999</v>
      </c>
      <c r="I76" s="150">
        <v>20346697.039999999</v>
      </c>
      <c r="J76" s="152">
        <v>0</v>
      </c>
      <c r="K76" s="150">
        <v>29670849.309999999</v>
      </c>
      <c r="L76" s="152">
        <v>0</v>
      </c>
      <c r="M76" s="150">
        <v>29650913.600000001</v>
      </c>
      <c r="N76" s="150">
        <v>19935.71</v>
      </c>
      <c r="O76" s="150">
        <v>29650913.600000001</v>
      </c>
      <c r="P76" s="237">
        <v>0</v>
      </c>
      <c r="Q76" s="150">
        <v>29650913.600000001</v>
      </c>
      <c r="R76" s="152">
        <v>0</v>
      </c>
      <c r="S76" s="152">
        <v>10490570.52</v>
      </c>
      <c r="T76" s="152"/>
      <c r="U76" s="152"/>
      <c r="V76" s="153"/>
    </row>
    <row r="77" spans="1:22" ht="15" x14ac:dyDescent="0.25">
      <c r="A77" s="146" t="s">
        <v>166</v>
      </c>
      <c r="B77" s="157" t="s">
        <v>167</v>
      </c>
      <c r="C77" s="158" t="s">
        <v>21</v>
      </c>
      <c r="D77" s="158" t="s">
        <v>22</v>
      </c>
      <c r="E77" s="158">
        <v>20</v>
      </c>
      <c r="F77" s="159" t="s">
        <v>23</v>
      </c>
      <c r="G77" s="155">
        <v>50017546.350000001</v>
      </c>
      <c r="H77" s="155">
        <v>29670849.309999999</v>
      </c>
      <c r="I77" s="155">
        <v>20346697.039999999</v>
      </c>
      <c r="J77" s="156">
        <v>0</v>
      </c>
      <c r="K77" s="155">
        <v>29670849.309999999</v>
      </c>
      <c r="L77" s="156">
        <v>0</v>
      </c>
      <c r="M77" s="155">
        <v>29650913.600000001</v>
      </c>
      <c r="N77" s="155">
        <v>19935.71</v>
      </c>
      <c r="O77" s="155">
        <v>29650913.600000001</v>
      </c>
      <c r="P77" s="238">
        <v>0</v>
      </c>
      <c r="Q77" s="155">
        <v>29650913.600000001</v>
      </c>
      <c r="R77" s="156">
        <v>0</v>
      </c>
      <c r="S77" s="156">
        <v>10490570.52</v>
      </c>
      <c r="T77" s="156"/>
      <c r="U77" s="156"/>
      <c r="V77" s="153"/>
    </row>
    <row r="78" spans="1:22" ht="33.75" x14ac:dyDescent="0.25">
      <c r="A78" s="146" t="s">
        <v>168</v>
      </c>
      <c r="B78" s="147" t="s">
        <v>169</v>
      </c>
      <c r="C78" s="148" t="s">
        <v>21</v>
      </c>
      <c r="D78" s="148" t="s">
        <v>22</v>
      </c>
      <c r="E78" s="148">
        <v>20</v>
      </c>
      <c r="F78" s="149" t="s">
        <v>23</v>
      </c>
      <c r="G78" s="150">
        <v>2371684278.0300002</v>
      </c>
      <c r="H78" s="150">
        <v>2264459790.9000001</v>
      </c>
      <c r="I78" s="150">
        <v>107224487.13</v>
      </c>
      <c r="J78" s="152">
        <v>0</v>
      </c>
      <c r="K78" s="150">
        <v>2038556414.9200001</v>
      </c>
      <c r="L78" s="150">
        <v>225903375.97999999</v>
      </c>
      <c r="M78" s="150">
        <v>2005316673.6700001</v>
      </c>
      <c r="N78" s="150">
        <v>33239741.25</v>
      </c>
      <c r="O78" s="150">
        <v>1962379544.8099999</v>
      </c>
      <c r="P78" s="237">
        <v>42937128.859999999</v>
      </c>
      <c r="Q78" s="150">
        <v>1962379544.8099999</v>
      </c>
      <c r="R78" s="152">
        <v>0</v>
      </c>
      <c r="S78" s="150">
        <v>112503888.36</v>
      </c>
      <c r="T78" s="152"/>
      <c r="U78" s="150"/>
      <c r="V78" s="153"/>
    </row>
    <row r="79" spans="1:22" ht="15" x14ac:dyDescent="0.25">
      <c r="A79" s="146" t="s">
        <v>170</v>
      </c>
      <c r="B79" s="157" t="s">
        <v>171</v>
      </c>
      <c r="C79" s="158" t="s">
        <v>21</v>
      </c>
      <c r="D79" s="158" t="s">
        <v>22</v>
      </c>
      <c r="E79" s="158">
        <v>20</v>
      </c>
      <c r="F79" s="159" t="s">
        <v>23</v>
      </c>
      <c r="G79" s="155">
        <v>197544920.19999999</v>
      </c>
      <c r="H79" s="155">
        <v>170080782.19999999</v>
      </c>
      <c r="I79" s="155">
        <v>27464138</v>
      </c>
      <c r="J79" s="156">
        <v>0</v>
      </c>
      <c r="K79" s="155">
        <v>169985662.19999999</v>
      </c>
      <c r="L79" s="155">
        <v>95120</v>
      </c>
      <c r="M79" s="155">
        <v>169905662.19999999</v>
      </c>
      <c r="N79" s="155">
        <v>80000</v>
      </c>
      <c r="O79" s="155">
        <v>169905662.19999999</v>
      </c>
      <c r="P79" s="238">
        <v>0</v>
      </c>
      <c r="Q79" s="155">
        <v>169905662.19999999</v>
      </c>
      <c r="R79" s="156">
        <v>0</v>
      </c>
      <c r="S79" s="155">
        <v>6134772</v>
      </c>
      <c r="T79" s="156"/>
      <c r="U79" s="155"/>
      <c r="V79" s="153"/>
    </row>
    <row r="80" spans="1:22" ht="15" x14ac:dyDescent="0.25">
      <c r="A80" s="146" t="s">
        <v>172</v>
      </c>
      <c r="B80" s="157" t="s">
        <v>173</v>
      </c>
      <c r="C80" s="158" t="s">
        <v>21</v>
      </c>
      <c r="D80" s="158" t="s">
        <v>22</v>
      </c>
      <c r="E80" s="158">
        <v>20</v>
      </c>
      <c r="F80" s="159" t="s">
        <v>23</v>
      </c>
      <c r="G80" s="155">
        <v>769491130.08000004</v>
      </c>
      <c r="H80" s="155">
        <v>711609199.41999996</v>
      </c>
      <c r="I80" s="155">
        <v>57881930.659999996</v>
      </c>
      <c r="J80" s="156">
        <v>0</v>
      </c>
      <c r="K80" s="155">
        <v>708616829.41999996</v>
      </c>
      <c r="L80" s="155">
        <v>2992370</v>
      </c>
      <c r="M80" s="155">
        <v>676419736.04999995</v>
      </c>
      <c r="N80" s="155">
        <v>32197093.370000001</v>
      </c>
      <c r="O80" s="155">
        <v>648149450.04999995</v>
      </c>
      <c r="P80" s="238">
        <v>28270286</v>
      </c>
      <c r="Q80" s="155">
        <v>648149450.04999995</v>
      </c>
      <c r="R80" s="156">
        <v>0</v>
      </c>
      <c r="S80" s="155">
        <v>60903268.659999996</v>
      </c>
      <c r="T80" s="156"/>
      <c r="U80" s="155"/>
      <c r="V80" s="153"/>
    </row>
    <row r="81" spans="1:22" ht="15" x14ac:dyDescent="0.25">
      <c r="A81" s="146" t="s">
        <v>174</v>
      </c>
      <c r="B81" s="157" t="s">
        <v>175</v>
      </c>
      <c r="C81" s="158" t="s">
        <v>21</v>
      </c>
      <c r="D81" s="158" t="s">
        <v>22</v>
      </c>
      <c r="E81" s="158">
        <v>20</v>
      </c>
      <c r="F81" s="159" t="s">
        <v>23</v>
      </c>
      <c r="G81" s="155">
        <v>107711000</v>
      </c>
      <c r="H81" s="155">
        <v>107587033.59999999</v>
      </c>
      <c r="I81" s="155">
        <v>123966.39999999999</v>
      </c>
      <c r="J81" s="156">
        <v>0</v>
      </c>
      <c r="K81" s="155">
        <v>19895822</v>
      </c>
      <c r="L81" s="156">
        <v>87691211.599999994</v>
      </c>
      <c r="M81" s="155">
        <v>19867822</v>
      </c>
      <c r="N81" s="155">
        <v>28000</v>
      </c>
      <c r="O81" s="155">
        <v>16889072</v>
      </c>
      <c r="P81" s="238">
        <v>2978750</v>
      </c>
      <c r="Q81" s="155">
        <v>16889072</v>
      </c>
      <c r="R81" s="156">
        <v>0</v>
      </c>
      <c r="S81" s="156">
        <v>0</v>
      </c>
      <c r="T81" s="156"/>
      <c r="U81" s="156"/>
      <c r="V81" s="153"/>
    </row>
    <row r="82" spans="1:22" ht="15" x14ac:dyDescent="0.25">
      <c r="A82" s="146" t="s">
        <v>176</v>
      </c>
      <c r="B82" s="157" t="s">
        <v>177</v>
      </c>
      <c r="C82" s="158" t="s">
        <v>21</v>
      </c>
      <c r="D82" s="158" t="s">
        <v>22</v>
      </c>
      <c r="E82" s="158">
        <v>20</v>
      </c>
      <c r="F82" s="159" t="s">
        <v>23</v>
      </c>
      <c r="G82" s="155">
        <v>2883000</v>
      </c>
      <c r="H82" s="155">
        <v>618644.80000000005</v>
      </c>
      <c r="I82" s="155">
        <v>2264355.2000000002</v>
      </c>
      <c r="J82" s="156">
        <v>0</v>
      </c>
      <c r="K82" s="155">
        <v>618644.80000000005</v>
      </c>
      <c r="L82" s="156">
        <v>0</v>
      </c>
      <c r="M82" s="155">
        <v>613644.80000000005</v>
      </c>
      <c r="N82" s="155">
        <v>5000</v>
      </c>
      <c r="O82" s="155">
        <v>613644.80000000005</v>
      </c>
      <c r="P82" s="238">
        <v>0</v>
      </c>
      <c r="Q82" s="155">
        <v>613644.80000000005</v>
      </c>
      <c r="R82" s="156">
        <v>0</v>
      </c>
      <c r="S82" s="156">
        <v>345000</v>
      </c>
      <c r="T82" s="156"/>
      <c r="U82" s="156"/>
      <c r="V82" s="153"/>
    </row>
    <row r="83" spans="1:22" ht="15" x14ac:dyDescent="0.25">
      <c r="A83" s="146" t="s">
        <v>178</v>
      </c>
      <c r="B83" s="157" t="s">
        <v>179</v>
      </c>
      <c r="C83" s="158" t="s">
        <v>21</v>
      </c>
      <c r="D83" s="158" t="s">
        <v>22</v>
      </c>
      <c r="E83" s="158">
        <v>20</v>
      </c>
      <c r="F83" s="159" t="s">
        <v>23</v>
      </c>
      <c r="G83" s="155">
        <v>255026049.40000001</v>
      </c>
      <c r="H83" s="155">
        <v>251330785.40000001</v>
      </c>
      <c r="I83" s="155">
        <v>3695264</v>
      </c>
      <c r="J83" s="156">
        <v>0</v>
      </c>
      <c r="K83" s="155">
        <v>116214113</v>
      </c>
      <c r="L83" s="156">
        <v>135116672.40000001</v>
      </c>
      <c r="M83" s="155">
        <v>116123113</v>
      </c>
      <c r="N83" s="155">
        <v>91000</v>
      </c>
      <c r="O83" s="155">
        <v>104523941</v>
      </c>
      <c r="P83" s="238">
        <v>11599172</v>
      </c>
      <c r="Q83" s="155">
        <v>104523941</v>
      </c>
      <c r="R83" s="156">
        <v>0</v>
      </c>
      <c r="S83" s="156">
        <v>3067000</v>
      </c>
      <c r="T83" s="156"/>
      <c r="U83" s="156"/>
      <c r="V83" s="153"/>
    </row>
    <row r="84" spans="1:22" ht="22.5" x14ac:dyDescent="0.25">
      <c r="A84" s="146" t="s">
        <v>180</v>
      </c>
      <c r="B84" s="157" t="s">
        <v>181</v>
      </c>
      <c r="C84" s="158" t="s">
        <v>21</v>
      </c>
      <c r="D84" s="158" t="s">
        <v>22</v>
      </c>
      <c r="E84" s="158">
        <v>20</v>
      </c>
      <c r="F84" s="159" t="s">
        <v>23</v>
      </c>
      <c r="G84" s="155">
        <v>1039028178.35</v>
      </c>
      <c r="H84" s="155">
        <v>1023233345.48</v>
      </c>
      <c r="I84" s="155">
        <v>15794832.869999999</v>
      </c>
      <c r="J84" s="156">
        <v>0</v>
      </c>
      <c r="K84" s="155">
        <v>1023225343.5</v>
      </c>
      <c r="L84" s="155">
        <v>8001.98</v>
      </c>
      <c r="M84" s="155">
        <v>1022386695.62</v>
      </c>
      <c r="N84" s="155">
        <v>838647.88</v>
      </c>
      <c r="O84" s="155">
        <v>1022297774.76</v>
      </c>
      <c r="P84" s="238">
        <v>88920.86</v>
      </c>
      <c r="Q84" s="155">
        <v>1022297774.76</v>
      </c>
      <c r="R84" s="156">
        <v>0</v>
      </c>
      <c r="S84" s="155">
        <v>42053847.700000003</v>
      </c>
      <c r="T84" s="156"/>
      <c r="U84" s="155"/>
      <c r="V84" s="153"/>
    </row>
    <row r="85" spans="1:22" ht="22.5" x14ac:dyDescent="0.25">
      <c r="A85" s="146" t="s">
        <v>182</v>
      </c>
      <c r="B85" s="147" t="s">
        <v>183</v>
      </c>
      <c r="C85" s="148" t="s">
        <v>21</v>
      </c>
      <c r="D85" s="148" t="s">
        <v>22</v>
      </c>
      <c r="E85" s="148">
        <v>20</v>
      </c>
      <c r="F85" s="149" t="s">
        <v>23</v>
      </c>
      <c r="G85" s="150">
        <v>1984134558</v>
      </c>
      <c r="H85" s="150">
        <v>1934692723.6500001</v>
      </c>
      <c r="I85" s="150">
        <v>49441834.350000001</v>
      </c>
      <c r="J85" s="152">
        <v>0</v>
      </c>
      <c r="K85" s="150">
        <v>1933729723.9000001</v>
      </c>
      <c r="L85" s="150">
        <v>962999.75</v>
      </c>
      <c r="M85" s="150">
        <v>1933458202.04</v>
      </c>
      <c r="N85" s="150">
        <v>271521.86</v>
      </c>
      <c r="O85" s="150">
        <v>1933441066.04</v>
      </c>
      <c r="P85" s="237">
        <v>17136</v>
      </c>
      <c r="Q85" s="150">
        <v>1933441066.04</v>
      </c>
      <c r="R85" s="152">
        <v>0</v>
      </c>
      <c r="S85" s="150">
        <v>450050</v>
      </c>
      <c r="T85" s="152"/>
      <c r="U85" s="150"/>
      <c r="V85" s="153"/>
    </row>
    <row r="86" spans="1:22" ht="15" x14ac:dyDescent="0.25">
      <c r="A86" s="146" t="s">
        <v>184</v>
      </c>
      <c r="B86" s="157" t="s">
        <v>185</v>
      </c>
      <c r="C86" s="158" t="s">
        <v>21</v>
      </c>
      <c r="D86" s="158" t="s">
        <v>22</v>
      </c>
      <c r="E86" s="158">
        <v>20</v>
      </c>
      <c r="F86" s="159" t="s">
        <v>23</v>
      </c>
      <c r="G86" s="155">
        <v>1508839558</v>
      </c>
      <c r="H86" s="155">
        <v>1466051291.1400001</v>
      </c>
      <c r="I86" s="155">
        <v>42788266.859999999</v>
      </c>
      <c r="J86" s="156">
        <v>0</v>
      </c>
      <c r="K86" s="155">
        <v>1465088291.6700001</v>
      </c>
      <c r="L86" s="155">
        <v>962999.47</v>
      </c>
      <c r="M86" s="155">
        <v>1464871339.53</v>
      </c>
      <c r="N86" s="155">
        <v>216952.14</v>
      </c>
      <c r="O86" s="155">
        <v>1464854203.53</v>
      </c>
      <c r="P86" s="238">
        <v>17136</v>
      </c>
      <c r="Q86" s="155">
        <v>1464854203.53</v>
      </c>
      <c r="R86" s="156">
        <v>0</v>
      </c>
      <c r="S86" s="155">
        <v>450050</v>
      </c>
      <c r="T86" s="156"/>
      <c r="U86" s="155"/>
      <c r="V86" s="153"/>
    </row>
    <row r="87" spans="1:22" ht="15" x14ac:dyDescent="0.25">
      <c r="A87" s="146" t="s">
        <v>186</v>
      </c>
      <c r="B87" s="157" t="s">
        <v>187</v>
      </c>
      <c r="C87" s="158" t="s">
        <v>21</v>
      </c>
      <c r="D87" s="158" t="s">
        <v>22</v>
      </c>
      <c r="E87" s="158">
        <v>20</v>
      </c>
      <c r="F87" s="159" t="s">
        <v>23</v>
      </c>
      <c r="G87" s="155">
        <v>475295000</v>
      </c>
      <c r="H87" s="155">
        <v>468641432.50999999</v>
      </c>
      <c r="I87" s="155">
        <v>6653567.4900000002</v>
      </c>
      <c r="J87" s="156">
        <v>0</v>
      </c>
      <c r="K87" s="155">
        <v>468641432.23000002</v>
      </c>
      <c r="L87" s="155">
        <v>0.28000000000000003</v>
      </c>
      <c r="M87" s="155">
        <v>468586862.50999999</v>
      </c>
      <c r="N87" s="155">
        <v>54569.72</v>
      </c>
      <c r="O87" s="155">
        <v>468586862.50999999</v>
      </c>
      <c r="P87" s="238">
        <v>0</v>
      </c>
      <c r="Q87" s="155">
        <v>468586862.50999999</v>
      </c>
      <c r="R87" s="156">
        <v>0</v>
      </c>
      <c r="S87" s="156">
        <v>0</v>
      </c>
      <c r="T87" s="156"/>
      <c r="U87" s="156"/>
      <c r="V87" s="153"/>
    </row>
    <row r="88" spans="1:22" ht="15" x14ac:dyDescent="0.25">
      <c r="A88" s="146" t="s">
        <v>188</v>
      </c>
      <c r="B88" s="157" t="s">
        <v>189</v>
      </c>
      <c r="C88" s="158" t="s">
        <v>21</v>
      </c>
      <c r="D88" s="158" t="s">
        <v>22</v>
      </c>
      <c r="E88" s="158">
        <v>20</v>
      </c>
      <c r="F88" s="159" t="s">
        <v>23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0</v>
      </c>
      <c r="M88" s="156">
        <v>0</v>
      </c>
      <c r="N88" s="156">
        <v>0</v>
      </c>
      <c r="O88" s="156">
        <v>0</v>
      </c>
      <c r="P88" s="238">
        <v>0</v>
      </c>
      <c r="Q88" s="156">
        <v>0</v>
      </c>
      <c r="R88" s="156">
        <v>0</v>
      </c>
      <c r="S88" s="156">
        <v>0</v>
      </c>
      <c r="T88" s="156"/>
      <c r="U88" s="156"/>
      <c r="V88" s="153"/>
    </row>
    <row r="89" spans="1:22" ht="15" x14ac:dyDescent="0.25">
      <c r="A89" s="146" t="s">
        <v>190</v>
      </c>
      <c r="B89" s="147" t="s">
        <v>191</v>
      </c>
      <c r="C89" s="148" t="s">
        <v>21</v>
      </c>
      <c r="D89" s="148" t="s">
        <v>22</v>
      </c>
      <c r="E89" s="148">
        <v>20</v>
      </c>
      <c r="F89" s="149" t="s">
        <v>23</v>
      </c>
      <c r="G89" s="150">
        <v>16467627318.91</v>
      </c>
      <c r="H89" s="150">
        <v>16150845116.809999</v>
      </c>
      <c r="I89" s="150">
        <v>316782202.10000002</v>
      </c>
      <c r="J89" s="152">
        <v>0</v>
      </c>
      <c r="K89" s="150">
        <v>15929129006.209999</v>
      </c>
      <c r="L89" s="150">
        <v>221716110.59999999</v>
      </c>
      <c r="M89" s="150">
        <v>15850432065.74</v>
      </c>
      <c r="N89" s="150">
        <v>78696940.469999999</v>
      </c>
      <c r="O89" s="150">
        <v>15355933581.780001</v>
      </c>
      <c r="P89" s="237">
        <v>494498483.95999998</v>
      </c>
      <c r="Q89" s="150">
        <v>15355933581.780001</v>
      </c>
      <c r="R89" s="152">
        <v>0</v>
      </c>
      <c r="S89" s="150">
        <v>27827369.57</v>
      </c>
      <c r="T89" s="152"/>
      <c r="U89" s="150"/>
      <c r="V89" s="153"/>
    </row>
    <row r="90" spans="1:22" ht="15" x14ac:dyDescent="0.25">
      <c r="A90" s="146" t="s">
        <v>192</v>
      </c>
      <c r="B90" s="157" t="s">
        <v>193</v>
      </c>
      <c r="C90" s="158" t="s">
        <v>21</v>
      </c>
      <c r="D90" s="158" t="s">
        <v>22</v>
      </c>
      <c r="E90" s="158">
        <v>20</v>
      </c>
      <c r="F90" s="159" t="s">
        <v>23</v>
      </c>
      <c r="G90" s="155">
        <v>75150</v>
      </c>
      <c r="H90" s="155">
        <v>3000</v>
      </c>
      <c r="I90" s="155">
        <v>72150</v>
      </c>
      <c r="J90" s="156">
        <v>0</v>
      </c>
      <c r="K90" s="155">
        <v>3000</v>
      </c>
      <c r="L90" s="156">
        <v>0</v>
      </c>
      <c r="M90" s="156">
        <v>0</v>
      </c>
      <c r="N90" s="155">
        <v>3000</v>
      </c>
      <c r="O90" s="156">
        <v>0</v>
      </c>
      <c r="P90" s="238">
        <v>0</v>
      </c>
      <c r="Q90" s="156">
        <v>0</v>
      </c>
      <c r="R90" s="156">
        <v>0</v>
      </c>
      <c r="S90" s="156">
        <v>0</v>
      </c>
      <c r="T90" s="156"/>
      <c r="U90" s="156"/>
      <c r="V90" s="153"/>
    </row>
    <row r="91" spans="1:22" ht="15" x14ac:dyDescent="0.25">
      <c r="A91" s="146" t="s">
        <v>194</v>
      </c>
      <c r="B91" s="157" t="s">
        <v>195</v>
      </c>
      <c r="C91" s="158" t="s">
        <v>21</v>
      </c>
      <c r="D91" s="158" t="s">
        <v>22</v>
      </c>
      <c r="E91" s="158">
        <v>20</v>
      </c>
      <c r="F91" s="159" t="s">
        <v>23</v>
      </c>
      <c r="G91" s="155">
        <v>2968844912</v>
      </c>
      <c r="H91" s="155">
        <v>2915002598.6500001</v>
      </c>
      <c r="I91" s="155">
        <v>53842313.350000001</v>
      </c>
      <c r="J91" s="156">
        <v>0</v>
      </c>
      <c r="K91" s="155">
        <v>2899741921.3499999</v>
      </c>
      <c r="L91" s="155">
        <v>15260677.300000001</v>
      </c>
      <c r="M91" s="155">
        <v>2890996559.8400002</v>
      </c>
      <c r="N91" s="155">
        <v>8745361.5099999998</v>
      </c>
      <c r="O91" s="155">
        <v>2850679676.1900001</v>
      </c>
      <c r="P91" s="238">
        <v>40316883.649999999</v>
      </c>
      <c r="Q91" s="155">
        <v>2850679676.1900001</v>
      </c>
      <c r="R91" s="156">
        <v>0</v>
      </c>
      <c r="S91" s="155">
        <v>205255</v>
      </c>
      <c r="T91" s="156"/>
      <c r="U91" s="155"/>
      <c r="V91" s="153"/>
    </row>
    <row r="92" spans="1:22" ht="15" x14ac:dyDescent="0.25">
      <c r="A92" s="146" t="s">
        <v>196</v>
      </c>
      <c r="B92" s="157" t="s">
        <v>197</v>
      </c>
      <c r="C92" s="158" t="s">
        <v>21</v>
      </c>
      <c r="D92" s="158" t="s">
        <v>22</v>
      </c>
      <c r="E92" s="158">
        <v>20</v>
      </c>
      <c r="F92" s="159" t="s">
        <v>23</v>
      </c>
      <c r="G92" s="155">
        <v>3761351402.6700001</v>
      </c>
      <c r="H92" s="155">
        <v>3580160689.48</v>
      </c>
      <c r="I92" s="155">
        <v>181190713.19</v>
      </c>
      <c r="J92" s="156">
        <v>0</v>
      </c>
      <c r="K92" s="155">
        <v>3566518679.0300002</v>
      </c>
      <c r="L92" s="155">
        <v>13642010.449999999</v>
      </c>
      <c r="M92" s="155">
        <v>3559573243.79</v>
      </c>
      <c r="N92" s="155">
        <v>6945435.2400000002</v>
      </c>
      <c r="O92" s="155">
        <v>3517321913.8099999</v>
      </c>
      <c r="P92" s="238">
        <v>42251329.979999997</v>
      </c>
      <c r="Q92" s="155">
        <v>3517321913.8099999</v>
      </c>
      <c r="R92" s="156">
        <v>0</v>
      </c>
      <c r="S92" s="156">
        <v>1073000</v>
      </c>
      <c r="T92" s="156"/>
      <c r="U92" s="156"/>
      <c r="V92" s="153"/>
    </row>
    <row r="93" spans="1:22" ht="22.5" x14ac:dyDescent="0.25">
      <c r="A93" s="146" t="s">
        <v>198</v>
      </c>
      <c r="B93" s="157" t="s">
        <v>199</v>
      </c>
      <c r="C93" s="158" t="s">
        <v>21</v>
      </c>
      <c r="D93" s="158" t="s">
        <v>22</v>
      </c>
      <c r="E93" s="158">
        <v>20</v>
      </c>
      <c r="F93" s="159" t="s">
        <v>23</v>
      </c>
      <c r="G93" s="155">
        <v>2194547425.25</v>
      </c>
      <c r="H93" s="155">
        <v>2193266467.0700002</v>
      </c>
      <c r="I93" s="155">
        <v>1280958.18</v>
      </c>
      <c r="J93" s="156">
        <v>0</v>
      </c>
      <c r="K93" s="155">
        <v>2102645089.5699999</v>
      </c>
      <c r="L93" s="155">
        <v>90621377.5</v>
      </c>
      <c r="M93" s="155">
        <v>2102615089.5699999</v>
      </c>
      <c r="N93" s="155">
        <v>30000</v>
      </c>
      <c r="O93" s="155">
        <v>2102615089.5699999</v>
      </c>
      <c r="P93" s="238">
        <v>0</v>
      </c>
      <c r="Q93" s="155">
        <v>2102615089.5699999</v>
      </c>
      <c r="R93" s="156">
        <v>0</v>
      </c>
      <c r="S93" s="156">
        <v>0</v>
      </c>
      <c r="T93" s="156"/>
      <c r="U93" s="156"/>
      <c r="V93" s="153"/>
    </row>
    <row r="94" spans="1:22" ht="15" x14ac:dyDescent="0.25">
      <c r="A94" s="146" t="s">
        <v>200</v>
      </c>
      <c r="B94" s="157" t="s">
        <v>201</v>
      </c>
      <c r="C94" s="158" t="s">
        <v>21</v>
      </c>
      <c r="D94" s="158" t="s">
        <v>22</v>
      </c>
      <c r="E94" s="158">
        <v>20</v>
      </c>
      <c r="F94" s="159" t="s">
        <v>23</v>
      </c>
      <c r="G94" s="155">
        <v>6592674313.6300001</v>
      </c>
      <c r="H94" s="155">
        <v>6558260263.2799997</v>
      </c>
      <c r="I94" s="155">
        <v>34414050.350000001</v>
      </c>
      <c r="J94" s="156">
        <v>0</v>
      </c>
      <c r="K94" s="155">
        <v>6469621260.8800001</v>
      </c>
      <c r="L94" s="155">
        <v>88639002.400000006</v>
      </c>
      <c r="M94" s="155">
        <v>6432822257.4399996</v>
      </c>
      <c r="N94" s="155">
        <v>36799003.439999998</v>
      </c>
      <c r="O94" s="155">
        <v>6035862251.2600002</v>
      </c>
      <c r="P94" s="238">
        <v>396960006.18000001</v>
      </c>
      <c r="Q94" s="155">
        <v>6035862251.2600002</v>
      </c>
      <c r="R94" s="156">
        <v>0</v>
      </c>
      <c r="S94" s="156">
        <v>2632481.7400000002</v>
      </c>
      <c r="T94" s="156"/>
      <c r="U94" s="156"/>
      <c r="V94" s="153"/>
    </row>
    <row r="95" spans="1:22" ht="23.25" customHeight="1" x14ac:dyDescent="0.25">
      <c r="A95" s="146" t="s">
        <v>202</v>
      </c>
      <c r="B95" s="157" t="s">
        <v>203</v>
      </c>
      <c r="C95" s="158" t="s">
        <v>21</v>
      </c>
      <c r="D95" s="158" t="s">
        <v>22</v>
      </c>
      <c r="E95" s="158">
        <v>20</v>
      </c>
      <c r="F95" s="159" t="s">
        <v>23</v>
      </c>
      <c r="G95" s="155">
        <v>947585642.36000001</v>
      </c>
      <c r="H95" s="155">
        <v>904149098.33000004</v>
      </c>
      <c r="I95" s="155">
        <v>43436544.030000001</v>
      </c>
      <c r="J95" s="156">
        <v>0</v>
      </c>
      <c r="K95" s="155">
        <v>890596055.38</v>
      </c>
      <c r="L95" s="155">
        <v>13553042.949999999</v>
      </c>
      <c r="M95" s="155">
        <v>864424915.10000002</v>
      </c>
      <c r="N95" s="155">
        <v>26171140.280000001</v>
      </c>
      <c r="O95" s="155">
        <v>849454650.95000005</v>
      </c>
      <c r="P95" s="238">
        <v>14970264.15</v>
      </c>
      <c r="Q95" s="155">
        <v>849454650.95000005</v>
      </c>
      <c r="R95" s="156">
        <v>0</v>
      </c>
      <c r="S95" s="155">
        <v>22329632.829999998</v>
      </c>
      <c r="T95" s="156"/>
      <c r="U95" s="155"/>
      <c r="V95" s="153"/>
    </row>
    <row r="96" spans="1:22" ht="21.75" customHeight="1" x14ac:dyDescent="0.25">
      <c r="A96" s="146" t="s">
        <v>204</v>
      </c>
      <c r="B96" s="157" t="s">
        <v>205</v>
      </c>
      <c r="C96" s="158" t="s">
        <v>21</v>
      </c>
      <c r="D96" s="158" t="s">
        <v>22</v>
      </c>
      <c r="E96" s="158">
        <v>20</v>
      </c>
      <c r="F96" s="159" t="s">
        <v>23</v>
      </c>
      <c r="G96" s="155">
        <v>2548473</v>
      </c>
      <c r="H96" s="155">
        <v>3000</v>
      </c>
      <c r="I96" s="155">
        <v>2545473</v>
      </c>
      <c r="J96" s="156">
        <v>0</v>
      </c>
      <c r="K96" s="155">
        <v>3000</v>
      </c>
      <c r="L96" s="156">
        <v>0</v>
      </c>
      <c r="M96" s="155">
        <v>0</v>
      </c>
      <c r="N96" s="155">
        <v>3000</v>
      </c>
      <c r="O96" s="155">
        <v>0</v>
      </c>
      <c r="P96" s="238">
        <v>0</v>
      </c>
      <c r="Q96" s="155">
        <v>0</v>
      </c>
      <c r="R96" s="156">
        <v>0</v>
      </c>
      <c r="S96" s="156">
        <v>1587000</v>
      </c>
      <c r="T96" s="156"/>
      <c r="U96" s="156"/>
      <c r="V96" s="153"/>
    </row>
    <row r="97" spans="1:22" ht="15" x14ac:dyDescent="0.25">
      <c r="A97" s="146" t="s">
        <v>206</v>
      </c>
      <c r="B97" s="147" t="s">
        <v>207</v>
      </c>
      <c r="C97" s="148" t="s">
        <v>21</v>
      </c>
      <c r="D97" s="148" t="s">
        <v>22</v>
      </c>
      <c r="E97" s="148">
        <v>20</v>
      </c>
      <c r="F97" s="149" t="s">
        <v>23</v>
      </c>
      <c r="G97" s="150">
        <v>769515981</v>
      </c>
      <c r="H97" s="150">
        <v>496372145.94</v>
      </c>
      <c r="I97" s="150">
        <v>273143835.06</v>
      </c>
      <c r="J97" s="152">
        <v>0</v>
      </c>
      <c r="K97" s="150">
        <v>496372145.24000001</v>
      </c>
      <c r="L97" s="150">
        <v>0.7</v>
      </c>
      <c r="M97" s="150">
        <v>492442063.41000003</v>
      </c>
      <c r="N97" s="150">
        <v>3930081.83</v>
      </c>
      <c r="O97" s="150">
        <v>490023598.39999998</v>
      </c>
      <c r="P97" s="237">
        <v>2418465.0099999998</v>
      </c>
      <c r="Q97" s="150">
        <v>490023598.39999998</v>
      </c>
      <c r="R97" s="152">
        <v>0</v>
      </c>
      <c r="S97" s="152">
        <v>3987032.9</v>
      </c>
      <c r="T97" s="152"/>
      <c r="U97" s="152"/>
      <c r="V97" s="153"/>
    </row>
    <row r="98" spans="1:22" ht="15" x14ac:dyDescent="0.25">
      <c r="A98" s="146" t="s">
        <v>208</v>
      </c>
      <c r="B98" s="157" t="s">
        <v>209</v>
      </c>
      <c r="C98" s="158" t="s">
        <v>21</v>
      </c>
      <c r="D98" s="158" t="s">
        <v>22</v>
      </c>
      <c r="E98" s="158">
        <v>20</v>
      </c>
      <c r="F98" s="159" t="s">
        <v>23</v>
      </c>
      <c r="G98" s="155">
        <v>25279700</v>
      </c>
      <c r="H98" s="155">
        <v>2375050</v>
      </c>
      <c r="I98" s="156">
        <v>22904650</v>
      </c>
      <c r="J98" s="156">
        <v>0</v>
      </c>
      <c r="K98" s="155">
        <v>2375049.6</v>
      </c>
      <c r="L98" s="155">
        <v>0.4</v>
      </c>
      <c r="M98" s="156">
        <v>2375049.6</v>
      </c>
      <c r="N98" s="155">
        <v>0</v>
      </c>
      <c r="O98" s="156">
        <v>0</v>
      </c>
      <c r="P98" s="238">
        <v>2375049.6</v>
      </c>
      <c r="Q98" s="156">
        <v>0</v>
      </c>
      <c r="R98" s="156">
        <v>0</v>
      </c>
      <c r="S98" s="156">
        <v>0</v>
      </c>
      <c r="T98" s="156"/>
      <c r="U98" s="156"/>
      <c r="V98" s="153"/>
    </row>
    <row r="99" spans="1:22" ht="15" customHeight="1" x14ac:dyDescent="0.25">
      <c r="A99" s="146" t="s">
        <v>210</v>
      </c>
      <c r="B99" s="157" t="s">
        <v>211</v>
      </c>
      <c r="C99" s="158" t="s">
        <v>21</v>
      </c>
      <c r="D99" s="158" t="s">
        <v>22</v>
      </c>
      <c r="E99" s="158">
        <v>20</v>
      </c>
      <c r="F99" s="159" t="s">
        <v>23</v>
      </c>
      <c r="G99" s="155">
        <v>228039000</v>
      </c>
      <c r="H99" s="155">
        <v>0</v>
      </c>
      <c r="I99" s="156">
        <v>228039000</v>
      </c>
      <c r="J99" s="156">
        <v>0</v>
      </c>
      <c r="K99" s="156">
        <v>0</v>
      </c>
      <c r="L99" s="155">
        <v>0</v>
      </c>
      <c r="M99" s="156">
        <v>0</v>
      </c>
      <c r="N99" s="156">
        <v>0</v>
      </c>
      <c r="O99" s="156">
        <v>0</v>
      </c>
      <c r="P99" s="238">
        <v>0</v>
      </c>
      <c r="Q99" s="156">
        <v>0</v>
      </c>
      <c r="R99" s="156">
        <v>0</v>
      </c>
      <c r="S99" s="156">
        <v>0</v>
      </c>
      <c r="T99" s="156"/>
      <c r="U99" s="156"/>
      <c r="V99" s="153"/>
    </row>
    <row r="100" spans="1:22" ht="15" customHeight="1" x14ac:dyDescent="0.25">
      <c r="A100" s="146" t="s">
        <v>212</v>
      </c>
      <c r="B100" s="157" t="s">
        <v>213</v>
      </c>
      <c r="C100" s="158" t="s">
        <v>21</v>
      </c>
      <c r="D100" s="158" t="s">
        <v>22</v>
      </c>
      <c r="E100" s="158">
        <v>20</v>
      </c>
      <c r="F100" s="159" t="s">
        <v>23</v>
      </c>
      <c r="G100" s="155">
        <v>110013681</v>
      </c>
      <c r="H100" s="155">
        <v>87813495.939999998</v>
      </c>
      <c r="I100" s="155">
        <v>22200185.059999999</v>
      </c>
      <c r="J100" s="156">
        <v>0</v>
      </c>
      <c r="K100" s="155">
        <v>87813495.640000001</v>
      </c>
      <c r="L100" s="155">
        <v>0.3</v>
      </c>
      <c r="M100" s="155">
        <v>85163337.810000002</v>
      </c>
      <c r="N100" s="155">
        <v>2650157.83</v>
      </c>
      <c r="O100" s="155">
        <v>85119922.400000006</v>
      </c>
      <c r="P100" s="238">
        <v>43415.41</v>
      </c>
      <c r="Q100" s="155">
        <v>85119922.400000006</v>
      </c>
      <c r="R100" s="156">
        <v>0</v>
      </c>
      <c r="S100" s="156">
        <v>3987032.9</v>
      </c>
      <c r="T100" s="156"/>
      <c r="U100" s="156"/>
      <c r="V100" s="153"/>
    </row>
    <row r="101" spans="1:22" ht="15" x14ac:dyDescent="0.25">
      <c r="A101" s="146" t="s">
        <v>214</v>
      </c>
      <c r="B101" s="157" t="s">
        <v>209</v>
      </c>
      <c r="C101" s="158" t="s">
        <v>21</v>
      </c>
      <c r="D101" s="158" t="s">
        <v>22</v>
      </c>
      <c r="E101" s="158">
        <v>20</v>
      </c>
      <c r="F101" s="159" t="s">
        <v>23</v>
      </c>
      <c r="G101" s="155">
        <v>406183600</v>
      </c>
      <c r="H101" s="155">
        <v>406183600</v>
      </c>
      <c r="I101" s="156">
        <v>0</v>
      </c>
      <c r="J101" s="156">
        <v>0</v>
      </c>
      <c r="K101" s="155">
        <v>406183600</v>
      </c>
      <c r="L101" s="155">
        <v>0</v>
      </c>
      <c r="M101" s="155">
        <v>404903676</v>
      </c>
      <c r="N101" s="155">
        <v>1279924</v>
      </c>
      <c r="O101" s="156">
        <v>404903676</v>
      </c>
      <c r="P101" s="238">
        <v>0</v>
      </c>
      <c r="Q101" s="156">
        <v>404903676</v>
      </c>
      <c r="R101" s="156">
        <v>0</v>
      </c>
      <c r="S101" s="156">
        <v>0</v>
      </c>
      <c r="T101" s="156"/>
      <c r="U101" s="156"/>
      <c r="V101" s="153"/>
    </row>
    <row r="102" spans="1:22" ht="15" x14ac:dyDescent="0.25">
      <c r="A102" s="146" t="s">
        <v>216</v>
      </c>
      <c r="B102" s="157" t="s">
        <v>217</v>
      </c>
      <c r="C102" s="158" t="s">
        <v>21</v>
      </c>
      <c r="D102" s="158" t="s">
        <v>22</v>
      </c>
      <c r="E102" s="158">
        <v>20</v>
      </c>
      <c r="F102" s="159" t="s">
        <v>23</v>
      </c>
      <c r="G102" s="155">
        <v>4217254799</v>
      </c>
      <c r="H102" s="155">
        <v>4187738749.0500002</v>
      </c>
      <c r="I102" s="155">
        <v>29516049.949999999</v>
      </c>
      <c r="J102" s="156">
        <v>0</v>
      </c>
      <c r="K102" s="155">
        <v>4174362044.0500002</v>
      </c>
      <c r="L102" s="155">
        <v>13376705</v>
      </c>
      <c r="M102" s="155">
        <v>4174312044.0500002</v>
      </c>
      <c r="N102" s="155">
        <v>50000</v>
      </c>
      <c r="O102" s="155">
        <v>4170753306.0500002</v>
      </c>
      <c r="P102" s="238">
        <v>3558738</v>
      </c>
      <c r="Q102" s="155">
        <v>4170753306.0500002</v>
      </c>
      <c r="R102" s="156">
        <v>0</v>
      </c>
      <c r="S102" s="155">
        <v>255790318</v>
      </c>
      <c r="T102" s="156"/>
      <c r="U102" s="155"/>
      <c r="V102" s="239">
        <f>+S102/K102</f>
        <v>6.1276505320039309E-2</v>
      </c>
    </row>
    <row r="103" spans="1:22" ht="15" x14ac:dyDescent="0.25">
      <c r="A103" s="146" t="s">
        <v>218</v>
      </c>
      <c r="B103" s="147" t="s">
        <v>219</v>
      </c>
      <c r="C103" s="148" t="s">
        <v>21</v>
      </c>
      <c r="D103" s="148" t="s">
        <v>22</v>
      </c>
      <c r="E103" s="148">
        <v>20</v>
      </c>
      <c r="F103" s="149" t="s">
        <v>23</v>
      </c>
      <c r="G103" s="150">
        <v>743016007</v>
      </c>
      <c r="H103" s="150">
        <v>683362587.79999995</v>
      </c>
      <c r="I103" s="150">
        <v>59653419.200000003</v>
      </c>
      <c r="J103" s="152">
        <v>0</v>
      </c>
      <c r="K103" s="150">
        <v>683362587.79999995</v>
      </c>
      <c r="L103" s="150">
        <v>0</v>
      </c>
      <c r="M103" s="150">
        <v>322600791.80000001</v>
      </c>
      <c r="N103" s="150">
        <v>360761796</v>
      </c>
      <c r="O103" s="150">
        <v>322600791.80000001</v>
      </c>
      <c r="P103" s="237">
        <v>0</v>
      </c>
      <c r="Q103" s="150">
        <v>322600791.80000001</v>
      </c>
      <c r="R103" s="152">
        <v>0</v>
      </c>
      <c r="S103" s="150">
        <v>360761796</v>
      </c>
      <c r="T103" s="152"/>
      <c r="U103" s="150"/>
      <c r="V103" s="153"/>
    </row>
    <row r="104" spans="1:22" ht="15" x14ac:dyDescent="0.25">
      <c r="A104" s="146" t="s">
        <v>220</v>
      </c>
      <c r="B104" s="147" t="s">
        <v>221</v>
      </c>
      <c r="C104" s="148" t="s">
        <v>21</v>
      </c>
      <c r="D104" s="148" t="s">
        <v>22</v>
      </c>
      <c r="E104" s="148">
        <v>20</v>
      </c>
      <c r="F104" s="149" t="s">
        <v>23</v>
      </c>
      <c r="G104" s="150">
        <v>537246000</v>
      </c>
      <c r="H104" s="150">
        <v>482049524</v>
      </c>
      <c r="I104" s="152">
        <v>55196476</v>
      </c>
      <c r="J104" s="152">
        <v>0</v>
      </c>
      <c r="K104" s="150">
        <v>482049524</v>
      </c>
      <c r="L104" s="150">
        <v>0</v>
      </c>
      <c r="M104" s="150">
        <v>121287728</v>
      </c>
      <c r="N104" s="150">
        <v>360761796</v>
      </c>
      <c r="O104" s="150">
        <v>121287728</v>
      </c>
      <c r="P104" s="237">
        <v>0</v>
      </c>
      <c r="Q104" s="150">
        <v>121287728</v>
      </c>
      <c r="R104" s="152">
        <v>0</v>
      </c>
      <c r="S104" s="150">
        <v>360761796</v>
      </c>
      <c r="T104" s="152"/>
      <c r="U104" s="150"/>
      <c r="V104" s="153"/>
    </row>
    <row r="105" spans="1:22" ht="15" x14ac:dyDescent="0.25">
      <c r="A105" s="146" t="s">
        <v>222</v>
      </c>
      <c r="B105" s="147" t="s">
        <v>223</v>
      </c>
      <c r="C105" s="148" t="s">
        <v>21</v>
      </c>
      <c r="D105" s="148" t="s">
        <v>22</v>
      </c>
      <c r="E105" s="148">
        <v>20</v>
      </c>
      <c r="F105" s="149" t="s">
        <v>23</v>
      </c>
      <c r="G105" s="150">
        <v>537246000</v>
      </c>
      <c r="H105" s="150">
        <v>482049524</v>
      </c>
      <c r="I105" s="152">
        <v>55196476</v>
      </c>
      <c r="J105" s="152">
        <v>0</v>
      </c>
      <c r="K105" s="150">
        <v>482049524</v>
      </c>
      <c r="L105" s="150">
        <v>0</v>
      </c>
      <c r="M105" s="150">
        <v>121287728</v>
      </c>
      <c r="N105" s="150">
        <v>360761796</v>
      </c>
      <c r="O105" s="150">
        <v>121287728</v>
      </c>
      <c r="P105" s="237">
        <v>0</v>
      </c>
      <c r="Q105" s="150">
        <v>121287728</v>
      </c>
      <c r="R105" s="152">
        <v>0</v>
      </c>
      <c r="S105" s="150">
        <v>360761796</v>
      </c>
      <c r="T105" s="152"/>
      <c r="U105" s="150"/>
      <c r="V105" s="153"/>
    </row>
    <row r="106" spans="1:22" ht="15" customHeight="1" x14ac:dyDescent="0.25">
      <c r="A106" s="146" t="s">
        <v>224</v>
      </c>
      <c r="B106" s="147" t="s">
        <v>225</v>
      </c>
      <c r="C106" s="148" t="s">
        <v>21</v>
      </c>
      <c r="D106" s="148" t="s">
        <v>22</v>
      </c>
      <c r="E106" s="148">
        <v>20</v>
      </c>
      <c r="F106" s="149" t="s">
        <v>23</v>
      </c>
      <c r="G106" s="150">
        <v>537246000</v>
      </c>
      <c r="H106" s="150">
        <v>482049524</v>
      </c>
      <c r="I106" s="152">
        <v>55196476</v>
      </c>
      <c r="J106" s="152">
        <v>0</v>
      </c>
      <c r="K106" s="150">
        <v>482049524</v>
      </c>
      <c r="L106" s="150">
        <v>0</v>
      </c>
      <c r="M106" s="150">
        <v>121287728</v>
      </c>
      <c r="N106" s="150">
        <v>360761796</v>
      </c>
      <c r="O106" s="150">
        <v>121287728</v>
      </c>
      <c r="P106" s="237">
        <v>0</v>
      </c>
      <c r="Q106" s="150">
        <v>121287728</v>
      </c>
      <c r="R106" s="152">
        <v>0</v>
      </c>
      <c r="S106" s="150">
        <v>360761796</v>
      </c>
      <c r="T106" s="152"/>
      <c r="U106" s="150"/>
      <c r="V106" s="153"/>
    </row>
    <row r="107" spans="1:22" ht="15" x14ac:dyDescent="0.25">
      <c r="A107" s="146" t="s">
        <v>226</v>
      </c>
      <c r="B107" s="157" t="s">
        <v>227</v>
      </c>
      <c r="C107" s="158" t="s">
        <v>21</v>
      </c>
      <c r="D107" s="158" t="s">
        <v>22</v>
      </c>
      <c r="E107" s="158">
        <v>20</v>
      </c>
      <c r="F107" s="159" t="s">
        <v>23</v>
      </c>
      <c r="G107" s="155">
        <v>276897576</v>
      </c>
      <c r="H107" s="155">
        <v>238429206</v>
      </c>
      <c r="I107" s="156">
        <v>38468370</v>
      </c>
      <c r="J107" s="156">
        <v>0</v>
      </c>
      <c r="K107" s="155">
        <v>238429206</v>
      </c>
      <c r="L107" s="155">
        <v>0</v>
      </c>
      <c r="M107" s="155">
        <v>56365212</v>
      </c>
      <c r="N107" s="155">
        <v>182063994</v>
      </c>
      <c r="O107" s="155">
        <v>56365212</v>
      </c>
      <c r="P107" s="238">
        <v>0</v>
      </c>
      <c r="Q107" s="155">
        <v>56365212</v>
      </c>
      <c r="R107" s="156">
        <v>0</v>
      </c>
      <c r="S107" s="155">
        <v>182063994</v>
      </c>
      <c r="T107" s="156"/>
      <c r="U107" s="155"/>
      <c r="V107" s="153"/>
    </row>
    <row r="108" spans="1:22" ht="15" x14ac:dyDescent="0.25">
      <c r="A108" s="146" t="s">
        <v>228</v>
      </c>
      <c r="B108" s="157" t="s">
        <v>229</v>
      </c>
      <c r="C108" s="158" t="s">
        <v>21</v>
      </c>
      <c r="D108" s="158" t="s">
        <v>22</v>
      </c>
      <c r="E108" s="158">
        <v>20</v>
      </c>
      <c r="F108" s="159" t="s">
        <v>23</v>
      </c>
      <c r="G108" s="155">
        <v>260348424</v>
      </c>
      <c r="H108" s="155">
        <v>243620318</v>
      </c>
      <c r="I108" s="156">
        <v>16728106</v>
      </c>
      <c r="J108" s="156">
        <v>0</v>
      </c>
      <c r="K108" s="155">
        <v>243620318</v>
      </c>
      <c r="L108" s="155">
        <v>0</v>
      </c>
      <c r="M108" s="155">
        <v>64922516</v>
      </c>
      <c r="N108" s="155">
        <v>178697802</v>
      </c>
      <c r="O108" s="155">
        <v>64922516</v>
      </c>
      <c r="P108" s="238">
        <v>0</v>
      </c>
      <c r="Q108" s="155">
        <v>64922516</v>
      </c>
      <c r="R108" s="156">
        <v>0</v>
      </c>
      <c r="S108" s="155">
        <v>178697802</v>
      </c>
      <c r="T108" s="156"/>
      <c r="U108" s="155"/>
      <c r="V108" s="153"/>
    </row>
    <row r="109" spans="1:22" ht="15" x14ac:dyDescent="0.25">
      <c r="A109" s="146" t="s">
        <v>230</v>
      </c>
      <c r="B109" s="153" t="s">
        <v>231</v>
      </c>
      <c r="C109" s="158" t="s">
        <v>21</v>
      </c>
      <c r="D109" s="158" t="s">
        <v>22</v>
      </c>
      <c r="E109" s="158">
        <v>20</v>
      </c>
      <c r="F109" s="159" t="s">
        <v>23</v>
      </c>
      <c r="G109" s="155">
        <v>205770007</v>
      </c>
      <c r="H109" s="155">
        <v>201313063.80000001</v>
      </c>
      <c r="I109" s="155">
        <v>4456943.2</v>
      </c>
      <c r="J109" s="156">
        <v>0</v>
      </c>
      <c r="K109" s="155">
        <v>201313063.80000001</v>
      </c>
      <c r="L109" s="156">
        <v>0</v>
      </c>
      <c r="M109" s="155">
        <v>201313063.80000001</v>
      </c>
      <c r="N109" s="155">
        <v>0</v>
      </c>
      <c r="O109" s="155">
        <v>201313063.80000001</v>
      </c>
      <c r="P109" s="238">
        <v>0</v>
      </c>
      <c r="Q109" s="155">
        <v>201313063.80000001</v>
      </c>
      <c r="R109" s="156">
        <v>0</v>
      </c>
      <c r="S109" s="156">
        <v>0</v>
      </c>
      <c r="T109" s="156"/>
      <c r="U109" s="156"/>
      <c r="V109" s="153"/>
    </row>
    <row r="110" spans="1:22" ht="15" x14ac:dyDescent="0.25">
      <c r="A110" s="160" t="s">
        <v>345</v>
      </c>
      <c r="B110" s="153" t="s">
        <v>346</v>
      </c>
      <c r="C110" s="158" t="s">
        <v>21</v>
      </c>
      <c r="D110" s="158" t="s">
        <v>22</v>
      </c>
      <c r="E110" s="158">
        <v>20</v>
      </c>
      <c r="F110" s="159" t="s">
        <v>23</v>
      </c>
      <c r="G110" s="150">
        <v>205770007</v>
      </c>
      <c r="H110" s="150">
        <v>201313063.80000001</v>
      </c>
      <c r="I110" s="150">
        <v>4456943.2</v>
      </c>
      <c r="J110" s="152">
        <v>0</v>
      </c>
      <c r="K110" s="150">
        <v>201313063.80000001</v>
      </c>
      <c r="L110" s="152">
        <v>0</v>
      </c>
      <c r="M110" s="150">
        <v>201313063.80000001</v>
      </c>
      <c r="N110" s="150">
        <v>0</v>
      </c>
      <c r="O110" s="150">
        <v>201313063.80000001</v>
      </c>
      <c r="P110" s="237">
        <v>0</v>
      </c>
      <c r="Q110" s="150">
        <v>201313063.80000001</v>
      </c>
      <c r="R110" s="152">
        <v>0</v>
      </c>
      <c r="S110" s="152">
        <v>0</v>
      </c>
      <c r="T110" s="152"/>
      <c r="U110" s="152"/>
      <c r="V110" s="153"/>
    </row>
    <row r="111" spans="1:22" ht="15" x14ac:dyDescent="0.25">
      <c r="A111" s="160" t="s">
        <v>347</v>
      </c>
      <c r="B111" s="153" t="s">
        <v>348</v>
      </c>
      <c r="C111" s="158" t="s">
        <v>21</v>
      </c>
      <c r="D111" s="158" t="s">
        <v>22</v>
      </c>
      <c r="E111" s="158">
        <v>20</v>
      </c>
      <c r="F111" s="159" t="s">
        <v>23</v>
      </c>
      <c r="G111" s="155">
        <v>200072028.05000001</v>
      </c>
      <c r="H111" s="155">
        <v>199992508.80000001</v>
      </c>
      <c r="I111" s="155">
        <v>79519.25</v>
      </c>
      <c r="J111" s="156">
        <v>0</v>
      </c>
      <c r="K111" s="155">
        <v>199992508.80000001</v>
      </c>
      <c r="L111" s="156">
        <v>0</v>
      </c>
      <c r="M111" s="155">
        <v>199992508.80000001</v>
      </c>
      <c r="N111" s="155">
        <v>0</v>
      </c>
      <c r="O111" s="155">
        <v>199992508.80000001</v>
      </c>
      <c r="P111" s="238">
        <v>0</v>
      </c>
      <c r="Q111" s="155">
        <v>199992508.80000001</v>
      </c>
      <c r="R111" s="156">
        <v>0</v>
      </c>
      <c r="S111" s="156">
        <v>0</v>
      </c>
      <c r="T111" s="156"/>
      <c r="U111" s="156"/>
      <c r="V111" s="153"/>
    </row>
    <row r="112" spans="1:22" ht="15" x14ac:dyDescent="0.25">
      <c r="A112" s="160" t="s">
        <v>349</v>
      </c>
      <c r="B112" s="153" t="s">
        <v>350</v>
      </c>
      <c r="C112" s="158" t="s">
        <v>21</v>
      </c>
      <c r="D112" s="158" t="s">
        <v>22</v>
      </c>
      <c r="E112" s="158">
        <v>20</v>
      </c>
      <c r="F112" s="159" t="s">
        <v>23</v>
      </c>
      <c r="G112" s="155">
        <v>5697978.9500000002</v>
      </c>
      <c r="H112" s="155">
        <v>1320555</v>
      </c>
      <c r="I112" s="155">
        <v>4377423.95</v>
      </c>
      <c r="J112" s="156">
        <v>0</v>
      </c>
      <c r="K112" s="155">
        <v>1320555</v>
      </c>
      <c r="L112" s="156">
        <v>0</v>
      </c>
      <c r="M112" s="155">
        <v>1320555</v>
      </c>
      <c r="N112" s="156">
        <v>0</v>
      </c>
      <c r="O112" s="155">
        <v>1320555</v>
      </c>
      <c r="P112" s="238">
        <v>0</v>
      </c>
      <c r="Q112" s="155">
        <v>1320555</v>
      </c>
      <c r="R112" s="156">
        <v>0</v>
      </c>
      <c r="S112" s="156">
        <v>0</v>
      </c>
      <c r="T112" s="156"/>
      <c r="U112" s="156"/>
      <c r="V112" s="153"/>
    </row>
    <row r="113" spans="1:22" ht="15" x14ac:dyDescent="0.25">
      <c r="A113" s="146" t="s">
        <v>232</v>
      </c>
      <c r="B113" s="147" t="s">
        <v>233</v>
      </c>
      <c r="C113" s="148" t="s">
        <v>21</v>
      </c>
      <c r="D113" s="148" t="s">
        <v>22</v>
      </c>
      <c r="E113" s="148">
        <v>20</v>
      </c>
      <c r="F113" s="149" t="s">
        <v>23</v>
      </c>
      <c r="G113" s="150">
        <v>946440458</v>
      </c>
      <c r="H113" s="150">
        <v>854735776</v>
      </c>
      <c r="I113" s="150">
        <v>91704682</v>
      </c>
      <c r="J113" s="152">
        <v>0</v>
      </c>
      <c r="K113" s="150">
        <v>854735776</v>
      </c>
      <c r="L113" s="152">
        <v>0</v>
      </c>
      <c r="M113" s="150">
        <v>853514723.84000003</v>
      </c>
      <c r="N113" s="150">
        <v>1221052.1599999999</v>
      </c>
      <c r="O113" s="150">
        <v>850919441.30999994</v>
      </c>
      <c r="P113" s="237">
        <v>2595282.5299999998</v>
      </c>
      <c r="Q113" s="150">
        <v>850919441.30999994</v>
      </c>
      <c r="R113" s="152">
        <v>0</v>
      </c>
      <c r="S113" s="152">
        <v>0</v>
      </c>
      <c r="T113" s="152"/>
      <c r="U113" s="152"/>
      <c r="V113" s="153"/>
    </row>
    <row r="114" spans="1:22" ht="15" x14ac:dyDescent="0.25">
      <c r="A114" s="146" t="s">
        <v>234</v>
      </c>
      <c r="B114" s="147" t="s">
        <v>235</v>
      </c>
      <c r="C114" s="148" t="s">
        <v>21</v>
      </c>
      <c r="D114" s="148" t="s">
        <v>22</v>
      </c>
      <c r="E114" s="148">
        <v>20</v>
      </c>
      <c r="F114" s="149" t="s">
        <v>23</v>
      </c>
      <c r="G114" s="150">
        <v>353973458</v>
      </c>
      <c r="H114" s="150">
        <v>353973458</v>
      </c>
      <c r="I114" s="152">
        <v>0</v>
      </c>
      <c r="J114" s="152">
        <v>0</v>
      </c>
      <c r="K114" s="150">
        <v>353973458</v>
      </c>
      <c r="L114" s="152">
        <v>0</v>
      </c>
      <c r="M114" s="150">
        <v>353951265.69999999</v>
      </c>
      <c r="N114" s="150">
        <v>22192.3</v>
      </c>
      <c r="O114" s="150">
        <v>353951265.69999999</v>
      </c>
      <c r="P114" s="237">
        <v>0</v>
      </c>
      <c r="Q114" s="150">
        <v>353951265.69999999</v>
      </c>
      <c r="R114" s="152">
        <v>0</v>
      </c>
      <c r="S114" s="152">
        <v>0</v>
      </c>
      <c r="T114" s="152"/>
      <c r="U114" s="152"/>
      <c r="V114" s="153"/>
    </row>
    <row r="115" spans="1:22" ht="15" x14ac:dyDescent="0.25">
      <c r="A115" s="146" t="s">
        <v>236</v>
      </c>
      <c r="B115" s="147" t="s">
        <v>237</v>
      </c>
      <c r="C115" s="148" t="s">
        <v>21</v>
      </c>
      <c r="D115" s="148" t="s">
        <v>22</v>
      </c>
      <c r="E115" s="148">
        <v>20</v>
      </c>
      <c r="F115" s="149" t="s">
        <v>23</v>
      </c>
      <c r="G115" s="150">
        <v>353973458</v>
      </c>
      <c r="H115" s="150">
        <v>353973458</v>
      </c>
      <c r="I115" s="152">
        <v>0</v>
      </c>
      <c r="J115" s="152">
        <v>0</v>
      </c>
      <c r="K115" s="150">
        <v>353973458</v>
      </c>
      <c r="L115" s="152">
        <v>0</v>
      </c>
      <c r="M115" s="150">
        <v>353951265.69999999</v>
      </c>
      <c r="N115" s="150">
        <v>22192.3</v>
      </c>
      <c r="O115" s="150">
        <v>353951265.69999999</v>
      </c>
      <c r="P115" s="237">
        <v>0</v>
      </c>
      <c r="Q115" s="150">
        <v>353951265.69999999</v>
      </c>
      <c r="R115" s="152">
        <v>0</v>
      </c>
      <c r="S115" s="152">
        <v>0</v>
      </c>
      <c r="T115" s="152"/>
      <c r="U115" s="152"/>
      <c r="V115" s="153"/>
    </row>
    <row r="116" spans="1:22" ht="15" x14ac:dyDescent="0.25">
      <c r="A116" s="146" t="s">
        <v>238</v>
      </c>
      <c r="B116" s="157" t="s">
        <v>239</v>
      </c>
      <c r="C116" s="158" t="s">
        <v>21</v>
      </c>
      <c r="D116" s="158" t="s">
        <v>22</v>
      </c>
      <c r="E116" s="158">
        <v>20</v>
      </c>
      <c r="F116" s="159" t="s">
        <v>23</v>
      </c>
      <c r="G116" s="155">
        <v>351957158</v>
      </c>
      <c r="H116" s="155">
        <v>351957158</v>
      </c>
      <c r="I116" s="156">
        <v>0</v>
      </c>
      <c r="J116" s="156">
        <v>0</v>
      </c>
      <c r="K116" s="155">
        <v>351957158</v>
      </c>
      <c r="L116" s="156">
        <v>0</v>
      </c>
      <c r="M116" s="155">
        <v>351957119.22000003</v>
      </c>
      <c r="N116" s="156">
        <v>38.78</v>
      </c>
      <c r="O116" s="155">
        <v>351957119.22000003</v>
      </c>
      <c r="P116" s="238">
        <v>0</v>
      </c>
      <c r="Q116" s="155">
        <v>351957119.22000003</v>
      </c>
      <c r="R116" s="156">
        <v>0</v>
      </c>
      <c r="S116" s="156">
        <v>0</v>
      </c>
      <c r="T116" s="156"/>
      <c r="U116" s="156"/>
      <c r="V116" s="153"/>
    </row>
    <row r="117" spans="1:22" ht="15" x14ac:dyDescent="0.25">
      <c r="A117" s="146" t="s">
        <v>240</v>
      </c>
      <c r="B117" s="157" t="s">
        <v>241</v>
      </c>
      <c r="C117" s="158" t="s">
        <v>21</v>
      </c>
      <c r="D117" s="158" t="s">
        <v>22</v>
      </c>
      <c r="E117" s="158">
        <v>20</v>
      </c>
      <c r="F117" s="159" t="s">
        <v>23</v>
      </c>
      <c r="G117" s="155">
        <v>10000</v>
      </c>
      <c r="H117" s="155">
        <v>10000</v>
      </c>
      <c r="I117" s="156">
        <v>0</v>
      </c>
      <c r="J117" s="156">
        <v>0</v>
      </c>
      <c r="K117" s="155">
        <v>10000</v>
      </c>
      <c r="L117" s="156">
        <v>0</v>
      </c>
      <c r="M117" s="156">
        <v>0</v>
      </c>
      <c r="N117" s="155">
        <v>10000</v>
      </c>
      <c r="O117" s="156">
        <v>0</v>
      </c>
      <c r="P117" s="238">
        <v>0</v>
      </c>
      <c r="Q117" s="156">
        <v>0</v>
      </c>
      <c r="R117" s="156">
        <v>0</v>
      </c>
      <c r="S117" s="156">
        <v>0</v>
      </c>
      <c r="T117" s="156"/>
      <c r="U117" s="156"/>
      <c r="V117" s="153"/>
    </row>
    <row r="118" spans="1:22" ht="15" x14ac:dyDescent="0.25">
      <c r="A118" s="146" t="s">
        <v>242</v>
      </c>
      <c r="B118" s="157" t="s">
        <v>243</v>
      </c>
      <c r="C118" s="158" t="s">
        <v>21</v>
      </c>
      <c r="D118" s="158" t="s">
        <v>22</v>
      </c>
      <c r="E118" s="158">
        <v>20</v>
      </c>
      <c r="F118" s="159" t="s">
        <v>23</v>
      </c>
      <c r="G118" s="155">
        <v>2006300</v>
      </c>
      <c r="H118" s="155">
        <v>2006300</v>
      </c>
      <c r="I118" s="156">
        <v>0</v>
      </c>
      <c r="J118" s="156">
        <v>0</v>
      </c>
      <c r="K118" s="155">
        <v>2006300</v>
      </c>
      <c r="L118" s="156">
        <v>0</v>
      </c>
      <c r="M118" s="155">
        <v>1994146.48</v>
      </c>
      <c r="N118" s="155">
        <v>12153.52</v>
      </c>
      <c r="O118" s="155">
        <v>1994146.48</v>
      </c>
      <c r="P118" s="238">
        <v>0</v>
      </c>
      <c r="Q118" s="155">
        <v>1994146.48</v>
      </c>
      <c r="R118" s="156">
        <v>0</v>
      </c>
      <c r="S118" s="156">
        <v>0</v>
      </c>
      <c r="T118" s="156"/>
      <c r="U118" s="156"/>
      <c r="V118" s="153"/>
    </row>
    <row r="119" spans="1:22" ht="15" x14ac:dyDescent="0.25">
      <c r="A119" s="146" t="s">
        <v>244</v>
      </c>
      <c r="B119" s="157" t="s">
        <v>245</v>
      </c>
      <c r="C119" s="158" t="s">
        <v>21</v>
      </c>
      <c r="D119" s="158" t="s">
        <v>22</v>
      </c>
      <c r="E119" s="158">
        <v>20</v>
      </c>
      <c r="F119" s="159" t="s">
        <v>23</v>
      </c>
      <c r="G119" s="155">
        <v>38130000</v>
      </c>
      <c r="H119" s="155">
        <v>15000000</v>
      </c>
      <c r="I119" s="155">
        <v>23130000</v>
      </c>
      <c r="J119" s="156">
        <v>0</v>
      </c>
      <c r="K119" s="155">
        <v>15000000</v>
      </c>
      <c r="L119" s="156">
        <v>0</v>
      </c>
      <c r="M119" s="155">
        <v>13801140.140000001</v>
      </c>
      <c r="N119" s="155">
        <v>1198859.8600000001</v>
      </c>
      <c r="O119" s="155">
        <v>11205857.609999999</v>
      </c>
      <c r="P119" s="238">
        <v>2595282.5299999998</v>
      </c>
      <c r="Q119" s="155">
        <v>11205857.609999999</v>
      </c>
      <c r="R119" s="156">
        <v>0</v>
      </c>
      <c r="S119" s="156">
        <v>0</v>
      </c>
      <c r="T119" s="156"/>
      <c r="U119" s="156"/>
      <c r="V119" s="153"/>
    </row>
    <row r="120" spans="1:22" ht="15" x14ac:dyDescent="0.25">
      <c r="A120" s="146" t="s">
        <v>246</v>
      </c>
      <c r="B120" s="147" t="s">
        <v>247</v>
      </c>
      <c r="C120" s="148" t="s">
        <v>21</v>
      </c>
      <c r="D120" s="148" t="s">
        <v>22</v>
      </c>
      <c r="E120" s="148">
        <v>20</v>
      </c>
      <c r="F120" s="149" t="s">
        <v>23</v>
      </c>
      <c r="G120" s="150">
        <v>554337000</v>
      </c>
      <c r="H120" s="150">
        <v>485762318</v>
      </c>
      <c r="I120" s="150">
        <v>68574682</v>
      </c>
      <c r="J120" s="152">
        <v>0</v>
      </c>
      <c r="K120" s="150">
        <v>485762318</v>
      </c>
      <c r="L120" s="152">
        <v>0</v>
      </c>
      <c r="M120" s="150">
        <v>485762318</v>
      </c>
      <c r="N120" s="152">
        <v>0</v>
      </c>
      <c r="O120" s="150">
        <v>485762318</v>
      </c>
      <c r="P120" s="237">
        <v>0</v>
      </c>
      <c r="Q120" s="150">
        <v>485762318</v>
      </c>
      <c r="R120" s="152">
        <v>0</v>
      </c>
      <c r="S120" s="152">
        <v>0</v>
      </c>
      <c r="T120" s="152"/>
      <c r="U120" s="152"/>
      <c r="V120" s="153"/>
    </row>
    <row r="121" spans="1:22" ht="15" x14ac:dyDescent="0.25">
      <c r="A121" s="146" t="s">
        <v>248</v>
      </c>
      <c r="B121" s="157" t="s">
        <v>249</v>
      </c>
      <c r="C121" s="158" t="s">
        <v>21</v>
      </c>
      <c r="D121" s="158" t="s">
        <v>22</v>
      </c>
      <c r="E121" s="158">
        <v>20</v>
      </c>
      <c r="F121" s="159" t="s">
        <v>23</v>
      </c>
      <c r="G121" s="155">
        <v>554337000</v>
      </c>
      <c r="H121" s="155">
        <v>485762318</v>
      </c>
      <c r="I121" s="155">
        <v>68574682</v>
      </c>
      <c r="J121" s="156">
        <v>0</v>
      </c>
      <c r="K121" s="155">
        <v>485762318</v>
      </c>
      <c r="L121" s="156">
        <v>0</v>
      </c>
      <c r="M121" s="155">
        <v>485762318</v>
      </c>
      <c r="N121" s="156">
        <v>0</v>
      </c>
      <c r="O121" s="155">
        <v>485762318</v>
      </c>
      <c r="P121" s="238">
        <v>0</v>
      </c>
      <c r="Q121" s="155">
        <v>485762318</v>
      </c>
      <c r="R121" s="156">
        <v>0</v>
      </c>
      <c r="S121" s="156">
        <v>0</v>
      </c>
      <c r="T121" s="156"/>
      <c r="U121" s="156"/>
      <c r="V121" s="153"/>
    </row>
    <row r="122" spans="1:22" ht="15" x14ac:dyDescent="0.25">
      <c r="A122" s="146" t="s">
        <v>250</v>
      </c>
      <c r="B122" s="147" t="s">
        <v>251</v>
      </c>
      <c r="C122" s="148" t="s">
        <v>21</v>
      </c>
      <c r="D122" s="148" t="s">
        <v>22</v>
      </c>
      <c r="E122" s="148">
        <v>20</v>
      </c>
      <c r="F122" s="149" t="s">
        <v>23</v>
      </c>
      <c r="G122" s="150">
        <v>1051442988</v>
      </c>
      <c r="H122" s="150">
        <v>1051442988</v>
      </c>
      <c r="I122" s="152">
        <v>0</v>
      </c>
      <c r="J122" s="152">
        <v>0</v>
      </c>
      <c r="K122" s="150">
        <v>1051442988</v>
      </c>
      <c r="L122" s="152">
        <v>0</v>
      </c>
      <c r="M122" s="150">
        <v>1051442988</v>
      </c>
      <c r="N122" s="152">
        <v>0</v>
      </c>
      <c r="O122" s="150">
        <v>1051442988</v>
      </c>
      <c r="P122" s="237">
        <v>0</v>
      </c>
      <c r="Q122" s="150">
        <v>1051442988</v>
      </c>
      <c r="R122" s="152">
        <v>0</v>
      </c>
      <c r="S122" s="152">
        <v>0</v>
      </c>
      <c r="T122" s="152"/>
      <c r="U122" s="152"/>
      <c r="V122" s="153"/>
    </row>
    <row r="123" spans="1:22" ht="15" x14ac:dyDescent="0.25">
      <c r="A123" s="146" t="s">
        <v>252</v>
      </c>
      <c r="B123" s="147" t="s">
        <v>253</v>
      </c>
      <c r="C123" s="148" t="s">
        <v>21</v>
      </c>
      <c r="D123" s="148" t="s">
        <v>22</v>
      </c>
      <c r="E123" s="148">
        <v>20</v>
      </c>
      <c r="F123" s="149" t="s">
        <v>23</v>
      </c>
      <c r="G123" s="150">
        <v>1051442988</v>
      </c>
      <c r="H123" s="150">
        <v>1051442988</v>
      </c>
      <c r="I123" s="152">
        <v>0</v>
      </c>
      <c r="J123" s="152">
        <v>0</v>
      </c>
      <c r="K123" s="150">
        <v>1051442988</v>
      </c>
      <c r="L123" s="152">
        <v>0</v>
      </c>
      <c r="M123" s="150">
        <v>1051442988</v>
      </c>
      <c r="N123" s="152">
        <v>0</v>
      </c>
      <c r="O123" s="150">
        <v>1051442988</v>
      </c>
      <c r="P123" s="237">
        <v>0</v>
      </c>
      <c r="Q123" s="150">
        <v>1051442988</v>
      </c>
      <c r="R123" s="152">
        <v>0</v>
      </c>
      <c r="S123" s="152">
        <v>0</v>
      </c>
      <c r="T123" s="152"/>
      <c r="U123" s="152"/>
      <c r="V123" s="153"/>
    </row>
    <row r="124" spans="1:22" ht="15" x14ac:dyDescent="0.25">
      <c r="A124" s="146" t="s">
        <v>254</v>
      </c>
      <c r="B124" s="147" t="s">
        <v>255</v>
      </c>
      <c r="C124" s="148" t="s">
        <v>21</v>
      </c>
      <c r="D124" s="148" t="s">
        <v>22</v>
      </c>
      <c r="E124" s="148">
        <v>20</v>
      </c>
      <c r="F124" s="149" t="s">
        <v>23</v>
      </c>
      <c r="G124" s="150">
        <v>1051442988</v>
      </c>
      <c r="H124" s="150">
        <v>1051442988</v>
      </c>
      <c r="I124" s="152">
        <v>0</v>
      </c>
      <c r="J124" s="152">
        <v>0</v>
      </c>
      <c r="K124" s="150">
        <v>1051442988</v>
      </c>
      <c r="L124" s="152">
        <v>0</v>
      </c>
      <c r="M124" s="150">
        <v>1051442988</v>
      </c>
      <c r="N124" s="152">
        <v>0</v>
      </c>
      <c r="O124" s="150">
        <v>1051442988</v>
      </c>
      <c r="P124" s="237">
        <v>0</v>
      </c>
      <c r="Q124" s="150">
        <v>1051442988</v>
      </c>
      <c r="R124" s="152">
        <v>0</v>
      </c>
      <c r="S124" s="152">
        <v>0</v>
      </c>
      <c r="T124" s="152"/>
      <c r="U124" s="152"/>
      <c r="V124" s="153"/>
    </row>
    <row r="125" spans="1:22" ht="15" x14ac:dyDescent="0.25">
      <c r="A125" s="146" t="s">
        <v>256</v>
      </c>
      <c r="B125" s="157" t="s">
        <v>257</v>
      </c>
      <c r="C125" s="158" t="s">
        <v>21</v>
      </c>
      <c r="D125" s="158" t="s">
        <v>22</v>
      </c>
      <c r="E125" s="158">
        <v>20</v>
      </c>
      <c r="F125" s="159" t="s">
        <v>23</v>
      </c>
      <c r="G125" s="155">
        <v>1051442988</v>
      </c>
      <c r="H125" s="155">
        <v>1051442988</v>
      </c>
      <c r="I125" s="156">
        <v>0</v>
      </c>
      <c r="J125" s="156">
        <v>0</v>
      </c>
      <c r="K125" s="155">
        <v>1051442988</v>
      </c>
      <c r="L125" s="156">
        <v>0</v>
      </c>
      <c r="M125" s="155">
        <v>1051442988</v>
      </c>
      <c r="N125" s="156">
        <v>0</v>
      </c>
      <c r="O125" s="155">
        <v>1051442988</v>
      </c>
      <c r="P125" s="238">
        <v>0</v>
      </c>
      <c r="Q125" s="155">
        <v>1051442988</v>
      </c>
      <c r="R125" s="156">
        <v>0</v>
      </c>
      <c r="S125" s="156">
        <v>0</v>
      </c>
      <c r="T125" s="156"/>
      <c r="U125" s="156"/>
      <c r="V125" s="153"/>
    </row>
    <row r="126" spans="1:22" ht="18" x14ac:dyDescent="0.25">
      <c r="A126" s="146" t="s">
        <v>258</v>
      </c>
      <c r="B126" s="147" t="s">
        <v>259</v>
      </c>
      <c r="C126" s="148" t="s">
        <v>21</v>
      </c>
      <c r="D126" s="148" t="s">
        <v>22</v>
      </c>
      <c r="E126" s="148">
        <v>21</v>
      </c>
      <c r="F126" s="149" t="s">
        <v>260</v>
      </c>
      <c r="G126" s="150">
        <v>89000000000</v>
      </c>
      <c r="H126" s="150">
        <v>73549351437.210007</v>
      </c>
      <c r="I126" s="150">
        <v>15450648562.790001</v>
      </c>
      <c r="J126" s="152">
        <v>0</v>
      </c>
      <c r="K126" s="150">
        <v>72845806103.490005</v>
      </c>
      <c r="L126" s="150">
        <v>703545333.72000003</v>
      </c>
      <c r="M126" s="150">
        <v>63812916178.580002</v>
      </c>
      <c r="N126" s="150">
        <v>9032889924.9099998</v>
      </c>
      <c r="O126" s="150">
        <v>60195413089.730003</v>
      </c>
      <c r="P126" s="237">
        <v>3617503088.8499999</v>
      </c>
      <c r="Q126" s="150">
        <v>60195413089.730003</v>
      </c>
      <c r="R126" s="152">
        <v>0</v>
      </c>
      <c r="S126" s="150">
        <v>83754414.290000007</v>
      </c>
      <c r="T126" s="152"/>
      <c r="U126" s="150"/>
      <c r="V126" s="153"/>
    </row>
    <row r="127" spans="1:22" ht="18" x14ac:dyDescent="0.25">
      <c r="A127" s="146" t="s">
        <v>261</v>
      </c>
      <c r="B127" s="147" t="s">
        <v>262</v>
      </c>
      <c r="C127" s="148" t="s">
        <v>21</v>
      </c>
      <c r="D127" s="148" t="s">
        <v>22</v>
      </c>
      <c r="E127" s="148">
        <v>21</v>
      </c>
      <c r="F127" s="149" t="s">
        <v>260</v>
      </c>
      <c r="G127" s="150">
        <v>77342179471</v>
      </c>
      <c r="H127" s="150">
        <v>69430051347.210007</v>
      </c>
      <c r="I127" s="150">
        <v>7912128123.79</v>
      </c>
      <c r="J127" s="152">
        <v>0</v>
      </c>
      <c r="K127" s="150">
        <v>68749064717.5</v>
      </c>
      <c r="L127" s="150">
        <v>680986629.71000004</v>
      </c>
      <c r="M127" s="150">
        <v>60156266370.199997</v>
      </c>
      <c r="N127" s="150">
        <v>8592798347.2999992</v>
      </c>
      <c r="O127" s="150">
        <v>57096800381.68</v>
      </c>
      <c r="P127" s="237">
        <v>3059465988.52</v>
      </c>
      <c r="Q127" s="150">
        <v>57096800381.68</v>
      </c>
      <c r="R127" s="152">
        <v>0</v>
      </c>
      <c r="S127" s="150">
        <v>83754414.290000007</v>
      </c>
      <c r="T127" s="152"/>
      <c r="U127" s="150"/>
      <c r="V127" s="153"/>
    </row>
    <row r="128" spans="1:22" ht="18" x14ac:dyDescent="0.25">
      <c r="A128" s="146" t="s">
        <v>263</v>
      </c>
      <c r="B128" s="147" t="s">
        <v>264</v>
      </c>
      <c r="C128" s="148" t="s">
        <v>21</v>
      </c>
      <c r="D128" s="148" t="s">
        <v>22</v>
      </c>
      <c r="E128" s="148">
        <v>21</v>
      </c>
      <c r="F128" s="149" t="s">
        <v>260</v>
      </c>
      <c r="G128" s="150">
        <v>77342179471</v>
      </c>
      <c r="H128" s="150">
        <v>69430051347.210007</v>
      </c>
      <c r="I128" s="150">
        <v>7912128123.79</v>
      </c>
      <c r="J128" s="152">
        <v>0</v>
      </c>
      <c r="K128" s="150">
        <v>68749064717.5</v>
      </c>
      <c r="L128" s="150">
        <v>680986629.71000004</v>
      </c>
      <c r="M128" s="150">
        <v>60156266370.199997</v>
      </c>
      <c r="N128" s="150">
        <v>8592798347.2999992</v>
      </c>
      <c r="O128" s="150">
        <v>57096800381.68</v>
      </c>
      <c r="P128" s="237">
        <v>3059465988.52</v>
      </c>
      <c r="Q128" s="150">
        <v>57096800381.68</v>
      </c>
      <c r="R128" s="152">
        <v>0</v>
      </c>
      <c r="S128" s="150">
        <v>83754414.290000007</v>
      </c>
      <c r="T128" s="152"/>
      <c r="U128" s="150"/>
      <c r="V128" s="153"/>
    </row>
    <row r="129" spans="1:22" ht="15" customHeight="1" x14ac:dyDescent="0.25">
      <c r="A129" s="146" t="s">
        <v>265</v>
      </c>
      <c r="B129" s="147" t="s">
        <v>266</v>
      </c>
      <c r="C129" s="148" t="s">
        <v>21</v>
      </c>
      <c r="D129" s="148" t="s">
        <v>22</v>
      </c>
      <c r="E129" s="148">
        <v>21</v>
      </c>
      <c r="F129" s="149" t="s">
        <v>260</v>
      </c>
      <c r="G129" s="155">
        <v>15313130859</v>
      </c>
      <c r="H129" s="155">
        <v>14890044953.65</v>
      </c>
      <c r="I129" s="155">
        <v>423085905.35000002</v>
      </c>
      <c r="J129" s="156">
        <v>0</v>
      </c>
      <c r="K129" s="155">
        <v>14724849144.32</v>
      </c>
      <c r="L129" s="155">
        <v>165195809.33000001</v>
      </c>
      <c r="M129" s="155">
        <v>10689020694.450001</v>
      </c>
      <c r="N129" s="155">
        <v>4035828449.8699999</v>
      </c>
      <c r="O129" s="155">
        <v>9619086089.8600006</v>
      </c>
      <c r="P129" s="238">
        <v>1069934604.59</v>
      </c>
      <c r="Q129" s="155">
        <v>9619086089.8600006</v>
      </c>
      <c r="R129" s="156">
        <v>0</v>
      </c>
      <c r="S129" s="156">
        <v>0</v>
      </c>
      <c r="T129" s="156"/>
      <c r="U129" s="156"/>
      <c r="V129" s="153"/>
    </row>
    <row r="130" spans="1:22" ht="33.75" x14ac:dyDescent="0.25">
      <c r="A130" s="146" t="s">
        <v>267</v>
      </c>
      <c r="B130" s="147" t="s">
        <v>266</v>
      </c>
      <c r="C130" s="148" t="s">
        <v>21</v>
      </c>
      <c r="D130" s="148" t="s">
        <v>22</v>
      </c>
      <c r="E130" s="148">
        <v>21</v>
      </c>
      <c r="F130" s="149" t="s">
        <v>260</v>
      </c>
      <c r="G130" s="150">
        <v>15096133804</v>
      </c>
      <c r="H130" s="150">
        <v>14675698496.32</v>
      </c>
      <c r="I130" s="150">
        <v>420435307.68000001</v>
      </c>
      <c r="J130" s="152">
        <v>0</v>
      </c>
      <c r="K130" s="150">
        <v>14510502686.99</v>
      </c>
      <c r="L130" s="150">
        <v>165195809.33000001</v>
      </c>
      <c r="M130" s="150">
        <v>10475269280.1</v>
      </c>
      <c r="N130" s="150">
        <v>4035233406.8899999</v>
      </c>
      <c r="O130" s="150">
        <v>9405334675.5100002</v>
      </c>
      <c r="P130" s="237">
        <v>1069934604.59</v>
      </c>
      <c r="Q130" s="150">
        <v>9405334675.5100002</v>
      </c>
      <c r="R130" s="152">
        <v>0</v>
      </c>
      <c r="S130" s="152">
        <v>0</v>
      </c>
      <c r="T130" s="152"/>
      <c r="U130" s="152"/>
      <c r="V130" s="153"/>
    </row>
    <row r="131" spans="1:22" ht="22.5" x14ac:dyDescent="0.25">
      <c r="A131" s="146" t="s">
        <v>268</v>
      </c>
      <c r="B131" s="147" t="s">
        <v>269</v>
      </c>
      <c r="C131" s="148" t="s">
        <v>21</v>
      </c>
      <c r="D131" s="148" t="s">
        <v>22</v>
      </c>
      <c r="E131" s="148">
        <v>21</v>
      </c>
      <c r="F131" s="149" t="s">
        <v>260</v>
      </c>
      <c r="G131" s="150">
        <v>216997055</v>
      </c>
      <c r="H131" s="150">
        <v>214346457.33000001</v>
      </c>
      <c r="I131" s="150">
        <v>2650597.67</v>
      </c>
      <c r="J131" s="152">
        <v>0</v>
      </c>
      <c r="K131" s="150">
        <v>214346457.33000001</v>
      </c>
      <c r="L131" s="150">
        <v>0</v>
      </c>
      <c r="M131" s="150">
        <v>213751414.34999999</v>
      </c>
      <c r="N131" s="150">
        <v>595042.98</v>
      </c>
      <c r="O131" s="150">
        <v>213751414.34999999</v>
      </c>
      <c r="P131" s="237">
        <v>0</v>
      </c>
      <c r="Q131" s="150">
        <v>213751414.34999999</v>
      </c>
      <c r="R131" s="152">
        <v>0</v>
      </c>
      <c r="S131" s="152">
        <v>0</v>
      </c>
      <c r="T131" s="152"/>
      <c r="U131" s="152"/>
      <c r="V131" s="153"/>
    </row>
    <row r="132" spans="1:22" ht="18" x14ac:dyDescent="0.25">
      <c r="A132" s="146" t="s">
        <v>270</v>
      </c>
      <c r="B132" s="147" t="s">
        <v>271</v>
      </c>
      <c r="C132" s="148" t="s">
        <v>21</v>
      </c>
      <c r="D132" s="148" t="s">
        <v>22</v>
      </c>
      <c r="E132" s="148">
        <v>21</v>
      </c>
      <c r="F132" s="149" t="s">
        <v>260</v>
      </c>
      <c r="G132" s="150">
        <v>15313130859</v>
      </c>
      <c r="H132" s="150">
        <v>14890044953.65</v>
      </c>
      <c r="I132" s="150">
        <v>423085905.35000002</v>
      </c>
      <c r="J132" s="152">
        <v>0</v>
      </c>
      <c r="K132" s="150">
        <v>14724849144.32</v>
      </c>
      <c r="L132" s="150">
        <v>165195809.33000001</v>
      </c>
      <c r="M132" s="150">
        <v>10689020694.450001</v>
      </c>
      <c r="N132" s="150">
        <v>4035828449.8699999</v>
      </c>
      <c r="O132" s="150">
        <v>9619086089.8600006</v>
      </c>
      <c r="P132" s="237">
        <v>1069934604.59</v>
      </c>
      <c r="Q132" s="150">
        <v>9619086089.8600006</v>
      </c>
      <c r="R132" s="152">
        <v>0</v>
      </c>
      <c r="S132" s="152">
        <v>0</v>
      </c>
      <c r="T132" s="152"/>
      <c r="U132" s="152"/>
      <c r="V132" s="153"/>
    </row>
    <row r="133" spans="1:22" ht="56.25" x14ac:dyDescent="0.25">
      <c r="A133" s="146" t="s">
        <v>272</v>
      </c>
      <c r="B133" s="157" t="s">
        <v>273</v>
      </c>
      <c r="C133" s="158" t="s">
        <v>21</v>
      </c>
      <c r="D133" s="158" t="s">
        <v>22</v>
      </c>
      <c r="E133" s="158">
        <v>21</v>
      </c>
      <c r="F133" s="159" t="s">
        <v>260</v>
      </c>
      <c r="G133" s="155">
        <v>15096133804</v>
      </c>
      <c r="H133" s="155">
        <v>14675698496.32</v>
      </c>
      <c r="I133" s="155">
        <v>420435307.68000001</v>
      </c>
      <c r="J133" s="156">
        <v>0</v>
      </c>
      <c r="K133" s="155">
        <v>14510502686.99</v>
      </c>
      <c r="L133" s="155">
        <v>165195809.33000001</v>
      </c>
      <c r="M133" s="155">
        <v>10475269280.1</v>
      </c>
      <c r="N133" s="155">
        <v>4035233406.8899999</v>
      </c>
      <c r="O133" s="155">
        <v>9405334675.5100002</v>
      </c>
      <c r="P133" s="238">
        <v>1069934604.59</v>
      </c>
      <c r="Q133" s="155">
        <v>9405334675.5100002</v>
      </c>
      <c r="R133" s="156">
        <v>0</v>
      </c>
      <c r="S133" s="156">
        <v>0</v>
      </c>
      <c r="T133" s="156"/>
      <c r="U133" s="156"/>
      <c r="V133" s="153"/>
    </row>
    <row r="134" spans="1:22" ht="45" x14ac:dyDescent="0.25">
      <c r="A134" s="146" t="s">
        <v>274</v>
      </c>
      <c r="B134" s="157" t="s">
        <v>275</v>
      </c>
      <c r="C134" s="158" t="s">
        <v>21</v>
      </c>
      <c r="D134" s="158" t="s">
        <v>22</v>
      </c>
      <c r="E134" s="158">
        <v>21</v>
      </c>
      <c r="F134" s="159" t="s">
        <v>260</v>
      </c>
      <c r="G134" s="155">
        <v>216997055</v>
      </c>
      <c r="H134" s="155">
        <v>214346457.33000001</v>
      </c>
      <c r="I134" s="155">
        <v>2650597.67</v>
      </c>
      <c r="J134" s="156">
        <v>0</v>
      </c>
      <c r="K134" s="155">
        <v>214346457.33000001</v>
      </c>
      <c r="L134" s="155">
        <v>0</v>
      </c>
      <c r="M134" s="155">
        <v>213751414.34999999</v>
      </c>
      <c r="N134" s="155">
        <v>595042.98</v>
      </c>
      <c r="O134" s="155">
        <v>213751414.34999999</v>
      </c>
      <c r="P134" s="238">
        <v>0</v>
      </c>
      <c r="Q134" s="155">
        <v>213751414.34999999</v>
      </c>
      <c r="R134" s="156">
        <v>0</v>
      </c>
      <c r="S134" s="156">
        <v>0</v>
      </c>
      <c r="T134" s="156"/>
      <c r="U134" s="156"/>
      <c r="V134" s="153"/>
    </row>
    <row r="135" spans="1:22" ht="22.5" x14ac:dyDescent="0.25">
      <c r="A135" s="146" t="s">
        <v>276</v>
      </c>
      <c r="B135" s="147" t="s">
        <v>277</v>
      </c>
      <c r="C135" s="148" t="s">
        <v>21</v>
      </c>
      <c r="D135" s="148" t="s">
        <v>22</v>
      </c>
      <c r="E135" s="148">
        <v>21</v>
      </c>
      <c r="F135" s="149" t="s">
        <v>260</v>
      </c>
      <c r="G135" s="155">
        <v>61992660645</v>
      </c>
      <c r="H135" s="155">
        <v>54503618426.889999</v>
      </c>
      <c r="I135" s="155">
        <v>7489042218.1099997</v>
      </c>
      <c r="J135" s="156">
        <v>0</v>
      </c>
      <c r="K135" s="155">
        <v>53987827606.510002</v>
      </c>
      <c r="L135" s="155">
        <v>515790820.38</v>
      </c>
      <c r="M135" s="155">
        <v>49430916578.730003</v>
      </c>
      <c r="N135" s="155">
        <v>4556911027.7799997</v>
      </c>
      <c r="O135" s="155">
        <v>47441385194.800003</v>
      </c>
      <c r="P135" s="238">
        <v>1989531383.9300001</v>
      </c>
      <c r="Q135" s="155">
        <v>47441385194.800003</v>
      </c>
      <c r="R135" s="156">
        <v>0</v>
      </c>
      <c r="S135" s="155">
        <v>83754414.290000007</v>
      </c>
      <c r="T135" s="156"/>
      <c r="U135" s="155"/>
      <c r="V135" s="153"/>
    </row>
    <row r="136" spans="1:22" ht="15" customHeight="1" x14ac:dyDescent="0.25">
      <c r="A136" s="146" t="s">
        <v>278</v>
      </c>
      <c r="B136" s="147" t="s">
        <v>277</v>
      </c>
      <c r="C136" s="148" t="s">
        <v>21</v>
      </c>
      <c r="D136" s="148" t="s">
        <v>22</v>
      </c>
      <c r="E136" s="148">
        <v>21</v>
      </c>
      <c r="F136" s="149" t="s">
        <v>260</v>
      </c>
      <c r="G136" s="150">
        <v>721979888</v>
      </c>
      <c r="H136" s="150">
        <v>32067314</v>
      </c>
      <c r="I136" s="150">
        <v>689912574</v>
      </c>
      <c r="J136" s="152">
        <v>0</v>
      </c>
      <c r="K136" s="150">
        <v>18809042.100000001</v>
      </c>
      <c r="L136" s="150">
        <v>13258271.9</v>
      </c>
      <c r="M136" s="150">
        <v>18309042.100000001</v>
      </c>
      <c r="N136" s="150">
        <v>500000</v>
      </c>
      <c r="O136" s="150">
        <v>18309042.100000001</v>
      </c>
      <c r="P136" s="237">
        <v>0</v>
      </c>
      <c r="Q136" s="150">
        <v>18309042.100000001</v>
      </c>
      <c r="R136" s="152">
        <v>0</v>
      </c>
      <c r="S136" s="152">
        <v>0</v>
      </c>
      <c r="T136" s="152"/>
      <c r="U136" s="152"/>
      <c r="V136" s="153"/>
    </row>
    <row r="137" spans="1:22" ht="15" customHeight="1" x14ac:dyDescent="0.25">
      <c r="A137" s="146" t="s">
        <v>279</v>
      </c>
      <c r="B137" s="147" t="s">
        <v>280</v>
      </c>
      <c r="C137" s="148" t="s">
        <v>21</v>
      </c>
      <c r="D137" s="148" t="s">
        <v>22</v>
      </c>
      <c r="E137" s="148">
        <v>21</v>
      </c>
      <c r="F137" s="149" t="s">
        <v>260</v>
      </c>
      <c r="G137" s="150">
        <v>2501873896</v>
      </c>
      <c r="H137" s="150">
        <v>2196843695.4899998</v>
      </c>
      <c r="I137" s="150">
        <v>305030200.50999999</v>
      </c>
      <c r="J137" s="152">
        <v>0</v>
      </c>
      <c r="K137" s="150">
        <v>1756177404.6600001</v>
      </c>
      <c r="L137" s="150">
        <v>440666290.82999998</v>
      </c>
      <c r="M137" s="150">
        <v>1680853486.1600001</v>
      </c>
      <c r="N137" s="150">
        <v>75323918.5</v>
      </c>
      <c r="O137" s="150">
        <v>1678436526.1600001</v>
      </c>
      <c r="P137" s="237">
        <v>2416960</v>
      </c>
      <c r="Q137" s="150">
        <v>1678436526.1600001</v>
      </c>
      <c r="R137" s="152">
        <v>0</v>
      </c>
      <c r="S137" s="152">
        <v>0</v>
      </c>
      <c r="T137" s="152"/>
      <c r="U137" s="152"/>
      <c r="V137" s="153"/>
    </row>
    <row r="138" spans="1:22" ht="15" customHeight="1" x14ac:dyDescent="0.25">
      <c r="A138" s="146" t="s">
        <v>281</v>
      </c>
      <c r="B138" s="147" t="s">
        <v>282</v>
      </c>
      <c r="C138" s="148" t="s">
        <v>21</v>
      </c>
      <c r="D138" s="148" t="s">
        <v>22</v>
      </c>
      <c r="E138" s="148">
        <v>21</v>
      </c>
      <c r="F138" s="149" t="s">
        <v>260</v>
      </c>
      <c r="G138" s="150">
        <v>1037755774</v>
      </c>
      <c r="H138" s="150">
        <v>808024385.87</v>
      </c>
      <c r="I138" s="150">
        <v>229731388.13</v>
      </c>
      <c r="J138" s="152">
        <v>0</v>
      </c>
      <c r="K138" s="150">
        <v>808024385.87</v>
      </c>
      <c r="L138" s="150">
        <v>0</v>
      </c>
      <c r="M138" s="150">
        <v>563256711.37</v>
      </c>
      <c r="N138" s="150">
        <v>244767674.5</v>
      </c>
      <c r="O138" s="150">
        <v>555531012.37</v>
      </c>
      <c r="P138" s="237">
        <v>7725699</v>
      </c>
      <c r="Q138" s="150">
        <v>555531012.37</v>
      </c>
      <c r="R138" s="152">
        <v>0</v>
      </c>
      <c r="S138" s="150">
        <v>15806939</v>
      </c>
      <c r="T138" s="152"/>
      <c r="U138" s="150"/>
      <c r="V138" s="153"/>
    </row>
    <row r="139" spans="1:22" ht="15" customHeight="1" x14ac:dyDescent="0.25">
      <c r="A139" s="146" t="s">
        <v>283</v>
      </c>
      <c r="B139" s="147" t="s">
        <v>284</v>
      </c>
      <c r="C139" s="148" t="s">
        <v>21</v>
      </c>
      <c r="D139" s="148" t="s">
        <v>22</v>
      </c>
      <c r="E139" s="148">
        <v>21</v>
      </c>
      <c r="F139" s="149" t="s">
        <v>260</v>
      </c>
      <c r="G139" s="150">
        <v>6432005200</v>
      </c>
      <c r="H139" s="150">
        <v>6019328505.1499996</v>
      </c>
      <c r="I139" s="150">
        <v>412676694.85000002</v>
      </c>
      <c r="J139" s="152">
        <v>0</v>
      </c>
      <c r="K139" s="150">
        <v>6019328504.4899998</v>
      </c>
      <c r="L139" s="150">
        <v>0.66</v>
      </c>
      <c r="M139" s="150">
        <v>5810534404.8400002</v>
      </c>
      <c r="N139" s="150">
        <v>208794099.65000001</v>
      </c>
      <c r="O139" s="150">
        <v>5800220621.8400002</v>
      </c>
      <c r="P139" s="237">
        <v>10313783</v>
      </c>
      <c r="Q139" s="150">
        <v>5800220621.8400002</v>
      </c>
      <c r="R139" s="152">
        <v>0</v>
      </c>
      <c r="S139" s="150">
        <v>3558376.9</v>
      </c>
      <c r="T139" s="152"/>
      <c r="U139" s="150"/>
      <c r="V139" s="153"/>
    </row>
    <row r="140" spans="1:22" ht="15" customHeight="1" x14ac:dyDescent="0.25">
      <c r="A140" s="146" t="s">
        <v>285</v>
      </c>
      <c r="B140" s="147" t="s">
        <v>286</v>
      </c>
      <c r="C140" s="148" t="s">
        <v>21</v>
      </c>
      <c r="D140" s="148" t="s">
        <v>22</v>
      </c>
      <c r="E140" s="148">
        <v>21</v>
      </c>
      <c r="F140" s="149" t="s">
        <v>260</v>
      </c>
      <c r="G140" s="150">
        <v>5801835899</v>
      </c>
      <c r="H140" s="150">
        <v>5096368905.1999998</v>
      </c>
      <c r="I140" s="150">
        <v>705466993.79999995</v>
      </c>
      <c r="J140" s="152">
        <v>0</v>
      </c>
      <c r="K140" s="150">
        <v>5084514003.1999998</v>
      </c>
      <c r="L140" s="150">
        <v>11854902</v>
      </c>
      <c r="M140" s="150">
        <v>4780537843.9300003</v>
      </c>
      <c r="N140" s="150">
        <v>303976159.26999998</v>
      </c>
      <c r="O140" s="150">
        <v>4728672741.9300003</v>
      </c>
      <c r="P140" s="237">
        <v>51865102</v>
      </c>
      <c r="Q140" s="150">
        <v>4728672741.9300003</v>
      </c>
      <c r="R140" s="152">
        <v>0</v>
      </c>
      <c r="S140" s="150">
        <v>29067815</v>
      </c>
      <c r="T140" s="152"/>
      <c r="U140" s="150"/>
      <c r="V140" s="153"/>
    </row>
    <row r="141" spans="1:22" ht="18" x14ac:dyDescent="0.25">
      <c r="A141" s="146" t="s">
        <v>287</v>
      </c>
      <c r="B141" s="147" t="s">
        <v>288</v>
      </c>
      <c r="C141" s="148" t="s">
        <v>21</v>
      </c>
      <c r="D141" s="148" t="s">
        <v>22</v>
      </c>
      <c r="E141" s="148">
        <v>21</v>
      </c>
      <c r="F141" s="149" t="s">
        <v>260</v>
      </c>
      <c r="G141" s="150">
        <v>28992955156</v>
      </c>
      <c r="H141" s="150">
        <v>26073240680.23</v>
      </c>
      <c r="I141" s="150">
        <v>2919714475.77</v>
      </c>
      <c r="J141" s="152">
        <v>0</v>
      </c>
      <c r="K141" s="150">
        <v>26043313962.52</v>
      </c>
      <c r="L141" s="150">
        <v>29926717.710000001</v>
      </c>
      <c r="M141" s="150">
        <v>22873927771.25</v>
      </c>
      <c r="N141" s="150">
        <v>3169386191.27</v>
      </c>
      <c r="O141" s="150">
        <v>21523633059.580002</v>
      </c>
      <c r="P141" s="237">
        <v>1350294711.6700001</v>
      </c>
      <c r="Q141" s="150">
        <v>21523633059.580002</v>
      </c>
      <c r="R141" s="152">
        <v>0</v>
      </c>
      <c r="S141" s="150">
        <v>32344921.390000001</v>
      </c>
      <c r="T141" s="152"/>
      <c r="U141" s="150"/>
      <c r="V141" s="153"/>
    </row>
    <row r="142" spans="1:22" ht="18" x14ac:dyDescent="0.25">
      <c r="A142" s="146" t="s">
        <v>289</v>
      </c>
      <c r="B142" s="147" t="s">
        <v>290</v>
      </c>
      <c r="C142" s="148" t="s">
        <v>21</v>
      </c>
      <c r="D142" s="148" t="s">
        <v>22</v>
      </c>
      <c r="E142" s="148">
        <v>21</v>
      </c>
      <c r="F142" s="149" t="s">
        <v>260</v>
      </c>
      <c r="G142" s="150">
        <v>15808161338</v>
      </c>
      <c r="H142" s="150">
        <v>13617726229.27</v>
      </c>
      <c r="I142" s="150">
        <v>2190435108.73</v>
      </c>
      <c r="J142" s="152">
        <v>0</v>
      </c>
      <c r="K142" s="150">
        <v>13606167086.690001</v>
      </c>
      <c r="L142" s="150">
        <v>11559142.58</v>
      </c>
      <c r="M142" s="150">
        <v>13109794162.969999</v>
      </c>
      <c r="N142" s="150">
        <v>496372923.72000003</v>
      </c>
      <c r="O142" s="150">
        <v>12548092919.709999</v>
      </c>
      <c r="P142" s="237">
        <v>561701243.25999999</v>
      </c>
      <c r="Q142" s="150">
        <v>12548092919.709999</v>
      </c>
      <c r="R142" s="152">
        <v>0</v>
      </c>
      <c r="S142" s="152">
        <v>0</v>
      </c>
      <c r="T142" s="152"/>
      <c r="U142" s="152"/>
      <c r="V142" s="153"/>
    </row>
    <row r="143" spans="1:22" ht="18" x14ac:dyDescent="0.25">
      <c r="A143" s="146" t="s">
        <v>291</v>
      </c>
      <c r="B143" s="147" t="s">
        <v>292</v>
      </c>
      <c r="C143" s="148" t="s">
        <v>21</v>
      </c>
      <c r="D143" s="148" t="s">
        <v>22</v>
      </c>
      <c r="E143" s="148">
        <v>21</v>
      </c>
      <c r="F143" s="149" t="s">
        <v>260</v>
      </c>
      <c r="G143" s="150">
        <v>696093494</v>
      </c>
      <c r="H143" s="150">
        <v>660018711.67999995</v>
      </c>
      <c r="I143" s="150">
        <v>36074782.32</v>
      </c>
      <c r="J143" s="152">
        <v>0</v>
      </c>
      <c r="K143" s="150">
        <v>651493216.98000002</v>
      </c>
      <c r="L143" s="150">
        <v>8525494.6999999993</v>
      </c>
      <c r="M143" s="150">
        <v>593703156.11000001</v>
      </c>
      <c r="N143" s="150">
        <v>57790060.869999997</v>
      </c>
      <c r="O143" s="150">
        <v>588489271.11000001</v>
      </c>
      <c r="P143" s="237">
        <v>5213885</v>
      </c>
      <c r="Q143" s="150">
        <v>588489271.11000001</v>
      </c>
      <c r="R143" s="152">
        <v>0</v>
      </c>
      <c r="S143" s="150">
        <v>2976362</v>
      </c>
      <c r="T143" s="152"/>
      <c r="U143" s="150"/>
      <c r="V143" s="153"/>
    </row>
    <row r="144" spans="1:22" ht="18" x14ac:dyDescent="0.25">
      <c r="A144" s="146" t="s">
        <v>293</v>
      </c>
      <c r="B144" s="147" t="s">
        <v>294</v>
      </c>
      <c r="C144" s="148" t="s">
        <v>21</v>
      </c>
      <c r="D144" s="148" t="s">
        <v>22</v>
      </c>
      <c r="E144" s="148">
        <v>21</v>
      </c>
      <c r="F144" s="149" t="s">
        <v>260</v>
      </c>
      <c r="G144" s="150">
        <v>61992660645</v>
      </c>
      <c r="H144" s="150">
        <v>54503618426.889999</v>
      </c>
      <c r="I144" s="150">
        <v>7489042218.1099997</v>
      </c>
      <c r="J144" s="152">
        <v>0</v>
      </c>
      <c r="K144" s="150">
        <v>53987827606.510002</v>
      </c>
      <c r="L144" s="150">
        <v>515790820.38</v>
      </c>
      <c r="M144" s="150">
        <v>49430916578.730003</v>
      </c>
      <c r="N144" s="150">
        <v>4556911027.7799997</v>
      </c>
      <c r="O144" s="150">
        <v>47441385194.800003</v>
      </c>
      <c r="P144" s="237">
        <v>1989531383.9300001</v>
      </c>
      <c r="Q144" s="150">
        <v>47441385194.800003</v>
      </c>
      <c r="R144" s="152">
        <v>0</v>
      </c>
      <c r="S144" s="150">
        <v>83754414.290000007</v>
      </c>
      <c r="T144" s="152"/>
      <c r="U144" s="150"/>
      <c r="V144" s="153"/>
    </row>
    <row r="145" spans="1:22" ht="45" x14ac:dyDescent="0.25">
      <c r="A145" s="146" t="s">
        <v>295</v>
      </c>
      <c r="B145" s="157" t="s">
        <v>296</v>
      </c>
      <c r="C145" s="158" t="s">
        <v>21</v>
      </c>
      <c r="D145" s="158" t="s">
        <v>22</v>
      </c>
      <c r="E145" s="158">
        <v>21</v>
      </c>
      <c r="F145" s="159" t="s">
        <v>260</v>
      </c>
      <c r="G145" s="155">
        <v>1037755774</v>
      </c>
      <c r="H145" s="155">
        <v>808024385.87</v>
      </c>
      <c r="I145" s="155">
        <v>229731388.13</v>
      </c>
      <c r="J145" s="156">
        <v>0</v>
      </c>
      <c r="K145" s="155">
        <v>808024385.87</v>
      </c>
      <c r="L145" s="155">
        <v>0</v>
      </c>
      <c r="M145" s="155">
        <v>563256711.37</v>
      </c>
      <c r="N145" s="155">
        <v>244767674.5</v>
      </c>
      <c r="O145" s="155">
        <v>555531012.37</v>
      </c>
      <c r="P145" s="238">
        <v>7725699</v>
      </c>
      <c r="Q145" s="155">
        <v>555531012.37</v>
      </c>
      <c r="R145" s="156">
        <v>0</v>
      </c>
      <c r="S145" s="155">
        <v>15806939</v>
      </c>
      <c r="T145" s="156"/>
      <c r="U145" s="155"/>
      <c r="V145" s="153"/>
    </row>
    <row r="146" spans="1:22" ht="33.75" x14ac:dyDescent="0.25">
      <c r="A146" s="146" t="s">
        <v>297</v>
      </c>
      <c r="B146" s="157" t="s">
        <v>298</v>
      </c>
      <c r="C146" s="158" t="s">
        <v>21</v>
      </c>
      <c r="D146" s="158" t="s">
        <v>22</v>
      </c>
      <c r="E146" s="158">
        <v>21</v>
      </c>
      <c r="F146" s="159" t="s">
        <v>260</v>
      </c>
      <c r="G146" s="155">
        <v>6432005200</v>
      </c>
      <c r="H146" s="155">
        <v>6019328505.1499996</v>
      </c>
      <c r="I146" s="155">
        <v>412676694.85000002</v>
      </c>
      <c r="J146" s="156">
        <v>0</v>
      </c>
      <c r="K146" s="155">
        <v>6019328504.4899998</v>
      </c>
      <c r="L146" s="155">
        <v>0.66</v>
      </c>
      <c r="M146" s="155">
        <v>5810534404.8400002</v>
      </c>
      <c r="N146" s="155">
        <v>208794099.65000001</v>
      </c>
      <c r="O146" s="155">
        <v>5800220621.8400002</v>
      </c>
      <c r="P146" s="238">
        <v>10313783</v>
      </c>
      <c r="Q146" s="155">
        <v>5800220621.8400002</v>
      </c>
      <c r="R146" s="156">
        <v>0</v>
      </c>
      <c r="S146" s="155">
        <v>3558376.9</v>
      </c>
      <c r="T146" s="156"/>
      <c r="U146" s="155"/>
      <c r="V146" s="153"/>
    </row>
    <row r="147" spans="1:22" ht="45" x14ac:dyDescent="0.25">
      <c r="A147" s="146" t="s">
        <v>299</v>
      </c>
      <c r="B147" s="157" t="s">
        <v>300</v>
      </c>
      <c r="C147" s="158" t="s">
        <v>21</v>
      </c>
      <c r="D147" s="158" t="s">
        <v>22</v>
      </c>
      <c r="E147" s="158">
        <v>21</v>
      </c>
      <c r="F147" s="159" t="s">
        <v>260</v>
      </c>
      <c r="G147" s="155">
        <v>5801835899</v>
      </c>
      <c r="H147" s="155">
        <v>5096368905.1999998</v>
      </c>
      <c r="I147" s="155">
        <v>705466993.79999995</v>
      </c>
      <c r="J147" s="156">
        <v>0</v>
      </c>
      <c r="K147" s="155">
        <v>5084514003.1999998</v>
      </c>
      <c r="L147" s="155">
        <v>11854902</v>
      </c>
      <c r="M147" s="155">
        <v>4780537843.9300003</v>
      </c>
      <c r="N147" s="155">
        <v>303976159.26999998</v>
      </c>
      <c r="O147" s="155">
        <v>4728672741.9300003</v>
      </c>
      <c r="P147" s="238">
        <v>51865102</v>
      </c>
      <c r="Q147" s="155">
        <v>4728672741.9300003</v>
      </c>
      <c r="R147" s="156">
        <v>0</v>
      </c>
      <c r="S147" s="155">
        <v>29067815</v>
      </c>
      <c r="T147" s="156"/>
      <c r="U147" s="155"/>
      <c r="V147" s="153"/>
    </row>
    <row r="148" spans="1:22" ht="45" x14ac:dyDescent="0.25">
      <c r="A148" s="146" t="s">
        <v>301</v>
      </c>
      <c r="B148" s="157" t="s">
        <v>302</v>
      </c>
      <c r="C148" s="158" t="s">
        <v>21</v>
      </c>
      <c r="D148" s="158" t="s">
        <v>22</v>
      </c>
      <c r="E148" s="158">
        <v>21</v>
      </c>
      <c r="F148" s="159" t="s">
        <v>260</v>
      </c>
      <c r="G148" s="155">
        <v>28992955156</v>
      </c>
      <c r="H148" s="155">
        <v>26073240680.23</v>
      </c>
      <c r="I148" s="155">
        <v>2919714475.77</v>
      </c>
      <c r="J148" s="156">
        <v>0</v>
      </c>
      <c r="K148" s="155">
        <v>26043313962.52</v>
      </c>
      <c r="L148" s="155">
        <v>29926717.710000001</v>
      </c>
      <c r="M148" s="155">
        <v>22873927771.25</v>
      </c>
      <c r="N148" s="155">
        <v>3169386191.27</v>
      </c>
      <c r="O148" s="155">
        <v>21523633059.580002</v>
      </c>
      <c r="P148" s="238">
        <v>1350294711.6700001</v>
      </c>
      <c r="Q148" s="155">
        <v>21523633059.580002</v>
      </c>
      <c r="R148" s="156">
        <v>0</v>
      </c>
      <c r="S148" s="155">
        <v>32344921.390000001</v>
      </c>
      <c r="T148" s="156"/>
      <c r="U148" s="155"/>
      <c r="V148" s="153"/>
    </row>
    <row r="149" spans="1:22" ht="45" x14ac:dyDescent="0.25">
      <c r="A149" s="146" t="s">
        <v>303</v>
      </c>
      <c r="B149" s="157" t="s">
        <v>304</v>
      </c>
      <c r="C149" s="158" t="s">
        <v>21</v>
      </c>
      <c r="D149" s="158" t="s">
        <v>22</v>
      </c>
      <c r="E149" s="158">
        <v>21</v>
      </c>
      <c r="F149" s="159" t="s">
        <v>260</v>
      </c>
      <c r="G149" s="155">
        <v>15808161338</v>
      </c>
      <c r="H149" s="155">
        <v>13617726229.27</v>
      </c>
      <c r="I149" s="155">
        <v>2190435108.73</v>
      </c>
      <c r="J149" s="156">
        <v>0</v>
      </c>
      <c r="K149" s="155">
        <v>13606167086.690001</v>
      </c>
      <c r="L149" s="155">
        <v>11559142.58</v>
      </c>
      <c r="M149" s="155">
        <v>13109794162.969999</v>
      </c>
      <c r="N149" s="155">
        <v>496372923.72000003</v>
      </c>
      <c r="O149" s="155">
        <v>12548092919.709999</v>
      </c>
      <c r="P149" s="238">
        <v>561701243.25999999</v>
      </c>
      <c r="Q149" s="155">
        <v>12548092919.709999</v>
      </c>
      <c r="R149" s="156">
        <v>0</v>
      </c>
      <c r="S149" s="156">
        <v>0</v>
      </c>
      <c r="T149" s="156"/>
      <c r="U149" s="156"/>
      <c r="V149" s="153"/>
    </row>
    <row r="150" spans="1:22" ht="45" x14ac:dyDescent="0.25">
      <c r="A150" s="146" t="s">
        <v>305</v>
      </c>
      <c r="B150" s="157" t="s">
        <v>306</v>
      </c>
      <c r="C150" s="158" t="s">
        <v>21</v>
      </c>
      <c r="D150" s="158" t="s">
        <v>22</v>
      </c>
      <c r="E150" s="158">
        <v>21</v>
      </c>
      <c r="F150" s="159" t="s">
        <v>260</v>
      </c>
      <c r="G150" s="155">
        <v>696093494</v>
      </c>
      <c r="H150" s="155">
        <v>660018711.67999995</v>
      </c>
      <c r="I150" s="155">
        <v>36074782.32</v>
      </c>
      <c r="J150" s="156">
        <v>0</v>
      </c>
      <c r="K150" s="155">
        <v>651493216.98000002</v>
      </c>
      <c r="L150" s="155">
        <v>8525494.6999999993</v>
      </c>
      <c r="M150" s="155">
        <v>593703156.11000001</v>
      </c>
      <c r="N150" s="155">
        <v>57790060.869999997</v>
      </c>
      <c r="O150" s="155">
        <v>588489271.11000001</v>
      </c>
      <c r="P150" s="238">
        <v>5213885</v>
      </c>
      <c r="Q150" s="155">
        <v>588489271.11000001</v>
      </c>
      <c r="R150" s="156">
        <v>0</v>
      </c>
      <c r="S150" s="155">
        <v>2976362</v>
      </c>
      <c r="T150" s="156"/>
      <c r="U150" s="155"/>
      <c r="V150" s="153"/>
    </row>
    <row r="151" spans="1:22" ht="45" x14ac:dyDescent="0.25">
      <c r="A151" s="146" t="s">
        <v>307</v>
      </c>
      <c r="B151" s="157" t="s">
        <v>308</v>
      </c>
      <c r="C151" s="158" t="s">
        <v>21</v>
      </c>
      <c r="D151" s="158" t="s">
        <v>22</v>
      </c>
      <c r="E151" s="158">
        <v>21</v>
      </c>
      <c r="F151" s="159" t="s">
        <v>260</v>
      </c>
      <c r="G151" s="155">
        <v>721979888</v>
      </c>
      <c r="H151" s="155">
        <v>32067314</v>
      </c>
      <c r="I151" s="155">
        <v>689912574</v>
      </c>
      <c r="J151" s="156">
        <v>0</v>
      </c>
      <c r="K151" s="155">
        <v>18809042.100000001</v>
      </c>
      <c r="L151" s="155">
        <v>13258271.9</v>
      </c>
      <c r="M151" s="155">
        <v>18309042.100000001</v>
      </c>
      <c r="N151" s="155">
        <v>500000</v>
      </c>
      <c r="O151" s="155">
        <v>18309042.100000001</v>
      </c>
      <c r="P151" s="238">
        <v>0</v>
      </c>
      <c r="Q151" s="155">
        <v>18309042.100000001</v>
      </c>
      <c r="R151" s="156">
        <v>0</v>
      </c>
      <c r="S151" s="156">
        <v>0</v>
      </c>
      <c r="T151" s="156"/>
      <c r="U151" s="156"/>
      <c r="V151" s="153"/>
    </row>
    <row r="152" spans="1:22" ht="56.25" x14ac:dyDescent="0.25">
      <c r="A152" s="146" t="s">
        <v>309</v>
      </c>
      <c r="B152" s="157" t="s">
        <v>310</v>
      </c>
      <c r="C152" s="158" t="s">
        <v>21</v>
      </c>
      <c r="D152" s="158" t="s">
        <v>22</v>
      </c>
      <c r="E152" s="158">
        <v>21</v>
      </c>
      <c r="F152" s="159" t="s">
        <v>260</v>
      </c>
      <c r="G152" s="155">
        <v>2501873896</v>
      </c>
      <c r="H152" s="155">
        <v>2196843695.4899998</v>
      </c>
      <c r="I152" s="155">
        <v>305030200.50999999</v>
      </c>
      <c r="J152" s="156">
        <v>0</v>
      </c>
      <c r="K152" s="155">
        <v>1756177404.6600001</v>
      </c>
      <c r="L152" s="155">
        <v>440666290.82999998</v>
      </c>
      <c r="M152" s="155">
        <v>1680853486.1600001</v>
      </c>
      <c r="N152" s="155">
        <v>75323918.5</v>
      </c>
      <c r="O152" s="155">
        <v>1678436526.1600001</v>
      </c>
      <c r="P152" s="238">
        <v>2416960</v>
      </c>
      <c r="Q152" s="155">
        <v>1678436526.1600001</v>
      </c>
      <c r="R152" s="156">
        <v>0</v>
      </c>
      <c r="S152" s="156">
        <v>0</v>
      </c>
      <c r="T152" s="156"/>
      <c r="U152" s="156"/>
      <c r="V152" s="153"/>
    </row>
    <row r="153" spans="1:22" ht="18" x14ac:dyDescent="0.25">
      <c r="A153" s="146" t="s">
        <v>311</v>
      </c>
      <c r="B153" s="147" t="s">
        <v>312</v>
      </c>
      <c r="C153" s="148" t="s">
        <v>21</v>
      </c>
      <c r="D153" s="148" t="s">
        <v>22</v>
      </c>
      <c r="E153" s="148">
        <v>21</v>
      </c>
      <c r="F153" s="149" t="s">
        <v>260</v>
      </c>
      <c r="G153" s="150">
        <v>36387967</v>
      </c>
      <c r="H153" s="150">
        <v>36387966.670000002</v>
      </c>
      <c r="I153" s="152">
        <v>0.33</v>
      </c>
      <c r="J153" s="152">
        <v>0</v>
      </c>
      <c r="K153" s="150">
        <v>36387966.670000002</v>
      </c>
      <c r="L153" s="152">
        <v>0</v>
      </c>
      <c r="M153" s="150">
        <v>36329097.020000003</v>
      </c>
      <c r="N153" s="150">
        <v>58869.65</v>
      </c>
      <c r="O153" s="150">
        <v>36329097.020000003</v>
      </c>
      <c r="P153" s="237">
        <v>0</v>
      </c>
      <c r="Q153" s="150">
        <v>36329097.020000003</v>
      </c>
      <c r="R153" s="152">
        <v>0</v>
      </c>
      <c r="S153" s="152">
        <v>0</v>
      </c>
      <c r="T153" s="152"/>
      <c r="U153" s="152"/>
      <c r="V153" s="153"/>
    </row>
    <row r="154" spans="1:22" ht="45" x14ac:dyDescent="0.25">
      <c r="A154" s="146" t="s">
        <v>313</v>
      </c>
      <c r="B154" s="157" t="s">
        <v>314</v>
      </c>
      <c r="C154" s="158" t="s">
        <v>21</v>
      </c>
      <c r="D154" s="158" t="s">
        <v>22</v>
      </c>
      <c r="E154" s="158">
        <v>21</v>
      </c>
      <c r="F154" s="159" t="s">
        <v>260</v>
      </c>
      <c r="G154" s="155">
        <v>36387967</v>
      </c>
      <c r="H154" s="155">
        <v>36387966.670000002</v>
      </c>
      <c r="I154" s="156">
        <v>0.33</v>
      </c>
      <c r="J154" s="156">
        <v>0</v>
      </c>
      <c r="K154" s="155">
        <v>36387966.670000002</v>
      </c>
      <c r="L154" s="156">
        <v>0</v>
      </c>
      <c r="M154" s="155">
        <v>36329097.020000003</v>
      </c>
      <c r="N154" s="155">
        <v>58869.65</v>
      </c>
      <c r="O154" s="155">
        <v>36329097.020000003</v>
      </c>
      <c r="P154" s="238">
        <v>0</v>
      </c>
      <c r="Q154" s="155">
        <v>36329097.020000003</v>
      </c>
      <c r="R154" s="156">
        <v>0</v>
      </c>
      <c r="S154" s="156">
        <v>0</v>
      </c>
      <c r="T154" s="156"/>
      <c r="U154" s="156"/>
      <c r="V154" s="153"/>
    </row>
    <row r="155" spans="1:22" ht="22.5" x14ac:dyDescent="0.25">
      <c r="A155" s="146" t="s">
        <v>315</v>
      </c>
      <c r="B155" s="147" t="s">
        <v>316</v>
      </c>
      <c r="C155" s="148" t="s">
        <v>21</v>
      </c>
      <c r="D155" s="148" t="s">
        <v>22</v>
      </c>
      <c r="E155" s="148">
        <v>21</v>
      </c>
      <c r="F155" s="149" t="s">
        <v>260</v>
      </c>
      <c r="G155" s="155">
        <v>36387967</v>
      </c>
      <c r="H155" s="155">
        <v>36387966.670000002</v>
      </c>
      <c r="I155" s="156">
        <v>0.33</v>
      </c>
      <c r="J155" s="156">
        <v>0</v>
      </c>
      <c r="K155" s="155">
        <v>36387966.670000002</v>
      </c>
      <c r="L155" s="156">
        <v>0</v>
      </c>
      <c r="M155" s="155">
        <v>36329097.020000003</v>
      </c>
      <c r="N155" s="155">
        <v>58869.65</v>
      </c>
      <c r="O155" s="155">
        <v>36329097.020000003</v>
      </c>
      <c r="P155" s="238">
        <v>0</v>
      </c>
      <c r="Q155" s="155">
        <v>36329097.020000003</v>
      </c>
      <c r="R155" s="156">
        <v>0</v>
      </c>
      <c r="S155" s="156">
        <v>0</v>
      </c>
      <c r="T155" s="156"/>
      <c r="U155" s="156"/>
      <c r="V155" s="153"/>
    </row>
    <row r="156" spans="1:22" ht="22.5" x14ac:dyDescent="0.25">
      <c r="A156" s="146" t="s">
        <v>317</v>
      </c>
      <c r="B156" s="147" t="s">
        <v>316</v>
      </c>
      <c r="C156" s="148" t="s">
        <v>21</v>
      </c>
      <c r="D156" s="148" t="s">
        <v>22</v>
      </c>
      <c r="E156" s="148">
        <v>21</v>
      </c>
      <c r="F156" s="149" t="s">
        <v>260</v>
      </c>
      <c r="G156" s="150">
        <v>36387967</v>
      </c>
      <c r="H156" s="150">
        <v>36387966.670000002</v>
      </c>
      <c r="I156" s="152">
        <v>0.33</v>
      </c>
      <c r="J156" s="152">
        <v>0</v>
      </c>
      <c r="K156" s="150">
        <v>36387966.670000002</v>
      </c>
      <c r="L156" s="152">
        <v>0</v>
      </c>
      <c r="M156" s="150">
        <v>36329097.020000003</v>
      </c>
      <c r="N156" s="150">
        <v>58869.65</v>
      </c>
      <c r="O156" s="150">
        <v>36329097.020000003</v>
      </c>
      <c r="P156" s="237">
        <v>0</v>
      </c>
      <c r="Q156" s="150">
        <v>36329097.020000003</v>
      </c>
      <c r="R156" s="152">
        <v>0</v>
      </c>
      <c r="S156" s="152">
        <v>0</v>
      </c>
      <c r="T156" s="152"/>
      <c r="U156" s="152"/>
      <c r="V156" s="153"/>
    </row>
    <row r="157" spans="1:22" ht="22.5" x14ac:dyDescent="0.25">
      <c r="A157" s="146" t="s">
        <v>318</v>
      </c>
      <c r="B157" s="147" t="s">
        <v>319</v>
      </c>
      <c r="C157" s="148" t="s">
        <v>21</v>
      </c>
      <c r="D157" s="148" t="s">
        <v>22</v>
      </c>
      <c r="E157" s="148">
        <v>21</v>
      </c>
      <c r="F157" s="149" t="s">
        <v>260</v>
      </c>
      <c r="G157" s="150">
        <v>11657820529</v>
      </c>
      <c r="H157" s="150">
        <v>4119300090</v>
      </c>
      <c r="I157" s="150">
        <v>7538520439</v>
      </c>
      <c r="J157" s="152">
        <v>0</v>
      </c>
      <c r="K157" s="150">
        <v>4096741385.9899998</v>
      </c>
      <c r="L157" s="150">
        <v>22558704.010000002</v>
      </c>
      <c r="M157" s="150">
        <v>3656649808.3800001</v>
      </c>
      <c r="N157" s="150">
        <v>440091577.61000001</v>
      </c>
      <c r="O157" s="150">
        <v>3098612708.0500002</v>
      </c>
      <c r="P157" s="237">
        <v>558037100.33000004</v>
      </c>
      <c r="Q157" s="150">
        <v>3098612708.0500002</v>
      </c>
      <c r="R157" s="152">
        <v>0</v>
      </c>
      <c r="S157" s="152">
        <v>0</v>
      </c>
      <c r="T157" s="152"/>
      <c r="U157" s="152"/>
      <c r="V157" s="153"/>
    </row>
    <row r="158" spans="1:22" ht="18" x14ac:dyDescent="0.25">
      <c r="A158" s="146" t="s">
        <v>320</v>
      </c>
      <c r="B158" s="147" t="s">
        <v>264</v>
      </c>
      <c r="C158" s="148" t="s">
        <v>21</v>
      </c>
      <c r="D158" s="148" t="s">
        <v>22</v>
      </c>
      <c r="E158" s="148">
        <v>21</v>
      </c>
      <c r="F158" s="149" t="s">
        <v>260</v>
      </c>
      <c r="G158" s="150">
        <v>11657820529</v>
      </c>
      <c r="H158" s="150">
        <v>4119300090</v>
      </c>
      <c r="I158" s="150">
        <v>7538520439</v>
      </c>
      <c r="J158" s="152">
        <v>0</v>
      </c>
      <c r="K158" s="150">
        <v>4096741385.9899998</v>
      </c>
      <c r="L158" s="150">
        <v>22558704.010000002</v>
      </c>
      <c r="M158" s="150">
        <v>3656649808.3800001</v>
      </c>
      <c r="N158" s="150">
        <v>440091577.61000001</v>
      </c>
      <c r="O158" s="150">
        <v>3098612708.0500002</v>
      </c>
      <c r="P158" s="237">
        <v>558037100.33000004</v>
      </c>
      <c r="Q158" s="150">
        <v>3098612708.0500002</v>
      </c>
      <c r="R158" s="152">
        <v>0</v>
      </c>
      <c r="S158" s="152">
        <v>0</v>
      </c>
      <c r="T158" s="152"/>
      <c r="U158" s="152"/>
      <c r="V158" s="153"/>
    </row>
    <row r="159" spans="1:22" ht="22.5" x14ac:dyDescent="0.25">
      <c r="A159" s="146" t="s">
        <v>321</v>
      </c>
      <c r="B159" s="147" t="s">
        <v>322</v>
      </c>
      <c r="C159" s="148" t="s">
        <v>21</v>
      </c>
      <c r="D159" s="148" t="s">
        <v>22</v>
      </c>
      <c r="E159" s="148">
        <v>21</v>
      </c>
      <c r="F159" s="149" t="s">
        <v>260</v>
      </c>
      <c r="G159" s="150">
        <v>11657820529</v>
      </c>
      <c r="H159" s="150">
        <v>4119300090</v>
      </c>
      <c r="I159" s="150">
        <v>7538520439</v>
      </c>
      <c r="J159" s="152">
        <v>0</v>
      </c>
      <c r="K159" s="150">
        <v>4096741385.9899998</v>
      </c>
      <c r="L159" s="150">
        <v>22558704.010000002</v>
      </c>
      <c r="M159" s="150">
        <v>3656649808.3800001</v>
      </c>
      <c r="N159" s="150">
        <v>440091577.61000001</v>
      </c>
      <c r="O159" s="150">
        <v>3098612708.0500002</v>
      </c>
      <c r="P159" s="237">
        <v>558037100.33000004</v>
      </c>
      <c r="Q159" s="150">
        <v>3098612708.0500002</v>
      </c>
      <c r="R159" s="152">
        <v>0</v>
      </c>
      <c r="S159" s="152">
        <v>0</v>
      </c>
      <c r="T159" s="152"/>
      <c r="U159" s="152"/>
      <c r="V159" s="153"/>
    </row>
    <row r="160" spans="1:22" ht="22.5" x14ac:dyDescent="0.25">
      <c r="A160" s="146" t="s">
        <v>323</v>
      </c>
      <c r="B160" s="147" t="s">
        <v>322</v>
      </c>
      <c r="C160" s="148" t="s">
        <v>21</v>
      </c>
      <c r="D160" s="148" t="s">
        <v>22</v>
      </c>
      <c r="E160" s="148">
        <v>21</v>
      </c>
      <c r="F160" s="149" t="s">
        <v>260</v>
      </c>
      <c r="G160" s="150">
        <v>3579960600</v>
      </c>
      <c r="H160" s="150">
        <v>397753607.32999998</v>
      </c>
      <c r="I160" s="150">
        <v>3182206992.6700001</v>
      </c>
      <c r="J160" s="152">
        <v>0</v>
      </c>
      <c r="K160" s="150">
        <v>397230857.32999998</v>
      </c>
      <c r="L160" s="150">
        <v>522750</v>
      </c>
      <c r="M160" s="150">
        <v>136377139.03999999</v>
      </c>
      <c r="N160" s="150">
        <v>260853718.28999999</v>
      </c>
      <c r="O160" s="150">
        <v>128006605.70999999</v>
      </c>
      <c r="P160" s="237">
        <v>8370533.3300000001</v>
      </c>
      <c r="Q160" s="150">
        <v>128006605.70999999</v>
      </c>
      <c r="R160" s="152">
        <v>0</v>
      </c>
      <c r="S160" s="152">
        <v>0</v>
      </c>
      <c r="T160" s="152"/>
      <c r="U160" s="152"/>
      <c r="V160" s="153"/>
    </row>
    <row r="161" spans="1:22" ht="18" x14ac:dyDescent="0.25">
      <c r="A161" s="146" t="s">
        <v>324</v>
      </c>
      <c r="B161" s="147" t="s">
        <v>325</v>
      </c>
      <c r="C161" s="148" t="s">
        <v>21</v>
      </c>
      <c r="D161" s="148" t="s">
        <v>22</v>
      </c>
      <c r="E161" s="148">
        <v>21</v>
      </c>
      <c r="F161" s="149" t="s">
        <v>260</v>
      </c>
      <c r="G161" s="150">
        <v>4290377918</v>
      </c>
      <c r="H161" s="150">
        <v>602605667.23000002</v>
      </c>
      <c r="I161" s="150">
        <v>3687772250.77</v>
      </c>
      <c r="J161" s="152">
        <v>0</v>
      </c>
      <c r="K161" s="150">
        <v>602388363.23000002</v>
      </c>
      <c r="L161" s="150">
        <v>217304</v>
      </c>
      <c r="M161" s="150">
        <v>568183729.21000004</v>
      </c>
      <c r="N161" s="150">
        <v>34204634.020000003</v>
      </c>
      <c r="O161" s="150">
        <v>568183729.21000004</v>
      </c>
      <c r="P161" s="237">
        <v>0</v>
      </c>
      <c r="Q161" s="150">
        <v>568183729.21000004</v>
      </c>
      <c r="R161" s="152">
        <v>0</v>
      </c>
      <c r="S161" s="152">
        <v>0</v>
      </c>
      <c r="T161" s="152"/>
      <c r="U161" s="152"/>
      <c r="V161" s="153"/>
    </row>
    <row r="162" spans="1:22" ht="18" x14ac:dyDescent="0.25">
      <c r="A162" s="146" t="s">
        <v>326</v>
      </c>
      <c r="B162" s="147" t="s">
        <v>327</v>
      </c>
      <c r="C162" s="148" t="s">
        <v>21</v>
      </c>
      <c r="D162" s="148" t="s">
        <v>22</v>
      </c>
      <c r="E162" s="148">
        <v>21</v>
      </c>
      <c r="F162" s="149" t="s">
        <v>260</v>
      </c>
      <c r="G162" s="150">
        <v>500000000</v>
      </c>
      <c r="H162" s="150">
        <v>500000000</v>
      </c>
      <c r="I162" s="152">
        <v>0</v>
      </c>
      <c r="J162" s="152">
        <v>0</v>
      </c>
      <c r="K162" s="152">
        <v>500000000</v>
      </c>
      <c r="L162" s="150">
        <v>0</v>
      </c>
      <c r="M162" s="152">
        <v>500000000</v>
      </c>
      <c r="N162" s="152">
        <v>0</v>
      </c>
      <c r="O162" s="152">
        <v>0</v>
      </c>
      <c r="P162" s="237">
        <v>500000000</v>
      </c>
      <c r="Q162" s="152">
        <v>0</v>
      </c>
      <c r="R162" s="152">
        <v>0</v>
      </c>
      <c r="S162" s="152">
        <v>0</v>
      </c>
      <c r="T162" s="152"/>
      <c r="U162" s="152"/>
      <c r="V162" s="153"/>
    </row>
    <row r="163" spans="1:22" ht="22.5" x14ac:dyDescent="0.25">
      <c r="A163" s="146" t="s">
        <v>328</v>
      </c>
      <c r="B163" s="147" t="s">
        <v>329</v>
      </c>
      <c r="C163" s="148" t="s">
        <v>21</v>
      </c>
      <c r="D163" s="148" t="s">
        <v>22</v>
      </c>
      <c r="E163" s="148">
        <v>21</v>
      </c>
      <c r="F163" s="149" t="s">
        <v>260</v>
      </c>
      <c r="G163" s="150">
        <v>265898000</v>
      </c>
      <c r="H163" s="150">
        <v>84199354</v>
      </c>
      <c r="I163" s="150">
        <v>181698646</v>
      </c>
      <c r="J163" s="152">
        <v>0</v>
      </c>
      <c r="K163" s="150">
        <v>84199354</v>
      </c>
      <c r="L163" s="150">
        <v>0</v>
      </c>
      <c r="M163" s="150">
        <v>84199354</v>
      </c>
      <c r="N163" s="150">
        <v>0</v>
      </c>
      <c r="O163" s="150">
        <v>84199354</v>
      </c>
      <c r="P163" s="237">
        <v>0</v>
      </c>
      <c r="Q163" s="150">
        <v>84199354</v>
      </c>
      <c r="R163" s="152">
        <v>0</v>
      </c>
      <c r="S163" s="152">
        <v>0</v>
      </c>
      <c r="T163" s="152"/>
      <c r="U163" s="152"/>
      <c r="V163" s="153"/>
    </row>
    <row r="164" spans="1:22" ht="18" x14ac:dyDescent="0.25">
      <c r="A164" s="146" t="s">
        <v>330</v>
      </c>
      <c r="B164" s="147" t="s">
        <v>331</v>
      </c>
      <c r="C164" s="148" t="s">
        <v>21</v>
      </c>
      <c r="D164" s="148" t="s">
        <v>22</v>
      </c>
      <c r="E164" s="148">
        <v>21</v>
      </c>
      <c r="F164" s="149" t="s">
        <v>260</v>
      </c>
      <c r="G164" s="150">
        <v>3021584011</v>
      </c>
      <c r="H164" s="150">
        <v>2534741461.4400001</v>
      </c>
      <c r="I164" s="150">
        <v>486842549.56</v>
      </c>
      <c r="J164" s="152">
        <v>0</v>
      </c>
      <c r="K164" s="150">
        <v>2512922811.4299998</v>
      </c>
      <c r="L164" s="150">
        <v>21818650.010000002</v>
      </c>
      <c r="M164" s="150">
        <v>2367889586.1300001</v>
      </c>
      <c r="N164" s="150">
        <v>145033225.30000001</v>
      </c>
      <c r="O164" s="150">
        <v>2318223019.1300001</v>
      </c>
      <c r="P164" s="237">
        <v>49666567</v>
      </c>
      <c r="Q164" s="150">
        <v>2318223019.1300001</v>
      </c>
      <c r="R164" s="152">
        <v>0</v>
      </c>
      <c r="S164" s="152">
        <v>0</v>
      </c>
      <c r="T164" s="152"/>
      <c r="U164" s="152"/>
      <c r="V164" s="153"/>
    </row>
    <row r="165" spans="1:22" ht="18" x14ac:dyDescent="0.25">
      <c r="A165" s="146" t="s">
        <v>332</v>
      </c>
      <c r="B165" s="147" t="s">
        <v>333</v>
      </c>
      <c r="C165" s="148" t="s">
        <v>21</v>
      </c>
      <c r="D165" s="148" t="s">
        <v>22</v>
      </c>
      <c r="E165" s="148">
        <v>21</v>
      </c>
      <c r="F165" s="149" t="s">
        <v>260</v>
      </c>
      <c r="G165" s="150">
        <v>11657820529</v>
      </c>
      <c r="H165" s="150">
        <v>4119300090</v>
      </c>
      <c r="I165" s="150">
        <v>7538520439</v>
      </c>
      <c r="J165" s="152">
        <v>0</v>
      </c>
      <c r="K165" s="150">
        <v>4096741385.9899998</v>
      </c>
      <c r="L165" s="150">
        <v>22558704.010000002</v>
      </c>
      <c r="M165" s="150">
        <v>3656649808.3800001</v>
      </c>
      <c r="N165" s="150">
        <v>440091577.61000001</v>
      </c>
      <c r="O165" s="150">
        <v>3098612708.0500002</v>
      </c>
      <c r="P165" s="237">
        <v>558037100.33000004</v>
      </c>
      <c r="Q165" s="150">
        <v>3098612708.0500002</v>
      </c>
      <c r="R165" s="152">
        <v>0</v>
      </c>
      <c r="S165" s="152">
        <v>0</v>
      </c>
      <c r="T165" s="152"/>
      <c r="U165" s="152"/>
      <c r="V165" s="153"/>
    </row>
    <row r="166" spans="1:22" ht="45" x14ac:dyDescent="0.25">
      <c r="A166" s="146" t="s">
        <v>334</v>
      </c>
      <c r="B166" s="157" t="s">
        <v>335</v>
      </c>
      <c r="C166" s="158" t="s">
        <v>21</v>
      </c>
      <c r="D166" s="158" t="s">
        <v>22</v>
      </c>
      <c r="E166" s="158">
        <v>21</v>
      </c>
      <c r="F166" s="159" t="s">
        <v>260</v>
      </c>
      <c r="G166" s="155">
        <v>265898000</v>
      </c>
      <c r="H166" s="155">
        <v>84199354</v>
      </c>
      <c r="I166" s="155">
        <v>181698646</v>
      </c>
      <c r="J166" s="156">
        <v>0</v>
      </c>
      <c r="K166" s="155">
        <v>84199354</v>
      </c>
      <c r="L166" s="155">
        <v>0</v>
      </c>
      <c r="M166" s="155">
        <v>84199354</v>
      </c>
      <c r="N166" s="155">
        <v>0</v>
      </c>
      <c r="O166" s="155">
        <v>84199354</v>
      </c>
      <c r="P166" s="238">
        <v>0</v>
      </c>
      <c r="Q166" s="155">
        <v>84199354</v>
      </c>
      <c r="R166" s="156">
        <v>0</v>
      </c>
      <c r="S166" s="156">
        <v>0</v>
      </c>
      <c r="T166" s="156"/>
      <c r="U166" s="156"/>
      <c r="V166" s="153"/>
    </row>
    <row r="167" spans="1:22" ht="33.75" x14ac:dyDescent="0.25">
      <c r="A167" s="146" t="s">
        <v>336</v>
      </c>
      <c r="B167" s="157" t="s">
        <v>337</v>
      </c>
      <c r="C167" s="158" t="s">
        <v>21</v>
      </c>
      <c r="D167" s="158" t="s">
        <v>22</v>
      </c>
      <c r="E167" s="158">
        <v>21</v>
      </c>
      <c r="F167" s="159" t="s">
        <v>260</v>
      </c>
      <c r="G167" s="155">
        <v>3021584011</v>
      </c>
      <c r="H167" s="155">
        <v>2534741461.4400001</v>
      </c>
      <c r="I167" s="155">
        <v>486842549.56</v>
      </c>
      <c r="J167" s="156">
        <v>0</v>
      </c>
      <c r="K167" s="155">
        <v>2512922811.4299998</v>
      </c>
      <c r="L167" s="155">
        <v>21818650.010000002</v>
      </c>
      <c r="M167" s="155">
        <v>2367889586.1300001</v>
      </c>
      <c r="N167" s="155">
        <v>145033225.30000001</v>
      </c>
      <c r="O167" s="155">
        <v>2318223019.1300001</v>
      </c>
      <c r="P167" s="238">
        <v>49666567</v>
      </c>
      <c r="Q167" s="155">
        <v>2318223019.1300001</v>
      </c>
      <c r="R167" s="156">
        <v>0</v>
      </c>
      <c r="S167" s="156">
        <v>0</v>
      </c>
      <c r="T167" s="156"/>
      <c r="U167" s="156"/>
      <c r="V167" s="153"/>
    </row>
    <row r="168" spans="1:22" ht="33.75" x14ac:dyDescent="0.25">
      <c r="A168" s="146" t="s">
        <v>338</v>
      </c>
      <c r="B168" s="157" t="s">
        <v>339</v>
      </c>
      <c r="C168" s="158" t="s">
        <v>21</v>
      </c>
      <c r="D168" s="158" t="s">
        <v>22</v>
      </c>
      <c r="E168" s="158">
        <v>21</v>
      </c>
      <c r="F168" s="159" t="s">
        <v>260</v>
      </c>
      <c r="G168" s="155">
        <v>3579960600</v>
      </c>
      <c r="H168" s="155">
        <v>397753607.32999998</v>
      </c>
      <c r="I168" s="155">
        <v>3182206992.6700001</v>
      </c>
      <c r="J168" s="156">
        <v>0</v>
      </c>
      <c r="K168" s="155">
        <v>397230857.32999998</v>
      </c>
      <c r="L168" s="155">
        <v>522750</v>
      </c>
      <c r="M168" s="155">
        <v>136377139.03999999</v>
      </c>
      <c r="N168" s="155">
        <v>260853718.28999999</v>
      </c>
      <c r="O168" s="155">
        <v>128006605.70999999</v>
      </c>
      <c r="P168" s="238">
        <v>8370533.3300000001</v>
      </c>
      <c r="Q168" s="155">
        <v>128006605.70999999</v>
      </c>
      <c r="R168" s="156">
        <v>0</v>
      </c>
      <c r="S168" s="156">
        <v>0</v>
      </c>
      <c r="T168" s="156"/>
      <c r="U168" s="156"/>
      <c r="V168" s="153"/>
    </row>
    <row r="169" spans="1:22" ht="33.75" x14ac:dyDescent="0.25">
      <c r="A169" s="146" t="s">
        <v>340</v>
      </c>
      <c r="B169" s="157" t="s">
        <v>341</v>
      </c>
      <c r="C169" s="158" t="s">
        <v>21</v>
      </c>
      <c r="D169" s="158" t="s">
        <v>22</v>
      </c>
      <c r="E169" s="158">
        <v>21</v>
      </c>
      <c r="F169" s="159" t="s">
        <v>260</v>
      </c>
      <c r="G169" s="155">
        <v>4290377918</v>
      </c>
      <c r="H169" s="155">
        <v>602605667.23000002</v>
      </c>
      <c r="I169" s="155">
        <v>3687772250.77</v>
      </c>
      <c r="J169" s="156">
        <v>0</v>
      </c>
      <c r="K169" s="155">
        <v>602388363.23000002</v>
      </c>
      <c r="L169" s="155">
        <v>217304</v>
      </c>
      <c r="M169" s="155">
        <v>568183729.21000004</v>
      </c>
      <c r="N169" s="155">
        <v>34204634.020000003</v>
      </c>
      <c r="O169" s="155">
        <v>568183729.21000004</v>
      </c>
      <c r="P169" s="238">
        <v>0</v>
      </c>
      <c r="Q169" s="155">
        <v>568183729.21000004</v>
      </c>
      <c r="R169" s="156">
        <v>0</v>
      </c>
      <c r="S169" s="156">
        <v>0</v>
      </c>
      <c r="T169" s="156"/>
      <c r="U169" s="156"/>
      <c r="V169" s="153"/>
    </row>
    <row r="170" spans="1:22" ht="45" x14ac:dyDescent="0.25">
      <c r="A170" s="146" t="s">
        <v>342</v>
      </c>
      <c r="B170" s="157" t="s">
        <v>343</v>
      </c>
      <c r="C170" s="158" t="s">
        <v>21</v>
      </c>
      <c r="D170" s="158" t="s">
        <v>22</v>
      </c>
      <c r="E170" s="158">
        <v>21</v>
      </c>
      <c r="F170" s="159" t="s">
        <v>260</v>
      </c>
      <c r="G170" s="155">
        <v>500000000</v>
      </c>
      <c r="H170" s="155">
        <v>500000000</v>
      </c>
      <c r="I170" s="156">
        <v>0</v>
      </c>
      <c r="J170" s="156">
        <v>0</v>
      </c>
      <c r="K170" s="156">
        <v>500000000</v>
      </c>
      <c r="L170" s="155">
        <v>0</v>
      </c>
      <c r="M170" s="156">
        <v>500000000</v>
      </c>
      <c r="N170" s="156">
        <v>0</v>
      </c>
      <c r="O170" s="156">
        <v>0</v>
      </c>
      <c r="P170" s="238">
        <v>500000000</v>
      </c>
      <c r="Q170" s="156">
        <v>0</v>
      </c>
      <c r="R170" s="156">
        <v>0</v>
      </c>
      <c r="S170" s="156">
        <v>0</v>
      </c>
      <c r="T170" s="156"/>
      <c r="U170" s="156"/>
      <c r="V170" s="153"/>
    </row>
    <row r="171" spans="1:22" x14ac:dyDescent="0.2">
      <c r="A171" s="161"/>
    </row>
    <row r="172" spans="1:22" x14ac:dyDescent="0.2">
      <c r="A172" s="161"/>
    </row>
    <row r="173" spans="1:22" x14ac:dyDescent="0.2">
      <c r="A173" s="161"/>
    </row>
    <row r="174" spans="1:22" x14ac:dyDescent="0.2">
      <c r="A174" s="161"/>
    </row>
    <row r="175" spans="1:22" x14ac:dyDescent="0.2">
      <c r="A175" s="161"/>
    </row>
    <row r="176" spans="1:22" x14ac:dyDescent="0.2">
      <c r="A176" s="161"/>
    </row>
    <row r="177" spans="1:1" x14ac:dyDescent="0.2">
      <c r="A177" s="161"/>
    </row>
    <row r="178" spans="1:1" x14ac:dyDescent="0.2">
      <c r="A178" s="161"/>
    </row>
    <row r="179" spans="1:1" x14ac:dyDescent="0.2">
      <c r="A179" s="161"/>
    </row>
    <row r="180" spans="1:1" x14ac:dyDescent="0.2">
      <c r="A180" s="161"/>
    </row>
    <row r="181" spans="1:1" x14ac:dyDescent="0.2">
      <c r="A181" s="161"/>
    </row>
    <row r="182" spans="1:1" x14ac:dyDescent="0.2">
      <c r="A182" s="161"/>
    </row>
    <row r="183" spans="1:1" x14ac:dyDescent="0.2">
      <c r="A183" s="161"/>
    </row>
    <row r="184" spans="1:1" x14ac:dyDescent="0.2">
      <c r="A184" s="161"/>
    </row>
    <row r="185" spans="1:1" x14ac:dyDescent="0.2">
      <c r="A185" s="161"/>
    </row>
    <row r="186" spans="1:1" x14ac:dyDescent="0.2">
      <c r="A186" s="161"/>
    </row>
    <row r="187" spans="1:1" x14ac:dyDescent="0.2">
      <c r="A187" s="161"/>
    </row>
    <row r="188" spans="1:1" x14ac:dyDescent="0.2">
      <c r="A188" s="161"/>
    </row>
    <row r="189" spans="1:1" x14ac:dyDescent="0.2">
      <c r="A189" s="161"/>
    </row>
    <row r="190" spans="1:1" x14ac:dyDescent="0.2">
      <c r="A190" s="161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971F-9636-479F-9272-D20E3A6CBB37}">
  <dimension ref="A1:AY206"/>
  <sheetViews>
    <sheetView showGridLines="0" workbookViewId="0">
      <selection activeCell="A137" sqref="A137:B137"/>
    </sheetView>
  </sheetViews>
  <sheetFormatPr baseColWidth="10" defaultColWidth="11.42578125" defaultRowHeight="15" x14ac:dyDescent="0.25"/>
  <cols>
    <col min="1" max="1" width="2.85546875" style="163" customWidth="1"/>
    <col min="2" max="5" width="2.7109375" style="163" customWidth="1"/>
    <col min="6" max="6" width="2.85546875" style="163" customWidth="1"/>
    <col min="7" max="9" width="2.7109375" style="163" customWidth="1"/>
    <col min="10" max="10" width="2.42578125" style="163" customWidth="1"/>
    <col min="11" max="11" width="0.28515625" style="163" customWidth="1"/>
    <col min="12" max="12" width="1" style="163" customWidth="1"/>
    <col min="13" max="13" width="1.5703125" style="163" customWidth="1"/>
    <col min="14" max="26" width="2.7109375" style="163" customWidth="1"/>
    <col min="27" max="27" width="2.42578125" style="163" customWidth="1"/>
    <col min="28" max="28" width="0.28515625" style="163" customWidth="1"/>
    <col min="29" max="29" width="1.85546875" style="163" customWidth="1"/>
    <col min="30" max="30" width="0.85546875" style="163" customWidth="1"/>
    <col min="31" max="34" width="2.7109375" style="163" customWidth="1"/>
    <col min="35" max="35" width="3.28515625" style="163" customWidth="1"/>
    <col min="36" max="36" width="3.140625" style="163" customWidth="1"/>
    <col min="37" max="38" width="2.7109375" style="163" customWidth="1"/>
    <col min="39" max="40" width="0.85546875" style="163" customWidth="1"/>
    <col min="41" max="41" width="1" style="163" customWidth="1"/>
    <col min="42" max="42" width="13.42578125" style="163" customWidth="1"/>
    <col min="43" max="44" width="10.85546875" style="163" customWidth="1"/>
    <col min="45" max="45" width="3.85546875" style="163" customWidth="1"/>
    <col min="46" max="46" width="7" style="163" customWidth="1"/>
    <col min="47" max="47" width="6.85546875" style="163" customWidth="1"/>
    <col min="48" max="48" width="4" style="163" customWidth="1"/>
    <col min="49" max="51" width="10.85546875" style="163" customWidth="1"/>
    <col min="52" max="52" width="0" style="163" hidden="1" customWidth="1"/>
    <col min="53" max="53" width="54.5703125" style="163" customWidth="1"/>
    <col min="54" max="16384" width="11.42578125" style="163"/>
  </cols>
  <sheetData>
    <row r="1" spans="1:51" ht="4.3499999999999996" customHeight="1" x14ac:dyDescent="0.25"/>
    <row r="2" spans="1:51" ht="4.3499999999999996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</row>
    <row r="3" spans="1:51" ht="14.1" customHeight="1" x14ac:dyDescent="0.25">
      <c r="A3" s="200"/>
      <c r="B3" s="200"/>
      <c r="C3" s="200"/>
      <c r="D3" s="200"/>
      <c r="E3" s="200"/>
      <c r="F3" s="200"/>
      <c r="G3" s="200"/>
      <c r="H3" s="200"/>
      <c r="I3" s="200"/>
      <c r="J3" s="200"/>
      <c r="M3" s="201" t="s">
        <v>352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D3" s="202" t="s">
        <v>353</v>
      </c>
      <c r="AE3" s="200"/>
      <c r="AF3" s="200"/>
      <c r="AG3" s="200"/>
      <c r="AH3" s="200"/>
      <c r="AI3" s="200"/>
      <c r="AJ3" s="200"/>
      <c r="AK3" s="200"/>
      <c r="AL3" s="200"/>
      <c r="AM3" s="200"/>
      <c r="AO3" s="203" t="s">
        <v>354</v>
      </c>
      <c r="AP3" s="200"/>
      <c r="AQ3" s="200"/>
      <c r="AR3" s="200"/>
      <c r="AS3" s="200"/>
    </row>
    <row r="4" spans="1:51" ht="7.15" customHeight="1" x14ac:dyDescent="0.25">
      <c r="A4" s="200"/>
      <c r="B4" s="200"/>
      <c r="C4" s="200"/>
      <c r="D4" s="200"/>
      <c r="E4" s="200"/>
      <c r="F4" s="200"/>
      <c r="G4" s="200"/>
      <c r="H4" s="200"/>
      <c r="I4" s="200"/>
      <c r="J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</row>
    <row r="5" spans="1:51" ht="28.35" customHeight="1" x14ac:dyDescent="0.25">
      <c r="A5" s="200"/>
      <c r="B5" s="200"/>
      <c r="C5" s="200"/>
      <c r="D5" s="200"/>
      <c r="E5" s="200"/>
      <c r="F5" s="200"/>
      <c r="G5" s="200"/>
      <c r="H5" s="200"/>
      <c r="I5" s="200"/>
      <c r="J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D5" s="204" t="s">
        <v>355</v>
      </c>
      <c r="AE5" s="200"/>
      <c r="AF5" s="200"/>
      <c r="AG5" s="200"/>
      <c r="AH5" s="200"/>
      <c r="AI5" s="200"/>
      <c r="AJ5" s="200"/>
      <c r="AK5" s="200"/>
      <c r="AL5" s="200"/>
      <c r="AM5" s="200"/>
      <c r="AO5" s="205" t="s">
        <v>356</v>
      </c>
      <c r="AP5" s="200"/>
      <c r="AQ5" s="200"/>
      <c r="AR5" s="200"/>
      <c r="AS5" s="200"/>
    </row>
    <row r="6" spans="1:51" ht="2.85" customHeight="1" x14ac:dyDescent="0.25">
      <c r="A6" s="200"/>
      <c r="B6" s="200"/>
      <c r="C6" s="200"/>
      <c r="D6" s="200"/>
      <c r="E6" s="200"/>
      <c r="F6" s="200"/>
      <c r="G6" s="200"/>
      <c r="H6" s="200"/>
      <c r="I6" s="200"/>
      <c r="J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O6" s="200"/>
      <c r="AP6" s="200"/>
      <c r="AQ6" s="200"/>
      <c r="AR6" s="200"/>
      <c r="AS6" s="200"/>
    </row>
    <row r="7" spans="1:51" x14ac:dyDescent="0.25"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O7" s="200"/>
      <c r="AP7" s="200"/>
      <c r="AQ7" s="200"/>
      <c r="AR7" s="200"/>
      <c r="AS7" s="200"/>
    </row>
    <row r="8" spans="1:51" ht="7.15" customHeight="1" x14ac:dyDescent="0.25"/>
    <row r="9" spans="1:51" ht="14.1" customHeight="1" x14ac:dyDescent="0.25">
      <c r="AD9" s="204" t="s">
        <v>357</v>
      </c>
      <c r="AE9" s="200"/>
      <c r="AF9" s="200"/>
      <c r="AG9" s="200"/>
      <c r="AH9" s="200"/>
      <c r="AI9" s="200"/>
      <c r="AJ9" s="200"/>
      <c r="AK9" s="200"/>
      <c r="AL9" s="200"/>
      <c r="AM9" s="200"/>
      <c r="AO9" s="205" t="s">
        <v>501</v>
      </c>
      <c r="AP9" s="200"/>
      <c r="AQ9" s="200"/>
      <c r="AR9" s="200"/>
      <c r="AS9" s="200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215" t="s">
        <v>359</v>
      </c>
      <c r="B14" s="207"/>
      <c r="C14" s="207"/>
      <c r="D14" s="207"/>
      <c r="E14" s="208"/>
      <c r="F14" s="216" t="s">
        <v>360</v>
      </c>
      <c r="G14" s="207"/>
      <c r="H14" s="208"/>
      <c r="I14" s="215" t="s">
        <v>361</v>
      </c>
      <c r="J14" s="207"/>
      <c r="K14" s="207"/>
      <c r="L14" s="207"/>
      <c r="M14" s="207"/>
      <c r="N14" s="207"/>
      <c r="O14" s="207"/>
      <c r="P14" s="208"/>
      <c r="Q14" s="217" t="s">
        <v>502</v>
      </c>
      <c r="R14" s="207"/>
      <c r="S14" s="207"/>
      <c r="T14" s="207"/>
      <c r="U14" s="207"/>
      <c r="V14" s="207"/>
      <c r="W14" s="208"/>
      <c r="X14" s="215" t="s">
        <v>363</v>
      </c>
      <c r="Y14" s="207"/>
      <c r="Z14" s="207"/>
      <c r="AA14" s="207"/>
      <c r="AB14" s="207"/>
      <c r="AC14" s="207"/>
      <c r="AD14" s="208"/>
      <c r="AE14" s="217" t="s">
        <v>503</v>
      </c>
      <c r="AF14" s="207"/>
      <c r="AG14" s="207"/>
      <c r="AH14" s="207"/>
      <c r="AI14" s="207"/>
      <c r="AJ14" s="208"/>
      <c r="AK14" s="164" t="s">
        <v>344</v>
      </c>
      <c r="AL14" s="164" t="s">
        <v>344</v>
      </c>
      <c r="AM14" s="210" t="s">
        <v>344</v>
      </c>
      <c r="AN14" s="200"/>
      <c r="AO14" s="200"/>
      <c r="AP14" s="164" t="s">
        <v>344</v>
      </c>
      <c r="AQ14" s="164" t="s">
        <v>344</v>
      </c>
      <c r="AR14" s="164" t="s">
        <v>344</v>
      </c>
      <c r="AS14" s="210" t="s">
        <v>344</v>
      </c>
      <c r="AT14" s="200"/>
      <c r="AU14" s="210" t="s">
        <v>344</v>
      </c>
      <c r="AV14" s="200"/>
      <c r="AW14" s="164" t="s">
        <v>344</v>
      </c>
      <c r="AX14" s="164" t="s">
        <v>344</v>
      </c>
      <c r="AY14" s="164" t="s">
        <v>344</v>
      </c>
    </row>
    <row r="15" spans="1:51" x14ac:dyDescent="0.25">
      <c r="A15" s="206" t="s">
        <v>365</v>
      </c>
      <c r="B15" s="207"/>
      <c r="C15" s="207"/>
      <c r="D15" s="207"/>
      <c r="E15" s="207"/>
      <c r="F15" s="208"/>
      <c r="G15" s="209" t="s">
        <v>504</v>
      </c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8"/>
      <c r="AH15" s="165" t="s">
        <v>344</v>
      </c>
      <c r="AI15" s="165" t="s">
        <v>344</v>
      </c>
      <c r="AJ15" s="165" t="s">
        <v>344</v>
      </c>
      <c r="AK15" s="165" t="s">
        <v>344</v>
      </c>
      <c r="AL15" s="165" t="s">
        <v>344</v>
      </c>
      <c r="AM15" s="213" t="s">
        <v>344</v>
      </c>
      <c r="AN15" s="214"/>
      <c r="AO15" s="214"/>
      <c r="AP15" s="164" t="s">
        <v>344</v>
      </c>
      <c r="AQ15" s="164" t="s">
        <v>344</v>
      </c>
      <c r="AR15" s="164" t="s">
        <v>344</v>
      </c>
      <c r="AS15" s="210" t="s">
        <v>344</v>
      </c>
      <c r="AT15" s="200"/>
      <c r="AU15" s="210" t="s">
        <v>344</v>
      </c>
      <c r="AV15" s="200"/>
      <c r="AW15" s="164" t="s">
        <v>344</v>
      </c>
      <c r="AX15" s="164" t="s">
        <v>344</v>
      </c>
      <c r="AY15" s="164" t="s">
        <v>344</v>
      </c>
    </row>
    <row r="16" spans="1:51" x14ac:dyDescent="0.25">
      <c r="A16" s="206" t="s">
        <v>366</v>
      </c>
      <c r="B16" s="207"/>
      <c r="C16" s="207"/>
      <c r="D16" s="207"/>
      <c r="E16" s="207"/>
      <c r="F16" s="207"/>
      <c r="G16" s="208"/>
      <c r="H16" s="209" t="s">
        <v>356</v>
      </c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8"/>
      <c r="AP16" s="173"/>
      <c r="AQ16" s="164" t="s">
        <v>344</v>
      </c>
      <c r="AR16" s="164" t="s">
        <v>344</v>
      </c>
      <c r="AS16" s="210" t="s">
        <v>344</v>
      </c>
      <c r="AT16" s="200"/>
      <c r="AU16" s="210" t="s">
        <v>344</v>
      </c>
      <c r="AV16" s="200"/>
      <c r="AW16" s="164" t="s">
        <v>344</v>
      </c>
      <c r="AX16" s="164" t="s">
        <v>344</v>
      </c>
      <c r="AY16" s="164" t="s">
        <v>344</v>
      </c>
    </row>
    <row r="17" spans="1:51" ht="36" x14ac:dyDescent="0.25">
      <c r="A17" s="211" t="s">
        <v>367</v>
      </c>
      <c r="B17" s="208"/>
      <c r="C17" s="212" t="s">
        <v>368</v>
      </c>
      <c r="D17" s="208"/>
      <c r="E17" s="211" t="s">
        <v>369</v>
      </c>
      <c r="F17" s="208"/>
      <c r="G17" s="211" t="s">
        <v>370</v>
      </c>
      <c r="H17" s="208"/>
      <c r="I17" s="211" t="s">
        <v>371</v>
      </c>
      <c r="J17" s="207"/>
      <c r="K17" s="208"/>
      <c r="L17" s="211" t="s">
        <v>372</v>
      </c>
      <c r="M17" s="207"/>
      <c r="N17" s="208"/>
      <c r="O17" s="211" t="s">
        <v>373</v>
      </c>
      <c r="P17" s="208"/>
      <c r="Q17" s="211" t="s">
        <v>374</v>
      </c>
      <c r="R17" s="208"/>
      <c r="S17" s="211" t="s">
        <v>1</v>
      </c>
      <c r="T17" s="207"/>
      <c r="U17" s="207"/>
      <c r="V17" s="207"/>
      <c r="W17" s="207"/>
      <c r="X17" s="207"/>
      <c r="Y17" s="207"/>
      <c r="Z17" s="208"/>
      <c r="AA17" s="211" t="s">
        <v>2</v>
      </c>
      <c r="AB17" s="207"/>
      <c r="AC17" s="207"/>
      <c r="AD17" s="207"/>
      <c r="AE17" s="208"/>
      <c r="AF17" s="211" t="s">
        <v>3</v>
      </c>
      <c r="AG17" s="207"/>
      <c r="AH17" s="208"/>
      <c r="AI17" s="166" t="s">
        <v>4</v>
      </c>
      <c r="AJ17" s="211" t="s">
        <v>5</v>
      </c>
      <c r="AK17" s="207"/>
      <c r="AL17" s="207"/>
      <c r="AM17" s="207"/>
      <c r="AN17" s="207"/>
      <c r="AO17" s="208"/>
      <c r="AP17" s="166" t="s">
        <v>10</v>
      </c>
      <c r="AQ17" s="166" t="s">
        <v>12</v>
      </c>
      <c r="AR17" s="166" t="s">
        <v>13</v>
      </c>
      <c r="AS17" s="211" t="s">
        <v>14</v>
      </c>
      <c r="AT17" s="208"/>
      <c r="AU17" s="211" t="s">
        <v>15</v>
      </c>
      <c r="AV17" s="208"/>
      <c r="AW17" s="166" t="s">
        <v>16</v>
      </c>
      <c r="AX17" s="166" t="s">
        <v>17</v>
      </c>
      <c r="AY17" s="166" t="s">
        <v>18</v>
      </c>
    </row>
    <row r="18" spans="1:51" x14ac:dyDescent="0.25">
      <c r="A18" s="219" t="s">
        <v>24</v>
      </c>
      <c r="B18" s="200"/>
      <c r="C18" s="219"/>
      <c r="D18" s="200"/>
      <c r="E18" s="219"/>
      <c r="F18" s="200"/>
      <c r="G18" s="219"/>
      <c r="H18" s="200"/>
      <c r="I18" s="219"/>
      <c r="J18" s="200"/>
      <c r="K18" s="200"/>
      <c r="L18" s="219"/>
      <c r="M18" s="200"/>
      <c r="N18" s="200"/>
      <c r="O18" s="219"/>
      <c r="P18" s="200"/>
      <c r="Q18" s="219"/>
      <c r="R18" s="200"/>
      <c r="S18" s="218" t="s">
        <v>25</v>
      </c>
      <c r="T18" s="200"/>
      <c r="U18" s="200"/>
      <c r="V18" s="200"/>
      <c r="W18" s="200"/>
      <c r="X18" s="200"/>
      <c r="Y18" s="200"/>
      <c r="Z18" s="200"/>
      <c r="AA18" s="219" t="s">
        <v>21</v>
      </c>
      <c r="AB18" s="200"/>
      <c r="AC18" s="200"/>
      <c r="AD18" s="200"/>
      <c r="AE18" s="200"/>
      <c r="AF18" s="219" t="s">
        <v>22</v>
      </c>
      <c r="AG18" s="200"/>
      <c r="AH18" s="200"/>
      <c r="AI18" s="167" t="s">
        <v>375</v>
      </c>
      <c r="AJ18" s="220" t="s">
        <v>23</v>
      </c>
      <c r="AK18" s="200"/>
      <c r="AL18" s="200"/>
      <c r="AM18" s="200"/>
      <c r="AN18" s="200"/>
      <c r="AO18" s="200"/>
      <c r="AP18" s="171">
        <v>73546087.129999995</v>
      </c>
      <c r="AQ18" s="171">
        <v>45531431.670000002</v>
      </c>
      <c r="AR18" s="171">
        <v>28014655.460000001</v>
      </c>
      <c r="AS18" s="221">
        <v>45531431.670000002</v>
      </c>
      <c r="AT18" s="200"/>
      <c r="AU18" s="222">
        <v>0</v>
      </c>
      <c r="AV18" s="200"/>
      <c r="AW18" s="171">
        <v>45531431.670000002</v>
      </c>
      <c r="AX18" s="168">
        <v>0</v>
      </c>
      <c r="AY18" s="168">
        <v>0</v>
      </c>
    </row>
    <row r="19" spans="1:51" x14ac:dyDescent="0.25">
      <c r="A19" s="219" t="s">
        <v>24</v>
      </c>
      <c r="B19" s="200"/>
      <c r="C19" s="219" t="s">
        <v>380</v>
      </c>
      <c r="D19" s="200"/>
      <c r="E19" s="219"/>
      <c r="F19" s="200"/>
      <c r="G19" s="219"/>
      <c r="H19" s="200"/>
      <c r="I19" s="219"/>
      <c r="J19" s="200"/>
      <c r="K19" s="200"/>
      <c r="L19" s="219"/>
      <c r="M19" s="200"/>
      <c r="N19" s="200"/>
      <c r="O19" s="219"/>
      <c r="P19" s="200"/>
      <c r="Q19" s="219"/>
      <c r="R19" s="200"/>
      <c r="S19" s="218" t="s">
        <v>27</v>
      </c>
      <c r="T19" s="200"/>
      <c r="U19" s="200"/>
      <c r="V19" s="200"/>
      <c r="W19" s="200"/>
      <c r="X19" s="200"/>
      <c r="Y19" s="200"/>
      <c r="Z19" s="200"/>
      <c r="AA19" s="219" t="s">
        <v>21</v>
      </c>
      <c r="AB19" s="200"/>
      <c r="AC19" s="200"/>
      <c r="AD19" s="200"/>
      <c r="AE19" s="200"/>
      <c r="AF19" s="219" t="s">
        <v>22</v>
      </c>
      <c r="AG19" s="200"/>
      <c r="AH19" s="200"/>
      <c r="AI19" s="167" t="s">
        <v>375</v>
      </c>
      <c r="AJ19" s="220" t="s">
        <v>23</v>
      </c>
      <c r="AK19" s="200"/>
      <c r="AL19" s="200"/>
      <c r="AM19" s="200"/>
      <c r="AN19" s="200"/>
      <c r="AO19" s="200"/>
      <c r="AP19" s="168">
        <v>0</v>
      </c>
      <c r="AQ19" s="168">
        <v>0</v>
      </c>
      <c r="AR19" s="168">
        <v>0</v>
      </c>
      <c r="AS19" s="222">
        <v>0</v>
      </c>
      <c r="AT19" s="200"/>
      <c r="AU19" s="222">
        <v>0</v>
      </c>
      <c r="AV19" s="200"/>
      <c r="AW19" s="168">
        <v>0</v>
      </c>
      <c r="AX19" s="168">
        <v>0</v>
      </c>
      <c r="AY19" s="168">
        <v>0</v>
      </c>
    </row>
    <row r="20" spans="1:51" x14ac:dyDescent="0.25">
      <c r="A20" s="219" t="s">
        <v>24</v>
      </c>
      <c r="B20" s="200"/>
      <c r="C20" s="219" t="s">
        <v>380</v>
      </c>
      <c r="D20" s="200"/>
      <c r="E20" s="219" t="s">
        <v>380</v>
      </c>
      <c r="F20" s="200"/>
      <c r="G20" s="219"/>
      <c r="H20" s="200"/>
      <c r="I20" s="219"/>
      <c r="J20" s="200"/>
      <c r="K20" s="200"/>
      <c r="L20" s="219"/>
      <c r="M20" s="200"/>
      <c r="N20" s="200"/>
      <c r="O20" s="219"/>
      <c r="P20" s="200"/>
      <c r="Q20" s="219"/>
      <c r="R20" s="200"/>
      <c r="S20" s="218" t="s">
        <v>29</v>
      </c>
      <c r="T20" s="200"/>
      <c r="U20" s="200"/>
      <c r="V20" s="200"/>
      <c r="W20" s="200"/>
      <c r="X20" s="200"/>
      <c r="Y20" s="200"/>
      <c r="Z20" s="200"/>
      <c r="AA20" s="219" t="s">
        <v>21</v>
      </c>
      <c r="AB20" s="200"/>
      <c r="AC20" s="200"/>
      <c r="AD20" s="200"/>
      <c r="AE20" s="200"/>
      <c r="AF20" s="219" t="s">
        <v>22</v>
      </c>
      <c r="AG20" s="200"/>
      <c r="AH20" s="200"/>
      <c r="AI20" s="167" t="s">
        <v>375</v>
      </c>
      <c r="AJ20" s="220" t="s">
        <v>23</v>
      </c>
      <c r="AK20" s="200"/>
      <c r="AL20" s="200"/>
      <c r="AM20" s="200"/>
      <c r="AN20" s="200"/>
      <c r="AO20" s="200"/>
      <c r="AP20" s="168">
        <v>0</v>
      </c>
      <c r="AQ20" s="168">
        <v>0</v>
      </c>
      <c r="AR20" s="168">
        <v>0</v>
      </c>
      <c r="AS20" s="222">
        <v>0</v>
      </c>
      <c r="AT20" s="200"/>
      <c r="AU20" s="222">
        <v>0</v>
      </c>
      <c r="AV20" s="200"/>
      <c r="AW20" s="168">
        <v>0</v>
      </c>
      <c r="AX20" s="168">
        <v>0</v>
      </c>
      <c r="AY20" s="168">
        <v>0</v>
      </c>
    </row>
    <row r="21" spans="1:51" x14ac:dyDescent="0.25">
      <c r="A21" s="219" t="s">
        <v>24</v>
      </c>
      <c r="B21" s="200"/>
      <c r="C21" s="219" t="s">
        <v>380</v>
      </c>
      <c r="D21" s="200"/>
      <c r="E21" s="219" t="s">
        <v>380</v>
      </c>
      <c r="F21" s="200"/>
      <c r="G21" s="219" t="s">
        <v>380</v>
      </c>
      <c r="H21" s="200"/>
      <c r="I21" s="219"/>
      <c r="J21" s="200"/>
      <c r="K21" s="200"/>
      <c r="L21" s="219"/>
      <c r="M21" s="200"/>
      <c r="N21" s="200"/>
      <c r="O21" s="219"/>
      <c r="P21" s="200"/>
      <c r="Q21" s="219"/>
      <c r="R21" s="200"/>
      <c r="S21" s="218" t="s">
        <v>31</v>
      </c>
      <c r="T21" s="200"/>
      <c r="U21" s="200"/>
      <c r="V21" s="200"/>
      <c r="W21" s="200"/>
      <c r="X21" s="200"/>
      <c r="Y21" s="200"/>
      <c r="Z21" s="200"/>
      <c r="AA21" s="219" t="s">
        <v>21</v>
      </c>
      <c r="AB21" s="200"/>
      <c r="AC21" s="200"/>
      <c r="AD21" s="200"/>
      <c r="AE21" s="200"/>
      <c r="AF21" s="219" t="s">
        <v>22</v>
      </c>
      <c r="AG21" s="200"/>
      <c r="AH21" s="200"/>
      <c r="AI21" s="167" t="s">
        <v>375</v>
      </c>
      <c r="AJ21" s="220" t="s">
        <v>23</v>
      </c>
      <c r="AK21" s="200"/>
      <c r="AL21" s="200"/>
      <c r="AM21" s="200"/>
      <c r="AN21" s="200"/>
      <c r="AO21" s="200"/>
      <c r="AP21" s="168">
        <v>0</v>
      </c>
      <c r="AQ21" s="168">
        <v>0</v>
      </c>
      <c r="AR21" s="168">
        <v>0</v>
      </c>
      <c r="AS21" s="222">
        <v>0</v>
      </c>
      <c r="AT21" s="200"/>
      <c r="AU21" s="222">
        <v>0</v>
      </c>
      <c r="AV21" s="200"/>
      <c r="AW21" s="168">
        <v>0</v>
      </c>
      <c r="AX21" s="168">
        <v>0</v>
      </c>
      <c r="AY21" s="168">
        <v>0</v>
      </c>
    </row>
    <row r="22" spans="1:51" x14ac:dyDescent="0.25">
      <c r="A22" s="219" t="s">
        <v>24</v>
      </c>
      <c r="B22" s="200"/>
      <c r="C22" s="219" t="s">
        <v>380</v>
      </c>
      <c r="D22" s="200"/>
      <c r="E22" s="219" t="s">
        <v>380</v>
      </c>
      <c r="F22" s="200"/>
      <c r="G22" s="219" t="s">
        <v>380</v>
      </c>
      <c r="H22" s="200"/>
      <c r="I22" s="219" t="s">
        <v>384</v>
      </c>
      <c r="J22" s="200"/>
      <c r="K22" s="200"/>
      <c r="L22" s="219"/>
      <c r="M22" s="200"/>
      <c r="N22" s="200"/>
      <c r="O22" s="219"/>
      <c r="P22" s="200"/>
      <c r="Q22" s="219"/>
      <c r="R22" s="200"/>
      <c r="S22" s="218" t="s">
        <v>33</v>
      </c>
      <c r="T22" s="200"/>
      <c r="U22" s="200"/>
      <c r="V22" s="200"/>
      <c r="W22" s="200"/>
      <c r="X22" s="200"/>
      <c r="Y22" s="200"/>
      <c r="Z22" s="200"/>
      <c r="AA22" s="219" t="s">
        <v>21</v>
      </c>
      <c r="AB22" s="200"/>
      <c r="AC22" s="200"/>
      <c r="AD22" s="200"/>
      <c r="AE22" s="200"/>
      <c r="AF22" s="219" t="s">
        <v>22</v>
      </c>
      <c r="AG22" s="200"/>
      <c r="AH22" s="200"/>
      <c r="AI22" s="167" t="s">
        <v>375</v>
      </c>
      <c r="AJ22" s="220" t="s">
        <v>23</v>
      </c>
      <c r="AK22" s="200"/>
      <c r="AL22" s="200"/>
      <c r="AM22" s="200"/>
      <c r="AN22" s="200"/>
      <c r="AO22" s="200"/>
      <c r="AP22" s="168">
        <v>0</v>
      </c>
      <c r="AQ22" s="168">
        <v>0</v>
      </c>
      <c r="AR22" s="168">
        <v>0</v>
      </c>
      <c r="AS22" s="222">
        <v>0</v>
      </c>
      <c r="AT22" s="200"/>
      <c r="AU22" s="222">
        <v>0</v>
      </c>
      <c r="AV22" s="200"/>
      <c r="AW22" s="168">
        <v>0</v>
      </c>
      <c r="AX22" s="168">
        <v>0</v>
      </c>
      <c r="AY22" s="168">
        <v>0</v>
      </c>
    </row>
    <row r="23" spans="1:51" x14ac:dyDescent="0.25">
      <c r="A23" s="224" t="s">
        <v>24</v>
      </c>
      <c r="B23" s="200"/>
      <c r="C23" s="224" t="s">
        <v>380</v>
      </c>
      <c r="D23" s="200"/>
      <c r="E23" s="224" t="s">
        <v>380</v>
      </c>
      <c r="F23" s="200"/>
      <c r="G23" s="224" t="s">
        <v>380</v>
      </c>
      <c r="H23" s="200"/>
      <c r="I23" s="224" t="s">
        <v>384</v>
      </c>
      <c r="J23" s="200"/>
      <c r="K23" s="200"/>
      <c r="L23" s="224" t="s">
        <v>384</v>
      </c>
      <c r="M23" s="200"/>
      <c r="N23" s="200"/>
      <c r="O23" s="224"/>
      <c r="P23" s="200"/>
      <c r="Q23" s="224"/>
      <c r="R23" s="200"/>
      <c r="S23" s="223" t="s">
        <v>35</v>
      </c>
      <c r="T23" s="200"/>
      <c r="U23" s="200"/>
      <c r="V23" s="200"/>
      <c r="W23" s="200"/>
      <c r="X23" s="200"/>
      <c r="Y23" s="200"/>
      <c r="Z23" s="200"/>
      <c r="AA23" s="224" t="s">
        <v>21</v>
      </c>
      <c r="AB23" s="200"/>
      <c r="AC23" s="200"/>
      <c r="AD23" s="200"/>
      <c r="AE23" s="200"/>
      <c r="AF23" s="224" t="s">
        <v>22</v>
      </c>
      <c r="AG23" s="200"/>
      <c r="AH23" s="200"/>
      <c r="AI23" s="169" t="s">
        <v>375</v>
      </c>
      <c r="AJ23" s="225" t="s">
        <v>23</v>
      </c>
      <c r="AK23" s="200"/>
      <c r="AL23" s="200"/>
      <c r="AM23" s="200"/>
      <c r="AN23" s="200"/>
      <c r="AO23" s="200"/>
      <c r="AP23" s="170">
        <v>0</v>
      </c>
      <c r="AQ23" s="170">
        <v>0</v>
      </c>
      <c r="AR23" s="170">
        <v>0</v>
      </c>
      <c r="AS23" s="226">
        <v>0</v>
      </c>
      <c r="AT23" s="200"/>
      <c r="AU23" s="226">
        <v>0</v>
      </c>
      <c r="AV23" s="200"/>
      <c r="AW23" s="170">
        <v>0</v>
      </c>
      <c r="AX23" s="170">
        <v>0</v>
      </c>
      <c r="AY23" s="170">
        <v>0</v>
      </c>
    </row>
    <row r="24" spans="1:51" x14ac:dyDescent="0.25">
      <c r="A24" s="224" t="s">
        <v>24</v>
      </c>
      <c r="B24" s="200"/>
      <c r="C24" s="224" t="s">
        <v>380</v>
      </c>
      <c r="D24" s="200"/>
      <c r="E24" s="224" t="s">
        <v>380</v>
      </c>
      <c r="F24" s="200"/>
      <c r="G24" s="224" t="s">
        <v>380</v>
      </c>
      <c r="H24" s="200"/>
      <c r="I24" s="224" t="s">
        <v>384</v>
      </c>
      <c r="J24" s="200"/>
      <c r="K24" s="200"/>
      <c r="L24" s="224" t="s">
        <v>385</v>
      </c>
      <c r="M24" s="200"/>
      <c r="N24" s="200"/>
      <c r="O24" s="224"/>
      <c r="P24" s="200"/>
      <c r="Q24" s="224"/>
      <c r="R24" s="200"/>
      <c r="S24" s="223" t="s">
        <v>37</v>
      </c>
      <c r="T24" s="200"/>
      <c r="U24" s="200"/>
      <c r="V24" s="200"/>
      <c r="W24" s="200"/>
      <c r="X24" s="200"/>
      <c r="Y24" s="200"/>
      <c r="Z24" s="200"/>
      <c r="AA24" s="224" t="s">
        <v>21</v>
      </c>
      <c r="AB24" s="200"/>
      <c r="AC24" s="200"/>
      <c r="AD24" s="200"/>
      <c r="AE24" s="200"/>
      <c r="AF24" s="224" t="s">
        <v>22</v>
      </c>
      <c r="AG24" s="200"/>
      <c r="AH24" s="200"/>
      <c r="AI24" s="169" t="s">
        <v>375</v>
      </c>
      <c r="AJ24" s="225" t="s">
        <v>23</v>
      </c>
      <c r="AK24" s="200"/>
      <c r="AL24" s="200"/>
      <c r="AM24" s="200"/>
      <c r="AN24" s="200"/>
      <c r="AO24" s="200"/>
      <c r="AP24" s="170">
        <v>0</v>
      </c>
      <c r="AQ24" s="170">
        <v>0</v>
      </c>
      <c r="AR24" s="170">
        <v>0</v>
      </c>
      <c r="AS24" s="226">
        <v>0</v>
      </c>
      <c r="AT24" s="200"/>
      <c r="AU24" s="226">
        <v>0</v>
      </c>
      <c r="AV24" s="200"/>
      <c r="AW24" s="170">
        <v>0</v>
      </c>
      <c r="AX24" s="170">
        <v>0</v>
      </c>
      <c r="AY24" s="170">
        <v>0</v>
      </c>
    </row>
    <row r="25" spans="1:51" x14ac:dyDescent="0.25">
      <c r="A25" s="224" t="s">
        <v>24</v>
      </c>
      <c r="B25" s="200"/>
      <c r="C25" s="224" t="s">
        <v>380</v>
      </c>
      <c r="D25" s="200"/>
      <c r="E25" s="224" t="s">
        <v>380</v>
      </c>
      <c r="F25" s="200"/>
      <c r="G25" s="224" t="s">
        <v>380</v>
      </c>
      <c r="H25" s="200"/>
      <c r="I25" s="224" t="s">
        <v>384</v>
      </c>
      <c r="J25" s="200"/>
      <c r="K25" s="200"/>
      <c r="L25" s="224" t="s">
        <v>386</v>
      </c>
      <c r="M25" s="200"/>
      <c r="N25" s="200"/>
      <c r="O25" s="224"/>
      <c r="P25" s="200"/>
      <c r="Q25" s="224"/>
      <c r="R25" s="200"/>
      <c r="S25" s="223" t="s">
        <v>39</v>
      </c>
      <c r="T25" s="200"/>
      <c r="U25" s="200"/>
      <c r="V25" s="200"/>
      <c r="W25" s="200"/>
      <c r="X25" s="200"/>
      <c r="Y25" s="200"/>
      <c r="Z25" s="200"/>
      <c r="AA25" s="224" t="s">
        <v>21</v>
      </c>
      <c r="AB25" s="200"/>
      <c r="AC25" s="200"/>
      <c r="AD25" s="200"/>
      <c r="AE25" s="200"/>
      <c r="AF25" s="224" t="s">
        <v>22</v>
      </c>
      <c r="AG25" s="200"/>
      <c r="AH25" s="200"/>
      <c r="AI25" s="169" t="s">
        <v>375</v>
      </c>
      <c r="AJ25" s="225" t="s">
        <v>23</v>
      </c>
      <c r="AK25" s="200"/>
      <c r="AL25" s="200"/>
      <c r="AM25" s="200"/>
      <c r="AN25" s="200"/>
      <c r="AO25" s="200"/>
      <c r="AP25" s="170">
        <v>0</v>
      </c>
      <c r="AQ25" s="170">
        <v>0</v>
      </c>
      <c r="AR25" s="170">
        <v>0</v>
      </c>
      <c r="AS25" s="226">
        <v>0</v>
      </c>
      <c r="AT25" s="200"/>
      <c r="AU25" s="226">
        <v>0</v>
      </c>
      <c r="AV25" s="200"/>
      <c r="AW25" s="170">
        <v>0</v>
      </c>
      <c r="AX25" s="170">
        <v>0</v>
      </c>
      <c r="AY25" s="170">
        <v>0</v>
      </c>
    </row>
    <row r="26" spans="1:51" x14ac:dyDescent="0.25">
      <c r="A26" s="224" t="s">
        <v>24</v>
      </c>
      <c r="B26" s="200"/>
      <c r="C26" s="224" t="s">
        <v>380</v>
      </c>
      <c r="D26" s="200"/>
      <c r="E26" s="224" t="s">
        <v>380</v>
      </c>
      <c r="F26" s="200"/>
      <c r="G26" s="224" t="s">
        <v>380</v>
      </c>
      <c r="H26" s="200"/>
      <c r="I26" s="224" t="s">
        <v>384</v>
      </c>
      <c r="J26" s="200"/>
      <c r="K26" s="200"/>
      <c r="L26" s="224" t="s">
        <v>387</v>
      </c>
      <c r="M26" s="200"/>
      <c r="N26" s="200"/>
      <c r="O26" s="224"/>
      <c r="P26" s="200"/>
      <c r="Q26" s="224"/>
      <c r="R26" s="200"/>
      <c r="S26" s="223" t="s">
        <v>41</v>
      </c>
      <c r="T26" s="200"/>
      <c r="U26" s="200"/>
      <c r="V26" s="200"/>
      <c r="W26" s="200"/>
      <c r="X26" s="200"/>
      <c r="Y26" s="200"/>
      <c r="Z26" s="200"/>
      <c r="AA26" s="224" t="s">
        <v>21</v>
      </c>
      <c r="AB26" s="200"/>
      <c r="AC26" s="200"/>
      <c r="AD26" s="200"/>
      <c r="AE26" s="200"/>
      <c r="AF26" s="224" t="s">
        <v>22</v>
      </c>
      <c r="AG26" s="200"/>
      <c r="AH26" s="200"/>
      <c r="AI26" s="169" t="s">
        <v>375</v>
      </c>
      <c r="AJ26" s="225" t="s">
        <v>23</v>
      </c>
      <c r="AK26" s="200"/>
      <c r="AL26" s="200"/>
      <c r="AM26" s="200"/>
      <c r="AN26" s="200"/>
      <c r="AO26" s="200"/>
      <c r="AP26" s="170">
        <v>0</v>
      </c>
      <c r="AQ26" s="170">
        <v>0</v>
      </c>
      <c r="AR26" s="170">
        <v>0</v>
      </c>
      <c r="AS26" s="226">
        <v>0</v>
      </c>
      <c r="AT26" s="200"/>
      <c r="AU26" s="226">
        <v>0</v>
      </c>
      <c r="AV26" s="200"/>
      <c r="AW26" s="170">
        <v>0</v>
      </c>
      <c r="AX26" s="170">
        <v>0</v>
      </c>
      <c r="AY26" s="170">
        <v>0</v>
      </c>
    </row>
    <row r="27" spans="1:51" x14ac:dyDescent="0.25">
      <c r="A27" s="224" t="s">
        <v>24</v>
      </c>
      <c r="B27" s="200"/>
      <c r="C27" s="224" t="s">
        <v>380</v>
      </c>
      <c r="D27" s="200"/>
      <c r="E27" s="224" t="s">
        <v>380</v>
      </c>
      <c r="F27" s="200"/>
      <c r="G27" s="224" t="s">
        <v>380</v>
      </c>
      <c r="H27" s="200"/>
      <c r="I27" s="224" t="s">
        <v>384</v>
      </c>
      <c r="J27" s="200"/>
      <c r="K27" s="200"/>
      <c r="L27" s="224" t="s">
        <v>388</v>
      </c>
      <c r="M27" s="200"/>
      <c r="N27" s="200"/>
      <c r="O27" s="224"/>
      <c r="P27" s="200"/>
      <c r="Q27" s="224"/>
      <c r="R27" s="200"/>
      <c r="S27" s="223" t="s">
        <v>43</v>
      </c>
      <c r="T27" s="200"/>
      <c r="U27" s="200"/>
      <c r="V27" s="200"/>
      <c r="W27" s="200"/>
      <c r="X27" s="200"/>
      <c r="Y27" s="200"/>
      <c r="Z27" s="200"/>
      <c r="AA27" s="224" t="s">
        <v>21</v>
      </c>
      <c r="AB27" s="200"/>
      <c r="AC27" s="200"/>
      <c r="AD27" s="200"/>
      <c r="AE27" s="200"/>
      <c r="AF27" s="224" t="s">
        <v>22</v>
      </c>
      <c r="AG27" s="200"/>
      <c r="AH27" s="200"/>
      <c r="AI27" s="169" t="s">
        <v>375</v>
      </c>
      <c r="AJ27" s="225" t="s">
        <v>23</v>
      </c>
      <c r="AK27" s="200"/>
      <c r="AL27" s="200"/>
      <c r="AM27" s="200"/>
      <c r="AN27" s="200"/>
      <c r="AO27" s="200"/>
      <c r="AP27" s="170">
        <v>0</v>
      </c>
      <c r="AQ27" s="170">
        <v>0</v>
      </c>
      <c r="AR27" s="170">
        <v>0</v>
      </c>
      <c r="AS27" s="226">
        <v>0</v>
      </c>
      <c r="AT27" s="200"/>
      <c r="AU27" s="226">
        <v>0</v>
      </c>
      <c r="AV27" s="200"/>
      <c r="AW27" s="170">
        <v>0</v>
      </c>
      <c r="AX27" s="170">
        <v>0</v>
      </c>
      <c r="AY27" s="170">
        <v>0</v>
      </c>
    </row>
    <row r="28" spans="1:51" x14ac:dyDescent="0.25">
      <c r="A28" s="224" t="s">
        <v>24</v>
      </c>
      <c r="B28" s="200"/>
      <c r="C28" s="224" t="s">
        <v>380</v>
      </c>
      <c r="D28" s="200"/>
      <c r="E28" s="224" t="s">
        <v>380</v>
      </c>
      <c r="F28" s="200"/>
      <c r="G28" s="224" t="s">
        <v>380</v>
      </c>
      <c r="H28" s="200"/>
      <c r="I28" s="224" t="s">
        <v>384</v>
      </c>
      <c r="J28" s="200"/>
      <c r="K28" s="200"/>
      <c r="L28" s="224" t="s">
        <v>390</v>
      </c>
      <c r="M28" s="200"/>
      <c r="N28" s="200"/>
      <c r="O28" s="224"/>
      <c r="P28" s="200"/>
      <c r="Q28" s="224"/>
      <c r="R28" s="200"/>
      <c r="S28" s="223" t="s">
        <v>45</v>
      </c>
      <c r="T28" s="200"/>
      <c r="U28" s="200"/>
      <c r="V28" s="200"/>
      <c r="W28" s="200"/>
      <c r="X28" s="200"/>
      <c r="Y28" s="200"/>
      <c r="Z28" s="200"/>
      <c r="AA28" s="224" t="s">
        <v>21</v>
      </c>
      <c r="AB28" s="200"/>
      <c r="AC28" s="200"/>
      <c r="AD28" s="200"/>
      <c r="AE28" s="200"/>
      <c r="AF28" s="224" t="s">
        <v>22</v>
      </c>
      <c r="AG28" s="200"/>
      <c r="AH28" s="200"/>
      <c r="AI28" s="169" t="s">
        <v>375</v>
      </c>
      <c r="AJ28" s="225" t="s">
        <v>23</v>
      </c>
      <c r="AK28" s="200"/>
      <c r="AL28" s="200"/>
      <c r="AM28" s="200"/>
      <c r="AN28" s="200"/>
      <c r="AO28" s="200"/>
      <c r="AP28" s="170">
        <v>0</v>
      </c>
      <c r="AQ28" s="170">
        <v>0</v>
      </c>
      <c r="AR28" s="170">
        <v>0</v>
      </c>
      <c r="AS28" s="226">
        <v>0</v>
      </c>
      <c r="AT28" s="200"/>
      <c r="AU28" s="226">
        <v>0</v>
      </c>
      <c r="AV28" s="200"/>
      <c r="AW28" s="170">
        <v>0</v>
      </c>
      <c r="AX28" s="170">
        <v>0</v>
      </c>
      <c r="AY28" s="170">
        <v>0</v>
      </c>
    </row>
    <row r="29" spans="1:51" x14ac:dyDescent="0.25">
      <c r="A29" s="224" t="s">
        <v>24</v>
      </c>
      <c r="B29" s="200"/>
      <c r="C29" s="224" t="s">
        <v>380</v>
      </c>
      <c r="D29" s="200"/>
      <c r="E29" s="224" t="s">
        <v>380</v>
      </c>
      <c r="F29" s="200"/>
      <c r="G29" s="224" t="s">
        <v>380</v>
      </c>
      <c r="H29" s="200"/>
      <c r="I29" s="224" t="s">
        <v>384</v>
      </c>
      <c r="J29" s="200"/>
      <c r="K29" s="200"/>
      <c r="L29" s="224" t="s">
        <v>392</v>
      </c>
      <c r="M29" s="200"/>
      <c r="N29" s="200"/>
      <c r="O29" s="224"/>
      <c r="P29" s="200"/>
      <c r="Q29" s="224"/>
      <c r="R29" s="200"/>
      <c r="S29" s="223" t="s">
        <v>47</v>
      </c>
      <c r="T29" s="200"/>
      <c r="U29" s="200"/>
      <c r="V29" s="200"/>
      <c r="W29" s="200"/>
      <c r="X29" s="200"/>
      <c r="Y29" s="200"/>
      <c r="Z29" s="200"/>
      <c r="AA29" s="224" t="s">
        <v>21</v>
      </c>
      <c r="AB29" s="200"/>
      <c r="AC29" s="200"/>
      <c r="AD29" s="200"/>
      <c r="AE29" s="200"/>
      <c r="AF29" s="224" t="s">
        <v>22</v>
      </c>
      <c r="AG29" s="200"/>
      <c r="AH29" s="200"/>
      <c r="AI29" s="169" t="s">
        <v>375</v>
      </c>
      <c r="AJ29" s="225" t="s">
        <v>23</v>
      </c>
      <c r="AK29" s="200"/>
      <c r="AL29" s="200"/>
      <c r="AM29" s="200"/>
      <c r="AN29" s="200"/>
      <c r="AO29" s="200"/>
      <c r="AP29" s="170">
        <v>0</v>
      </c>
      <c r="AQ29" s="170">
        <v>0</v>
      </c>
      <c r="AR29" s="170">
        <v>0</v>
      </c>
      <c r="AS29" s="226">
        <v>0</v>
      </c>
      <c r="AT29" s="200"/>
      <c r="AU29" s="226">
        <v>0</v>
      </c>
      <c r="AV29" s="200"/>
      <c r="AW29" s="170">
        <v>0</v>
      </c>
      <c r="AX29" s="170">
        <v>0</v>
      </c>
      <c r="AY29" s="170">
        <v>0</v>
      </c>
    </row>
    <row r="30" spans="1:51" x14ac:dyDescent="0.25">
      <c r="A30" s="224" t="s">
        <v>24</v>
      </c>
      <c r="B30" s="200"/>
      <c r="C30" s="224" t="s">
        <v>380</v>
      </c>
      <c r="D30" s="200"/>
      <c r="E30" s="224" t="s">
        <v>380</v>
      </c>
      <c r="F30" s="200"/>
      <c r="G30" s="224" t="s">
        <v>380</v>
      </c>
      <c r="H30" s="200"/>
      <c r="I30" s="224" t="s">
        <v>384</v>
      </c>
      <c r="J30" s="200"/>
      <c r="K30" s="200"/>
      <c r="L30" s="224" t="s">
        <v>393</v>
      </c>
      <c r="M30" s="200"/>
      <c r="N30" s="200"/>
      <c r="O30" s="224"/>
      <c r="P30" s="200"/>
      <c r="Q30" s="224"/>
      <c r="R30" s="200"/>
      <c r="S30" s="223" t="s">
        <v>49</v>
      </c>
      <c r="T30" s="200"/>
      <c r="U30" s="200"/>
      <c r="V30" s="200"/>
      <c r="W30" s="200"/>
      <c r="X30" s="200"/>
      <c r="Y30" s="200"/>
      <c r="Z30" s="200"/>
      <c r="AA30" s="224" t="s">
        <v>21</v>
      </c>
      <c r="AB30" s="200"/>
      <c r="AC30" s="200"/>
      <c r="AD30" s="200"/>
      <c r="AE30" s="200"/>
      <c r="AF30" s="224" t="s">
        <v>22</v>
      </c>
      <c r="AG30" s="200"/>
      <c r="AH30" s="200"/>
      <c r="AI30" s="169" t="s">
        <v>375</v>
      </c>
      <c r="AJ30" s="225" t="s">
        <v>23</v>
      </c>
      <c r="AK30" s="200"/>
      <c r="AL30" s="200"/>
      <c r="AM30" s="200"/>
      <c r="AN30" s="200"/>
      <c r="AO30" s="200"/>
      <c r="AP30" s="170">
        <v>0</v>
      </c>
      <c r="AQ30" s="170">
        <v>0</v>
      </c>
      <c r="AR30" s="170">
        <v>0</v>
      </c>
      <c r="AS30" s="226">
        <v>0</v>
      </c>
      <c r="AT30" s="200"/>
      <c r="AU30" s="226">
        <v>0</v>
      </c>
      <c r="AV30" s="200"/>
      <c r="AW30" s="170">
        <v>0</v>
      </c>
      <c r="AX30" s="170">
        <v>0</v>
      </c>
      <c r="AY30" s="170">
        <v>0</v>
      </c>
    </row>
    <row r="31" spans="1:51" x14ac:dyDescent="0.25">
      <c r="A31" s="224" t="s">
        <v>24</v>
      </c>
      <c r="B31" s="200"/>
      <c r="C31" s="224" t="s">
        <v>380</v>
      </c>
      <c r="D31" s="200"/>
      <c r="E31" s="224" t="s">
        <v>380</v>
      </c>
      <c r="F31" s="200"/>
      <c r="G31" s="224" t="s">
        <v>380</v>
      </c>
      <c r="H31" s="200"/>
      <c r="I31" s="224" t="s">
        <v>384</v>
      </c>
      <c r="J31" s="200"/>
      <c r="K31" s="200"/>
      <c r="L31" s="224" t="s">
        <v>395</v>
      </c>
      <c r="M31" s="200"/>
      <c r="N31" s="200"/>
      <c r="O31" s="224"/>
      <c r="P31" s="200"/>
      <c r="Q31" s="224"/>
      <c r="R31" s="200"/>
      <c r="S31" s="223" t="s">
        <v>51</v>
      </c>
      <c r="T31" s="200"/>
      <c r="U31" s="200"/>
      <c r="V31" s="200"/>
      <c r="W31" s="200"/>
      <c r="X31" s="200"/>
      <c r="Y31" s="200"/>
      <c r="Z31" s="200"/>
      <c r="AA31" s="224" t="s">
        <v>21</v>
      </c>
      <c r="AB31" s="200"/>
      <c r="AC31" s="200"/>
      <c r="AD31" s="200"/>
      <c r="AE31" s="200"/>
      <c r="AF31" s="224" t="s">
        <v>22</v>
      </c>
      <c r="AG31" s="200"/>
      <c r="AH31" s="200"/>
      <c r="AI31" s="169" t="s">
        <v>375</v>
      </c>
      <c r="AJ31" s="225" t="s">
        <v>23</v>
      </c>
      <c r="AK31" s="200"/>
      <c r="AL31" s="200"/>
      <c r="AM31" s="200"/>
      <c r="AN31" s="200"/>
      <c r="AO31" s="200"/>
      <c r="AP31" s="170">
        <v>0</v>
      </c>
      <c r="AQ31" s="170">
        <v>0</v>
      </c>
      <c r="AR31" s="170">
        <v>0</v>
      </c>
      <c r="AS31" s="226">
        <v>0</v>
      </c>
      <c r="AT31" s="200"/>
      <c r="AU31" s="226">
        <v>0</v>
      </c>
      <c r="AV31" s="200"/>
      <c r="AW31" s="170">
        <v>0</v>
      </c>
      <c r="AX31" s="170">
        <v>0</v>
      </c>
      <c r="AY31" s="170">
        <v>0</v>
      </c>
    </row>
    <row r="32" spans="1:51" x14ac:dyDescent="0.25">
      <c r="A32" s="224" t="s">
        <v>24</v>
      </c>
      <c r="B32" s="200"/>
      <c r="C32" s="224" t="s">
        <v>380</v>
      </c>
      <c r="D32" s="200"/>
      <c r="E32" s="224" t="s">
        <v>380</v>
      </c>
      <c r="F32" s="200"/>
      <c r="G32" s="224" t="s">
        <v>380</v>
      </c>
      <c r="H32" s="200"/>
      <c r="I32" s="224" t="s">
        <v>384</v>
      </c>
      <c r="J32" s="200"/>
      <c r="K32" s="200"/>
      <c r="L32" s="224" t="s">
        <v>397</v>
      </c>
      <c r="M32" s="200"/>
      <c r="N32" s="200"/>
      <c r="O32" s="224"/>
      <c r="P32" s="200"/>
      <c r="Q32" s="224"/>
      <c r="R32" s="200"/>
      <c r="S32" s="223" t="s">
        <v>53</v>
      </c>
      <c r="T32" s="200"/>
      <c r="U32" s="200"/>
      <c r="V32" s="200"/>
      <c r="W32" s="200"/>
      <c r="X32" s="200"/>
      <c r="Y32" s="200"/>
      <c r="Z32" s="200"/>
      <c r="AA32" s="224" t="s">
        <v>21</v>
      </c>
      <c r="AB32" s="200"/>
      <c r="AC32" s="200"/>
      <c r="AD32" s="200"/>
      <c r="AE32" s="200"/>
      <c r="AF32" s="224" t="s">
        <v>22</v>
      </c>
      <c r="AG32" s="200"/>
      <c r="AH32" s="200"/>
      <c r="AI32" s="169" t="s">
        <v>375</v>
      </c>
      <c r="AJ32" s="225" t="s">
        <v>23</v>
      </c>
      <c r="AK32" s="200"/>
      <c r="AL32" s="200"/>
      <c r="AM32" s="200"/>
      <c r="AN32" s="200"/>
      <c r="AO32" s="200"/>
      <c r="AP32" s="170">
        <v>0</v>
      </c>
      <c r="AQ32" s="170">
        <v>0</v>
      </c>
      <c r="AR32" s="170">
        <v>0</v>
      </c>
      <c r="AS32" s="226">
        <v>0</v>
      </c>
      <c r="AT32" s="200"/>
      <c r="AU32" s="226">
        <v>0</v>
      </c>
      <c r="AV32" s="200"/>
      <c r="AW32" s="170">
        <v>0</v>
      </c>
      <c r="AX32" s="170">
        <v>0</v>
      </c>
      <c r="AY32" s="170">
        <v>0</v>
      </c>
    </row>
    <row r="33" spans="1:51" x14ac:dyDescent="0.25">
      <c r="A33" s="219" t="s">
        <v>24</v>
      </c>
      <c r="B33" s="200"/>
      <c r="C33" s="219" t="s">
        <v>380</v>
      </c>
      <c r="D33" s="200"/>
      <c r="E33" s="219" t="s">
        <v>380</v>
      </c>
      <c r="F33" s="200"/>
      <c r="G33" s="219" t="s">
        <v>398</v>
      </c>
      <c r="H33" s="200"/>
      <c r="I33" s="219"/>
      <c r="J33" s="200"/>
      <c r="K33" s="200"/>
      <c r="L33" s="219"/>
      <c r="M33" s="200"/>
      <c r="N33" s="200"/>
      <c r="O33" s="219"/>
      <c r="P33" s="200"/>
      <c r="Q33" s="219"/>
      <c r="R33" s="200"/>
      <c r="S33" s="218" t="s">
        <v>55</v>
      </c>
      <c r="T33" s="200"/>
      <c r="U33" s="200"/>
      <c r="V33" s="200"/>
      <c r="W33" s="200"/>
      <c r="X33" s="200"/>
      <c r="Y33" s="200"/>
      <c r="Z33" s="200"/>
      <c r="AA33" s="219" t="s">
        <v>21</v>
      </c>
      <c r="AB33" s="200"/>
      <c r="AC33" s="200"/>
      <c r="AD33" s="200"/>
      <c r="AE33" s="200"/>
      <c r="AF33" s="219" t="s">
        <v>22</v>
      </c>
      <c r="AG33" s="200"/>
      <c r="AH33" s="200"/>
      <c r="AI33" s="167" t="s">
        <v>375</v>
      </c>
      <c r="AJ33" s="220" t="s">
        <v>23</v>
      </c>
      <c r="AK33" s="200"/>
      <c r="AL33" s="200"/>
      <c r="AM33" s="200"/>
      <c r="AN33" s="200"/>
      <c r="AO33" s="200"/>
      <c r="AP33" s="168">
        <v>0</v>
      </c>
      <c r="AQ33" s="168">
        <v>0</v>
      </c>
      <c r="AR33" s="168">
        <v>0</v>
      </c>
      <c r="AS33" s="222">
        <v>0</v>
      </c>
      <c r="AT33" s="200"/>
      <c r="AU33" s="222">
        <v>0</v>
      </c>
      <c r="AV33" s="200"/>
      <c r="AW33" s="168">
        <v>0</v>
      </c>
      <c r="AX33" s="168">
        <v>0</v>
      </c>
      <c r="AY33" s="168">
        <v>0</v>
      </c>
    </row>
    <row r="34" spans="1:51" x14ac:dyDescent="0.25">
      <c r="A34" s="224" t="s">
        <v>24</v>
      </c>
      <c r="B34" s="200"/>
      <c r="C34" s="224" t="s">
        <v>380</v>
      </c>
      <c r="D34" s="200"/>
      <c r="E34" s="224" t="s">
        <v>380</v>
      </c>
      <c r="F34" s="200"/>
      <c r="G34" s="224" t="s">
        <v>398</v>
      </c>
      <c r="H34" s="200"/>
      <c r="I34" s="224" t="s">
        <v>384</v>
      </c>
      <c r="J34" s="200"/>
      <c r="K34" s="200"/>
      <c r="L34" s="224"/>
      <c r="M34" s="200"/>
      <c r="N34" s="200"/>
      <c r="O34" s="224"/>
      <c r="P34" s="200"/>
      <c r="Q34" s="224"/>
      <c r="R34" s="200"/>
      <c r="S34" s="223" t="s">
        <v>57</v>
      </c>
      <c r="T34" s="200"/>
      <c r="U34" s="200"/>
      <c r="V34" s="200"/>
      <c r="W34" s="200"/>
      <c r="X34" s="200"/>
      <c r="Y34" s="200"/>
      <c r="Z34" s="200"/>
      <c r="AA34" s="224" t="s">
        <v>21</v>
      </c>
      <c r="AB34" s="200"/>
      <c r="AC34" s="200"/>
      <c r="AD34" s="200"/>
      <c r="AE34" s="200"/>
      <c r="AF34" s="224" t="s">
        <v>22</v>
      </c>
      <c r="AG34" s="200"/>
      <c r="AH34" s="200"/>
      <c r="AI34" s="169" t="s">
        <v>375</v>
      </c>
      <c r="AJ34" s="225" t="s">
        <v>23</v>
      </c>
      <c r="AK34" s="200"/>
      <c r="AL34" s="200"/>
      <c r="AM34" s="200"/>
      <c r="AN34" s="200"/>
      <c r="AO34" s="200"/>
      <c r="AP34" s="170">
        <v>0</v>
      </c>
      <c r="AQ34" s="170">
        <v>0</v>
      </c>
      <c r="AR34" s="170">
        <v>0</v>
      </c>
      <c r="AS34" s="226">
        <v>0</v>
      </c>
      <c r="AT34" s="200"/>
      <c r="AU34" s="226">
        <v>0</v>
      </c>
      <c r="AV34" s="200"/>
      <c r="AW34" s="170">
        <v>0</v>
      </c>
      <c r="AX34" s="170">
        <v>0</v>
      </c>
      <c r="AY34" s="170">
        <v>0</v>
      </c>
    </row>
    <row r="35" spans="1:51" x14ac:dyDescent="0.25">
      <c r="A35" s="224" t="s">
        <v>24</v>
      </c>
      <c r="B35" s="200"/>
      <c r="C35" s="224" t="s">
        <v>380</v>
      </c>
      <c r="D35" s="200"/>
      <c r="E35" s="224" t="s">
        <v>380</v>
      </c>
      <c r="F35" s="200"/>
      <c r="G35" s="224" t="s">
        <v>398</v>
      </c>
      <c r="H35" s="200"/>
      <c r="I35" s="224" t="s">
        <v>399</v>
      </c>
      <c r="J35" s="200"/>
      <c r="K35" s="200"/>
      <c r="L35" s="224"/>
      <c r="M35" s="200"/>
      <c r="N35" s="200"/>
      <c r="O35" s="224"/>
      <c r="P35" s="200"/>
      <c r="Q35" s="224"/>
      <c r="R35" s="200"/>
      <c r="S35" s="223" t="s">
        <v>59</v>
      </c>
      <c r="T35" s="200"/>
      <c r="U35" s="200"/>
      <c r="V35" s="200"/>
      <c r="W35" s="200"/>
      <c r="X35" s="200"/>
      <c r="Y35" s="200"/>
      <c r="Z35" s="200"/>
      <c r="AA35" s="224" t="s">
        <v>21</v>
      </c>
      <c r="AB35" s="200"/>
      <c r="AC35" s="200"/>
      <c r="AD35" s="200"/>
      <c r="AE35" s="200"/>
      <c r="AF35" s="224" t="s">
        <v>22</v>
      </c>
      <c r="AG35" s="200"/>
      <c r="AH35" s="200"/>
      <c r="AI35" s="169" t="s">
        <v>375</v>
      </c>
      <c r="AJ35" s="225" t="s">
        <v>23</v>
      </c>
      <c r="AK35" s="200"/>
      <c r="AL35" s="200"/>
      <c r="AM35" s="200"/>
      <c r="AN35" s="200"/>
      <c r="AO35" s="200"/>
      <c r="AP35" s="170">
        <v>0</v>
      </c>
      <c r="AQ35" s="170">
        <v>0</v>
      </c>
      <c r="AR35" s="170">
        <v>0</v>
      </c>
      <c r="AS35" s="226">
        <v>0</v>
      </c>
      <c r="AT35" s="200"/>
      <c r="AU35" s="226">
        <v>0</v>
      </c>
      <c r="AV35" s="200"/>
      <c r="AW35" s="170">
        <v>0</v>
      </c>
      <c r="AX35" s="170">
        <v>0</v>
      </c>
      <c r="AY35" s="170">
        <v>0</v>
      </c>
    </row>
    <row r="36" spans="1:51" x14ac:dyDescent="0.25">
      <c r="A36" s="224" t="s">
        <v>24</v>
      </c>
      <c r="B36" s="200"/>
      <c r="C36" s="224" t="s">
        <v>380</v>
      </c>
      <c r="D36" s="200"/>
      <c r="E36" s="224" t="s">
        <v>380</v>
      </c>
      <c r="F36" s="200"/>
      <c r="G36" s="224" t="s">
        <v>398</v>
      </c>
      <c r="H36" s="200"/>
      <c r="I36" s="224" t="s">
        <v>385</v>
      </c>
      <c r="J36" s="200"/>
      <c r="K36" s="200"/>
      <c r="L36" s="224"/>
      <c r="M36" s="200"/>
      <c r="N36" s="200"/>
      <c r="O36" s="224"/>
      <c r="P36" s="200"/>
      <c r="Q36" s="224"/>
      <c r="R36" s="200"/>
      <c r="S36" s="223" t="s">
        <v>61</v>
      </c>
      <c r="T36" s="200"/>
      <c r="U36" s="200"/>
      <c r="V36" s="200"/>
      <c r="W36" s="200"/>
      <c r="X36" s="200"/>
      <c r="Y36" s="200"/>
      <c r="Z36" s="200"/>
      <c r="AA36" s="224" t="s">
        <v>21</v>
      </c>
      <c r="AB36" s="200"/>
      <c r="AC36" s="200"/>
      <c r="AD36" s="200"/>
      <c r="AE36" s="200"/>
      <c r="AF36" s="224" t="s">
        <v>22</v>
      </c>
      <c r="AG36" s="200"/>
      <c r="AH36" s="200"/>
      <c r="AI36" s="169" t="s">
        <v>375</v>
      </c>
      <c r="AJ36" s="225" t="s">
        <v>23</v>
      </c>
      <c r="AK36" s="200"/>
      <c r="AL36" s="200"/>
      <c r="AM36" s="200"/>
      <c r="AN36" s="200"/>
      <c r="AO36" s="200"/>
      <c r="AP36" s="170">
        <v>0</v>
      </c>
      <c r="AQ36" s="170">
        <v>0</v>
      </c>
      <c r="AR36" s="170">
        <v>0</v>
      </c>
      <c r="AS36" s="226">
        <v>0</v>
      </c>
      <c r="AT36" s="200"/>
      <c r="AU36" s="226">
        <v>0</v>
      </c>
      <c r="AV36" s="200"/>
      <c r="AW36" s="170">
        <v>0</v>
      </c>
      <c r="AX36" s="170">
        <v>0</v>
      </c>
      <c r="AY36" s="170">
        <v>0</v>
      </c>
    </row>
    <row r="37" spans="1:51" x14ac:dyDescent="0.25">
      <c r="A37" s="224" t="s">
        <v>24</v>
      </c>
      <c r="B37" s="200"/>
      <c r="C37" s="224" t="s">
        <v>380</v>
      </c>
      <c r="D37" s="200"/>
      <c r="E37" s="224" t="s">
        <v>380</v>
      </c>
      <c r="F37" s="200"/>
      <c r="G37" s="224" t="s">
        <v>398</v>
      </c>
      <c r="H37" s="200"/>
      <c r="I37" s="224" t="s">
        <v>386</v>
      </c>
      <c r="J37" s="200"/>
      <c r="K37" s="200"/>
      <c r="L37" s="224"/>
      <c r="M37" s="200"/>
      <c r="N37" s="200"/>
      <c r="O37" s="224"/>
      <c r="P37" s="200"/>
      <c r="Q37" s="224"/>
      <c r="R37" s="200"/>
      <c r="S37" s="223" t="s">
        <v>63</v>
      </c>
      <c r="T37" s="200"/>
      <c r="U37" s="200"/>
      <c r="V37" s="200"/>
      <c r="W37" s="200"/>
      <c r="X37" s="200"/>
      <c r="Y37" s="200"/>
      <c r="Z37" s="200"/>
      <c r="AA37" s="224" t="s">
        <v>21</v>
      </c>
      <c r="AB37" s="200"/>
      <c r="AC37" s="200"/>
      <c r="AD37" s="200"/>
      <c r="AE37" s="200"/>
      <c r="AF37" s="224" t="s">
        <v>22</v>
      </c>
      <c r="AG37" s="200"/>
      <c r="AH37" s="200"/>
      <c r="AI37" s="169" t="s">
        <v>375</v>
      </c>
      <c r="AJ37" s="225" t="s">
        <v>23</v>
      </c>
      <c r="AK37" s="200"/>
      <c r="AL37" s="200"/>
      <c r="AM37" s="200"/>
      <c r="AN37" s="200"/>
      <c r="AO37" s="200"/>
      <c r="AP37" s="170">
        <v>0</v>
      </c>
      <c r="AQ37" s="170">
        <v>0</v>
      </c>
      <c r="AR37" s="170">
        <v>0</v>
      </c>
      <c r="AS37" s="226">
        <v>0</v>
      </c>
      <c r="AT37" s="200"/>
      <c r="AU37" s="226">
        <v>0</v>
      </c>
      <c r="AV37" s="200"/>
      <c r="AW37" s="170">
        <v>0</v>
      </c>
      <c r="AX37" s="170">
        <v>0</v>
      </c>
      <c r="AY37" s="170">
        <v>0</v>
      </c>
    </row>
    <row r="38" spans="1:51" x14ac:dyDescent="0.25">
      <c r="A38" s="224" t="s">
        <v>24</v>
      </c>
      <c r="B38" s="200"/>
      <c r="C38" s="224" t="s">
        <v>380</v>
      </c>
      <c r="D38" s="200"/>
      <c r="E38" s="224" t="s">
        <v>380</v>
      </c>
      <c r="F38" s="200"/>
      <c r="G38" s="224" t="s">
        <v>398</v>
      </c>
      <c r="H38" s="200"/>
      <c r="I38" s="224" t="s">
        <v>387</v>
      </c>
      <c r="J38" s="200"/>
      <c r="K38" s="200"/>
      <c r="L38" s="224"/>
      <c r="M38" s="200"/>
      <c r="N38" s="200"/>
      <c r="O38" s="224"/>
      <c r="P38" s="200"/>
      <c r="Q38" s="224"/>
      <c r="R38" s="200"/>
      <c r="S38" s="223" t="s">
        <v>65</v>
      </c>
      <c r="T38" s="200"/>
      <c r="U38" s="200"/>
      <c r="V38" s="200"/>
      <c r="W38" s="200"/>
      <c r="X38" s="200"/>
      <c r="Y38" s="200"/>
      <c r="Z38" s="200"/>
      <c r="AA38" s="224" t="s">
        <v>21</v>
      </c>
      <c r="AB38" s="200"/>
      <c r="AC38" s="200"/>
      <c r="AD38" s="200"/>
      <c r="AE38" s="200"/>
      <c r="AF38" s="224" t="s">
        <v>22</v>
      </c>
      <c r="AG38" s="200"/>
      <c r="AH38" s="200"/>
      <c r="AI38" s="169" t="s">
        <v>375</v>
      </c>
      <c r="AJ38" s="225" t="s">
        <v>23</v>
      </c>
      <c r="AK38" s="200"/>
      <c r="AL38" s="200"/>
      <c r="AM38" s="200"/>
      <c r="AN38" s="200"/>
      <c r="AO38" s="200"/>
      <c r="AP38" s="170">
        <v>0</v>
      </c>
      <c r="AQ38" s="170">
        <v>0</v>
      </c>
      <c r="AR38" s="170">
        <v>0</v>
      </c>
      <c r="AS38" s="226">
        <v>0</v>
      </c>
      <c r="AT38" s="200"/>
      <c r="AU38" s="226">
        <v>0</v>
      </c>
      <c r="AV38" s="200"/>
      <c r="AW38" s="170">
        <v>0</v>
      </c>
      <c r="AX38" s="170">
        <v>0</v>
      </c>
      <c r="AY38" s="170">
        <v>0</v>
      </c>
    </row>
    <row r="39" spans="1:51" x14ac:dyDescent="0.25">
      <c r="A39" s="224" t="s">
        <v>24</v>
      </c>
      <c r="B39" s="200"/>
      <c r="C39" s="224" t="s">
        <v>380</v>
      </c>
      <c r="D39" s="200"/>
      <c r="E39" s="224" t="s">
        <v>380</v>
      </c>
      <c r="F39" s="200"/>
      <c r="G39" s="224" t="s">
        <v>398</v>
      </c>
      <c r="H39" s="200"/>
      <c r="I39" s="224" t="s">
        <v>388</v>
      </c>
      <c r="J39" s="200"/>
      <c r="K39" s="200"/>
      <c r="L39" s="224"/>
      <c r="M39" s="200"/>
      <c r="N39" s="200"/>
      <c r="O39" s="224"/>
      <c r="P39" s="200"/>
      <c r="Q39" s="224"/>
      <c r="R39" s="200"/>
      <c r="S39" s="223" t="s">
        <v>67</v>
      </c>
      <c r="T39" s="200"/>
      <c r="U39" s="200"/>
      <c r="V39" s="200"/>
      <c r="W39" s="200"/>
      <c r="X39" s="200"/>
      <c r="Y39" s="200"/>
      <c r="Z39" s="200"/>
      <c r="AA39" s="224" t="s">
        <v>21</v>
      </c>
      <c r="AB39" s="200"/>
      <c r="AC39" s="200"/>
      <c r="AD39" s="200"/>
      <c r="AE39" s="200"/>
      <c r="AF39" s="224" t="s">
        <v>22</v>
      </c>
      <c r="AG39" s="200"/>
      <c r="AH39" s="200"/>
      <c r="AI39" s="169" t="s">
        <v>375</v>
      </c>
      <c r="AJ39" s="225" t="s">
        <v>23</v>
      </c>
      <c r="AK39" s="200"/>
      <c r="AL39" s="200"/>
      <c r="AM39" s="200"/>
      <c r="AN39" s="200"/>
      <c r="AO39" s="200"/>
      <c r="AP39" s="170">
        <v>0</v>
      </c>
      <c r="AQ39" s="170">
        <v>0</v>
      </c>
      <c r="AR39" s="170">
        <v>0</v>
      </c>
      <c r="AS39" s="226">
        <v>0</v>
      </c>
      <c r="AT39" s="200"/>
      <c r="AU39" s="226">
        <v>0</v>
      </c>
      <c r="AV39" s="200"/>
      <c r="AW39" s="170">
        <v>0</v>
      </c>
      <c r="AX39" s="170">
        <v>0</v>
      </c>
      <c r="AY39" s="170">
        <v>0</v>
      </c>
    </row>
    <row r="40" spans="1:51" x14ac:dyDescent="0.25">
      <c r="A40" s="224" t="s">
        <v>24</v>
      </c>
      <c r="B40" s="200"/>
      <c r="C40" s="224" t="s">
        <v>380</v>
      </c>
      <c r="D40" s="200"/>
      <c r="E40" s="224" t="s">
        <v>380</v>
      </c>
      <c r="F40" s="200"/>
      <c r="G40" s="224" t="s">
        <v>398</v>
      </c>
      <c r="H40" s="200"/>
      <c r="I40" s="224" t="s">
        <v>390</v>
      </c>
      <c r="J40" s="200"/>
      <c r="K40" s="200"/>
      <c r="L40" s="224"/>
      <c r="M40" s="200"/>
      <c r="N40" s="200"/>
      <c r="O40" s="224"/>
      <c r="P40" s="200"/>
      <c r="Q40" s="224"/>
      <c r="R40" s="200"/>
      <c r="S40" s="223" t="s">
        <v>69</v>
      </c>
      <c r="T40" s="200"/>
      <c r="U40" s="200"/>
      <c r="V40" s="200"/>
      <c r="W40" s="200"/>
      <c r="X40" s="200"/>
      <c r="Y40" s="200"/>
      <c r="Z40" s="200"/>
      <c r="AA40" s="224" t="s">
        <v>21</v>
      </c>
      <c r="AB40" s="200"/>
      <c r="AC40" s="200"/>
      <c r="AD40" s="200"/>
      <c r="AE40" s="200"/>
      <c r="AF40" s="224" t="s">
        <v>22</v>
      </c>
      <c r="AG40" s="200"/>
      <c r="AH40" s="200"/>
      <c r="AI40" s="169" t="s">
        <v>375</v>
      </c>
      <c r="AJ40" s="225" t="s">
        <v>23</v>
      </c>
      <c r="AK40" s="200"/>
      <c r="AL40" s="200"/>
      <c r="AM40" s="200"/>
      <c r="AN40" s="200"/>
      <c r="AO40" s="200"/>
      <c r="AP40" s="170">
        <v>0</v>
      </c>
      <c r="AQ40" s="170">
        <v>0</v>
      </c>
      <c r="AR40" s="170">
        <v>0</v>
      </c>
      <c r="AS40" s="226">
        <v>0</v>
      </c>
      <c r="AT40" s="200"/>
      <c r="AU40" s="226">
        <v>0</v>
      </c>
      <c r="AV40" s="200"/>
      <c r="AW40" s="170">
        <v>0</v>
      </c>
      <c r="AX40" s="170">
        <v>0</v>
      </c>
      <c r="AY40" s="170">
        <v>0</v>
      </c>
    </row>
    <row r="41" spans="1:51" x14ac:dyDescent="0.25">
      <c r="A41" s="219" t="s">
        <v>24</v>
      </c>
      <c r="B41" s="200"/>
      <c r="C41" s="219" t="s">
        <v>380</v>
      </c>
      <c r="D41" s="200"/>
      <c r="E41" s="219" t="s">
        <v>380</v>
      </c>
      <c r="F41" s="200"/>
      <c r="G41" s="219" t="s">
        <v>400</v>
      </c>
      <c r="H41" s="200"/>
      <c r="I41" s="219"/>
      <c r="J41" s="200"/>
      <c r="K41" s="200"/>
      <c r="L41" s="219"/>
      <c r="M41" s="200"/>
      <c r="N41" s="200"/>
      <c r="O41" s="219"/>
      <c r="P41" s="200"/>
      <c r="Q41" s="219"/>
      <c r="R41" s="200"/>
      <c r="S41" s="218" t="s">
        <v>71</v>
      </c>
      <c r="T41" s="200"/>
      <c r="U41" s="200"/>
      <c r="V41" s="200"/>
      <c r="W41" s="200"/>
      <c r="X41" s="200"/>
      <c r="Y41" s="200"/>
      <c r="Z41" s="200"/>
      <c r="AA41" s="219" t="s">
        <v>21</v>
      </c>
      <c r="AB41" s="200"/>
      <c r="AC41" s="200"/>
      <c r="AD41" s="200"/>
      <c r="AE41" s="200"/>
      <c r="AF41" s="219" t="s">
        <v>22</v>
      </c>
      <c r="AG41" s="200"/>
      <c r="AH41" s="200"/>
      <c r="AI41" s="167" t="s">
        <v>375</v>
      </c>
      <c r="AJ41" s="220" t="s">
        <v>23</v>
      </c>
      <c r="AK41" s="200"/>
      <c r="AL41" s="200"/>
      <c r="AM41" s="200"/>
      <c r="AN41" s="200"/>
      <c r="AO41" s="200"/>
      <c r="AP41" s="168">
        <v>0</v>
      </c>
      <c r="AQ41" s="168">
        <v>0</v>
      </c>
      <c r="AR41" s="168">
        <v>0</v>
      </c>
      <c r="AS41" s="222">
        <v>0</v>
      </c>
      <c r="AT41" s="200"/>
      <c r="AU41" s="222">
        <v>0</v>
      </c>
      <c r="AV41" s="200"/>
      <c r="AW41" s="168">
        <v>0</v>
      </c>
      <c r="AX41" s="168">
        <v>0</v>
      </c>
      <c r="AY41" s="168">
        <v>0</v>
      </c>
    </row>
    <row r="42" spans="1:51" x14ac:dyDescent="0.25">
      <c r="A42" s="219" t="s">
        <v>24</v>
      </c>
      <c r="B42" s="200"/>
      <c r="C42" s="219" t="s">
        <v>380</v>
      </c>
      <c r="D42" s="200"/>
      <c r="E42" s="219" t="s">
        <v>380</v>
      </c>
      <c r="F42" s="200"/>
      <c r="G42" s="219" t="s">
        <v>400</v>
      </c>
      <c r="H42" s="200"/>
      <c r="I42" s="219" t="s">
        <v>384</v>
      </c>
      <c r="J42" s="200"/>
      <c r="K42" s="200"/>
      <c r="L42" s="219"/>
      <c r="M42" s="200"/>
      <c r="N42" s="200"/>
      <c r="O42" s="219"/>
      <c r="P42" s="200"/>
      <c r="Q42" s="219"/>
      <c r="R42" s="200"/>
      <c r="S42" s="218" t="s">
        <v>73</v>
      </c>
      <c r="T42" s="200"/>
      <c r="U42" s="200"/>
      <c r="V42" s="200"/>
      <c r="W42" s="200"/>
      <c r="X42" s="200"/>
      <c r="Y42" s="200"/>
      <c r="Z42" s="200"/>
      <c r="AA42" s="219" t="s">
        <v>21</v>
      </c>
      <c r="AB42" s="200"/>
      <c r="AC42" s="200"/>
      <c r="AD42" s="200"/>
      <c r="AE42" s="200"/>
      <c r="AF42" s="219" t="s">
        <v>22</v>
      </c>
      <c r="AG42" s="200"/>
      <c r="AH42" s="200"/>
      <c r="AI42" s="167" t="s">
        <v>375</v>
      </c>
      <c r="AJ42" s="220" t="s">
        <v>23</v>
      </c>
      <c r="AK42" s="200"/>
      <c r="AL42" s="200"/>
      <c r="AM42" s="200"/>
      <c r="AN42" s="200"/>
      <c r="AO42" s="200"/>
      <c r="AP42" s="168">
        <v>0</v>
      </c>
      <c r="AQ42" s="168">
        <v>0</v>
      </c>
      <c r="AR42" s="168">
        <v>0</v>
      </c>
      <c r="AS42" s="222">
        <v>0</v>
      </c>
      <c r="AT42" s="200"/>
      <c r="AU42" s="222">
        <v>0</v>
      </c>
      <c r="AV42" s="200"/>
      <c r="AW42" s="168">
        <v>0</v>
      </c>
      <c r="AX42" s="168">
        <v>0</v>
      </c>
      <c r="AY42" s="168">
        <v>0</v>
      </c>
    </row>
    <row r="43" spans="1:51" x14ac:dyDescent="0.25">
      <c r="A43" s="224" t="s">
        <v>24</v>
      </c>
      <c r="B43" s="200"/>
      <c r="C43" s="224" t="s">
        <v>380</v>
      </c>
      <c r="D43" s="200"/>
      <c r="E43" s="224" t="s">
        <v>380</v>
      </c>
      <c r="F43" s="200"/>
      <c r="G43" s="224" t="s">
        <v>400</v>
      </c>
      <c r="H43" s="200"/>
      <c r="I43" s="224" t="s">
        <v>384</v>
      </c>
      <c r="J43" s="200"/>
      <c r="K43" s="200"/>
      <c r="L43" s="224" t="s">
        <v>384</v>
      </c>
      <c r="M43" s="200"/>
      <c r="N43" s="200"/>
      <c r="O43" s="224"/>
      <c r="P43" s="200"/>
      <c r="Q43" s="224"/>
      <c r="R43" s="200"/>
      <c r="S43" s="223" t="s">
        <v>75</v>
      </c>
      <c r="T43" s="200"/>
      <c r="U43" s="200"/>
      <c r="V43" s="200"/>
      <c r="W43" s="200"/>
      <c r="X43" s="200"/>
      <c r="Y43" s="200"/>
      <c r="Z43" s="200"/>
      <c r="AA43" s="224" t="s">
        <v>21</v>
      </c>
      <c r="AB43" s="200"/>
      <c r="AC43" s="200"/>
      <c r="AD43" s="200"/>
      <c r="AE43" s="200"/>
      <c r="AF43" s="224" t="s">
        <v>22</v>
      </c>
      <c r="AG43" s="200"/>
      <c r="AH43" s="200"/>
      <c r="AI43" s="169" t="s">
        <v>375</v>
      </c>
      <c r="AJ43" s="225" t="s">
        <v>23</v>
      </c>
      <c r="AK43" s="200"/>
      <c r="AL43" s="200"/>
      <c r="AM43" s="200"/>
      <c r="AN43" s="200"/>
      <c r="AO43" s="200"/>
      <c r="AP43" s="170">
        <v>0</v>
      </c>
      <c r="AQ43" s="170">
        <v>0</v>
      </c>
      <c r="AR43" s="170">
        <v>0</v>
      </c>
      <c r="AS43" s="226">
        <v>0</v>
      </c>
      <c r="AT43" s="200"/>
      <c r="AU43" s="226">
        <v>0</v>
      </c>
      <c r="AV43" s="200"/>
      <c r="AW43" s="170">
        <v>0</v>
      </c>
      <c r="AX43" s="170">
        <v>0</v>
      </c>
      <c r="AY43" s="170">
        <v>0</v>
      </c>
    </row>
    <row r="44" spans="1:51" x14ac:dyDescent="0.25">
      <c r="A44" s="224" t="s">
        <v>24</v>
      </c>
      <c r="B44" s="200"/>
      <c r="C44" s="224" t="s">
        <v>380</v>
      </c>
      <c r="D44" s="200"/>
      <c r="E44" s="224" t="s">
        <v>380</v>
      </c>
      <c r="F44" s="200"/>
      <c r="G44" s="224" t="s">
        <v>400</v>
      </c>
      <c r="H44" s="200"/>
      <c r="I44" s="224" t="s">
        <v>384</v>
      </c>
      <c r="J44" s="200"/>
      <c r="K44" s="200"/>
      <c r="L44" s="224" t="s">
        <v>399</v>
      </c>
      <c r="M44" s="200"/>
      <c r="N44" s="200"/>
      <c r="O44" s="224"/>
      <c r="P44" s="200"/>
      <c r="Q44" s="224"/>
      <c r="R44" s="200"/>
      <c r="S44" s="223" t="s">
        <v>77</v>
      </c>
      <c r="T44" s="200"/>
      <c r="U44" s="200"/>
      <c r="V44" s="200"/>
      <c r="W44" s="200"/>
      <c r="X44" s="200"/>
      <c r="Y44" s="200"/>
      <c r="Z44" s="200"/>
      <c r="AA44" s="224" t="s">
        <v>21</v>
      </c>
      <c r="AB44" s="200"/>
      <c r="AC44" s="200"/>
      <c r="AD44" s="200"/>
      <c r="AE44" s="200"/>
      <c r="AF44" s="224" t="s">
        <v>22</v>
      </c>
      <c r="AG44" s="200"/>
      <c r="AH44" s="200"/>
      <c r="AI44" s="169" t="s">
        <v>375</v>
      </c>
      <c r="AJ44" s="225" t="s">
        <v>23</v>
      </c>
      <c r="AK44" s="200"/>
      <c r="AL44" s="200"/>
      <c r="AM44" s="200"/>
      <c r="AN44" s="200"/>
      <c r="AO44" s="200"/>
      <c r="AP44" s="170">
        <v>0</v>
      </c>
      <c r="AQ44" s="170">
        <v>0</v>
      </c>
      <c r="AR44" s="170">
        <v>0</v>
      </c>
      <c r="AS44" s="226">
        <v>0</v>
      </c>
      <c r="AT44" s="200"/>
      <c r="AU44" s="226">
        <v>0</v>
      </c>
      <c r="AV44" s="200"/>
      <c r="AW44" s="170">
        <v>0</v>
      </c>
      <c r="AX44" s="170">
        <v>0</v>
      </c>
      <c r="AY44" s="170">
        <v>0</v>
      </c>
    </row>
    <row r="45" spans="1:51" x14ac:dyDescent="0.25">
      <c r="A45" s="224" t="s">
        <v>24</v>
      </c>
      <c r="B45" s="200"/>
      <c r="C45" s="224" t="s">
        <v>380</v>
      </c>
      <c r="D45" s="200"/>
      <c r="E45" s="224" t="s">
        <v>380</v>
      </c>
      <c r="F45" s="200"/>
      <c r="G45" s="224" t="s">
        <v>400</v>
      </c>
      <c r="H45" s="200"/>
      <c r="I45" s="224" t="s">
        <v>384</v>
      </c>
      <c r="J45" s="200"/>
      <c r="K45" s="200"/>
      <c r="L45" s="224" t="s">
        <v>385</v>
      </c>
      <c r="M45" s="200"/>
      <c r="N45" s="200"/>
      <c r="O45" s="224"/>
      <c r="P45" s="200"/>
      <c r="Q45" s="224"/>
      <c r="R45" s="200"/>
      <c r="S45" s="223" t="s">
        <v>79</v>
      </c>
      <c r="T45" s="200"/>
      <c r="U45" s="200"/>
      <c r="V45" s="200"/>
      <c r="W45" s="200"/>
      <c r="X45" s="200"/>
      <c r="Y45" s="200"/>
      <c r="Z45" s="200"/>
      <c r="AA45" s="224" t="s">
        <v>21</v>
      </c>
      <c r="AB45" s="200"/>
      <c r="AC45" s="200"/>
      <c r="AD45" s="200"/>
      <c r="AE45" s="200"/>
      <c r="AF45" s="224" t="s">
        <v>22</v>
      </c>
      <c r="AG45" s="200"/>
      <c r="AH45" s="200"/>
      <c r="AI45" s="169" t="s">
        <v>375</v>
      </c>
      <c r="AJ45" s="225" t="s">
        <v>23</v>
      </c>
      <c r="AK45" s="200"/>
      <c r="AL45" s="200"/>
      <c r="AM45" s="200"/>
      <c r="AN45" s="200"/>
      <c r="AO45" s="200"/>
      <c r="AP45" s="170">
        <v>0</v>
      </c>
      <c r="AQ45" s="170">
        <v>0</v>
      </c>
      <c r="AR45" s="170">
        <v>0</v>
      </c>
      <c r="AS45" s="226">
        <v>0</v>
      </c>
      <c r="AT45" s="200"/>
      <c r="AU45" s="226">
        <v>0</v>
      </c>
      <c r="AV45" s="200"/>
      <c r="AW45" s="170">
        <v>0</v>
      </c>
      <c r="AX45" s="170">
        <v>0</v>
      </c>
      <c r="AY45" s="170">
        <v>0</v>
      </c>
    </row>
    <row r="46" spans="1:51" x14ac:dyDescent="0.25">
      <c r="A46" s="224" t="s">
        <v>24</v>
      </c>
      <c r="B46" s="200"/>
      <c r="C46" s="224" t="s">
        <v>380</v>
      </c>
      <c r="D46" s="200"/>
      <c r="E46" s="224" t="s">
        <v>380</v>
      </c>
      <c r="F46" s="200"/>
      <c r="G46" s="224" t="s">
        <v>400</v>
      </c>
      <c r="H46" s="200"/>
      <c r="I46" s="224" t="s">
        <v>399</v>
      </c>
      <c r="J46" s="200"/>
      <c r="K46" s="200"/>
      <c r="L46" s="224"/>
      <c r="M46" s="200"/>
      <c r="N46" s="200"/>
      <c r="O46" s="224"/>
      <c r="P46" s="200"/>
      <c r="Q46" s="224"/>
      <c r="R46" s="200"/>
      <c r="S46" s="223" t="s">
        <v>81</v>
      </c>
      <c r="T46" s="200"/>
      <c r="U46" s="200"/>
      <c r="V46" s="200"/>
      <c r="W46" s="200"/>
      <c r="X46" s="200"/>
      <c r="Y46" s="200"/>
      <c r="Z46" s="200"/>
      <c r="AA46" s="224" t="s">
        <v>21</v>
      </c>
      <c r="AB46" s="200"/>
      <c r="AC46" s="200"/>
      <c r="AD46" s="200"/>
      <c r="AE46" s="200"/>
      <c r="AF46" s="224" t="s">
        <v>22</v>
      </c>
      <c r="AG46" s="200"/>
      <c r="AH46" s="200"/>
      <c r="AI46" s="169" t="s">
        <v>375</v>
      </c>
      <c r="AJ46" s="225" t="s">
        <v>23</v>
      </c>
      <c r="AK46" s="200"/>
      <c r="AL46" s="200"/>
      <c r="AM46" s="200"/>
      <c r="AN46" s="200"/>
      <c r="AO46" s="200"/>
      <c r="AP46" s="170">
        <v>0</v>
      </c>
      <c r="AQ46" s="170">
        <v>0</v>
      </c>
      <c r="AR46" s="170">
        <v>0</v>
      </c>
      <c r="AS46" s="226">
        <v>0</v>
      </c>
      <c r="AT46" s="200"/>
      <c r="AU46" s="226">
        <v>0</v>
      </c>
      <c r="AV46" s="200"/>
      <c r="AW46" s="170">
        <v>0</v>
      </c>
      <c r="AX46" s="170">
        <v>0</v>
      </c>
      <c r="AY46" s="170">
        <v>0</v>
      </c>
    </row>
    <row r="47" spans="1:51" x14ac:dyDescent="0.25">
      <c r="A47" s="224" t="s">
        <v>24</v>
      </c>
      <c r="B47" s="200"/>
      <c r="C47" s="224" t="s">
        <v>380</v>
      </c>
      <c r="D47" s="200"/>
      <c r="E47" s="224" t="s">
        <v>380</v>
      </c>
      <c r="F47" s="200"/>
      <c r="G47" s="224" t="s">
        <v>400</v>
      </c>
      <c r="H47" s="200"/>
      <c r="I47" s="224" t="s">
        <v>404</v>
      </c>
      <c r="J47" s="200"/>
      <c r="K47" s="200"/>
      <c r="L47" s="224"/>
      <c r="M47" s="200"/>
      <c r="N47" s="200"/>
      <c r="O47" s="224"/>
      <c r="P47" s="200"/>
      <c r="Q47" s="224"/>
      <c r="R47" s="200"/>
      <c r="S47" s="223" t="s">
        <v>83</v>
      </c>
      <c r="T47" s="200"/>
      <c r="U47" s="200"/>
      <c r="V47" s="200"/>
      <c r="W47" s="200"/>
      <c r="X47" s="200"/>
      <c r="Y47" s="200"/>
      <c r="Z47" s="200"/>
      <c r="AA47" s="224" t="s">
        <v>21</v>
      </c>
      <c r="AB47" s="200"/>
      <c r="AC47" s="200"/>
      <c r="AD47" s="200"/>
      <c r="AE47" s="200"/>
      <c r="AF47" s="224" t="s">
        <v>22</v>
      </c>
      <c r="AG47" s="200"/>
      <c r="AH47" s="200"/>
      <c r="AI47" s="169" t="s">
        <v>375</v>
      </c>
      <c r="AJ47" s="225" t="s">
        <v>23</v>
      </c>
      <c r="AK47" s="200"/>
      <c r="AL47" s="200"/>
      <c r="AM47" s="200"/>
      <c r="AN47" s="200"/>
      <c r="AO47" s="200"/>
      <c r="AP47" s="170">
        <v>0</v>
      </c>
      <c r="AQ47" s="170">
        <v>0</v>
      </c>
      <c r="AR47" s="170">
        <v>0</v>
      </c>
      <c r="AS47" s="226">
        <v>0</v>
      </c>
      <c r="AT47" s="200"/>
      <c r="AU47" s="226">
        <v>0</v>
      </c>
      <c r="AV47" s="200"/>
      <c r="AW47" s="170">
        <v>0</v>
      </c>
      <c r="AX47" s="170">
        <v>0</v>
      </c>
      <c r="AY47" s="170">
        <v>0</v>
      </c>
    </row>
    <row r="48" spans="1:51" x14ac:dyDescent="0.25">
      <c r="A48" s="224" t="s">
        <v>24</v>
      </c>
      <c r="B48" s="200"/>
      <c r="C48" s="224" t="s">
        <v>380</v>
      </c>
      <c r="D48" s="200"/>
      <c r="E48" s="224" t="s">
        <v>380</v>
      </c>
      <c r="F48" s="200"/>
      <c r="G48" s="224" t="s">
        <v>400</v>
      </c>
      <c r="H48" s="200"/>
      <c r="I48" s="224" t="s">
        <v>405</v>
      </c>
      <c r="J48" s="200"/>
      <c r="K48" s="200"/>
      <c r="L48" s="224"/>
      <c r="M48" s="200"/>
      <c r="N48" s="200"/>
      <c r="O48" s="224"/>
      <c r="P48" s="200"/>
      <c r="Q48" s="224"/>
      <c r="R48" s="200"/>
      <c r="S48" s="223" t="s">
        <v>85</v>
      </c>
      <c r="T48" s="200"/>
      <c r="U48" s="200"/>
      <c r="V48" s="200"/>
      <c r="W48" s="200"/>
      <c r="X48" s="200"/>
      <c r="Y48" s="200"/>
      <c r="Z48" s="200"/>
      <c r="AA48" s="224" t="s">
        <v>21</v>
      </c>
      <c r="AB48" s="200"/>
      <c r="AC48" s="200"/>
      <c r="AD48" s="200"/>
      <c r="AE48" s="200"/>
      <c r="AF48" s="224" t="s">
        <v>22</v>
      </c>
      <c r="AG48" s="200"/>
      <c r="AH48" s="200"/>
      <c r="AI48" s="169" t="s">
        <v>375</v>
      </c>
      <c r="AJ48" s="225" t="s">
        <v>23</v>
      </c>
      <c r="AK48" s="200"/>
      <c r="AL48" s="200"/>
      <c r="AM48" s="200"/>
      <c r="AN48" s="200"/>
      <c r="AO48" s="200"/>
      <c r="AP48" s="170">
        <v>0</v>
      </c>
      <c r="AQ48" s="170">
        <v>0</v>
      </c>
      <c r="AR48" s="170">
        <v>0</v>
      </c>
      <c r="AS48" s="226">
        <v>0</v>
      </c>
      <c r="AT48" s="200"/>
      <c r="AU48" s="226">
        <v>0</v>
      </c>
      <c r="AV48" s="200"/>
      <c r="AW48" s="170">
        <v>0</v>
      </c>
      <c r="AX48" s="170">
        <v>0</v>
      </c>
      <c r="AY48" s="170">
        <v>0</v>
      </c>
    </row>
    <row r="49" spans="1:51" x14ac:dyDescent="0.25">
      <c r="A49" s="224" t="s">
        <v>24</v>
      </c>
      <c r="B49" s="200"/>
      <c r="C49" s="224" t="s">
        <v>380</v>
      </c>
      <c r="D49" s="200"/>
      <c r="E49" s="224" t="s">
        <v>380</v>
      </c>
      <c r="F49" s="200"/>
      <c r="G49" s="224" t="s">
        <v>400</v>
      </c>
      <c r="H49" s="200"/>
      <c r="I49" s="224" t="s">
        <v>406</v>
      </c>
      <c r="J49" s="200"/>
      <c r="K49" s="200"/>
      <c r="L49" s="224"/>
      <c r="M49" s="200"/>
      <c r="N49" s="200"/>
      <c r="O49" s="224"/>
      <c r="P49" s="200"/>
      <c r="Q49" s="224"/>
      <c r="R49" s="200"/>
      <c r="S49" s="223" t="s">
        <v>87</v>
      </c>
      <c r="T49" s="200"/>
      <c r="U49" s="200"/>
      <c r="V49" s="200"/>
      <c r="W49" s="200"/>
      <c r="X49" s="200"/>
      <c r="Y49" s="200"/>
      <c r="Z49" s="200"/>
      <c r="AA49" s="224" t="s">
        <v>21</v>
      </c>
      <c r="AB49" s="200"/>
      <c r="AC49" s="200"/>
      <c r="AD49" s="200"/>
      <c r="AE49" s="200"/>
      <c r="AF49" s="224" t="s">
        <v>22</v>
      </c>
      <c r="AG49" s="200"/>
      <c r="AH49" s="200"/>
      <c r="AI49" s="169" t="s">
        <v>375</v>
      </c>
      <c r="AJ49" s="225" t="s">
        <v>23</v>
      </c>
      <c r="AK49" s="200"/>
      <c r="AL49" s="200"/>
      <c r="AM49" s="200"/>
      <c r="AN49" s="200"/>
      <c r="AO49" s="200"/>
      <c r="AP49" s="170">
        <v>0</v>
      </c>
      <c r="AQ49" s="170">
        <v>0</v>
      </c>
      <c r="AR49" s="170">
        <v>0</v>
      </c>
      <c r="AS49" s="226">
        <v>0</v>
      </c>
      <c r="AT49" s="200"/>
      <c r="AU49" s="226">
        <v>0</v>
      </c>
      <c r="AV49" s="200"/>
      <c r="AW49" s="170">
        <v>0</v>
      </c>
      <c r="AX49" s="170">
        <v>0</v>
      </c>
      <c r="AY49" s="170">
        <v>0</v>
      </c>
    </row>
    <row r="50" spans="1:51" x14ac:dyDescent="0.25">
      <c r="A50" s="219" t="s">
        <v>24</v>
      </c>
      <c r="B50" s="200"/>
      <c r="C50" s="219" t="s">
        <v>398</v>
      </c>
      <c r="D50" s="200"/>
      <c r="E50" s="219"/>
      <c r="F50" s="200"/>
      <c r="G50" s="219"/>
      <c r="H50" s="200"/>
      <c r="I50" s="219"/>
      <c r="J50" s="200"/>
      <c r="K50" s="200"/>
      <c r="L50" s="219"/>
      <c r="M50" s="200"/>
      <c r="N50" s="200"/>
      <c r="O50" s="219"/>
      <c r="P50" s="200"/>
      <c r="Q50" s="219"/>
      <c r="R50" s="200"/>
      <c r="S50" s="218" t="s">
        <v>89</v>
      </c>
      <c r="T50" s="200"/>
      <c r="U50" s="200"/>
      <c r="V50" s="200"/>
      <c r="W50" s="200"/>
      <c r="X50" s="200"/>
      <c r="Y50" s="200"/>
      <c r="Z50" s="200"/>
      <c r="AA50" s="219" t="s">
        <v>21</v>
      </c>
      <c r="AB50" s="200"/>
      <c r="AC50" s="200"/>
      <c r="AD50" s="200"/>
      <c r="AE50" s="200"/>
      <c r="AF50" s="219" t="s">
        <v>22</v>
      </c>
      <c r="AG50" s="200"/>
      <c r="AH50" s="200"/>
      <c r="AI50" s="167" t="s">
        <v>375</v>
      </c>
      <c r="AJ50" s="220" t="s">
        <v>23</v>
      </c>
      <c r="AK50" s="200"/>
      <c r="AL50" s="200"/>
      <c r="AM50" s="200"/>
      <c r="AN50" s="200"/>
      <c r="AO50" s="200"/>
      <c r="AP50" s="171">
        <v>73546087.129999995</v>
      </c>
      <c r="AQ50" s="171">
        <v>45531431.670000002</v>
      </c>
      <c r="AR50" s="171">
        <v>28014655.460000001</v>
      </c>
      <c r="AS50" s="221">
        <v>45531431.670000002</v>
      </c>
      <c r="AT50" s="200"/>
      <c r="AU50" s="222">
        <v>0</v>
      </c>
      <c r="AV50" s="200"/>
      <c r="AW50" s="171">
        <v>45531431.670000002</v>
      </c>
      <c r="AX50" s="168">
        <v>0</v>
      </c>
      <c r="AY50" s="168">
        <v>0</v>
      </c>
    </row>
    <row r="51" spans="1:51" x14ac:dyDescent="0.25">
      <c r="A51" s="219" t="s">
        <v>24</v>
      </c>
      <c r="B51" s="200"/>
      <c r="C51" s="219" t="s">
        <v>398</v>
      </c>
      <c r="D51" s="200"/>
      <c r="E51" s="219" t="s">
        <v>380</v>
      </c>
      <c r="F51" s="200"/>
      <c r="G51" s="219"/>
      <c r="H51" s="200"/>
      <c r="I51" s="219"/>
      <c r="J51" s="200"/>
      <c r="K51" s="200"/>
      <c r="L51" s="219"/>
      <c r="M51" s="200"/>
      <c r="N51" s="200"/>
      <c r="O51" s="219"/>
      <c r="P51" s="200"/>
      <c r="Q51" s="219"/>
      <c r="R51" s="200"/>
      <c r="S51" s="218" t="s">
        <v>91</v>
      </c>
      <c r="T51" s="200"/>
      <c r="U51" s="200"/>
      <c r="V51" s="200"/>
      <c r="W51" s="200"/>
      <c r="X51" s="200"/>
      <c r="Y51" s="200"/>
      <c r="Z51" s="200"/>
      <c r="AA51" s="219" t="s">
        <v>21</v>
      </c>
      <c r="AB51" s="200"/>
      <c r="AC51" s="200"/>
      <c r="AD51" s="200"/>
      <c r="AE51" s="200"/>
      <c r="AF51" s="219" t="s">
        <v>22</v>
      </c>
      <c r="AG51" s="200"/>
      <c r="AH51" s="200"/>
      <c r="AI51" s="167" t="s">
        <v>375</v>
      </c>
      <c r="AJ51" s="220" t="s">
        <v>23</v>
      </c>
      <c r="AK51" s="200"/>
      <c r="AL51" s="200"/>
      <c r="AM51" s="200"/>
      <c r="AN51" s="200"/>
      <c r="AO51" s="200"/>
      <c r="AP51" s="168">
        <v>0</v>
      </c>
      <c r="AQ51" s="168">
        <v>0</v>
      </c>
      <c r="AR51" s="168">
        <v>0</v>
      </c>
      <c r="AS51" s="222">
        <v>0</v>
      </c>
      <c r="AT51" s="200"/>
      <c r="AU51" s="222">
        <v>0</v>
      </c>
      <c r="AV51" s="200"/>
      <c r="AW51" s="168">
        <v>0</v>
      </c>
      <c r="AX51" s="168">
        <v>0</v>
      </c>
      <c r="AY51" s="168">
        <v>0</v>
      </c>
    </row>
    <row r="52" spans="1:51" x14ac:dyDescent="0.25">
      <c r="A52" s="219" t="s">
        <v>24</v>
      </c>
      <c r="B52" s="200"/>
      <c r="C52" s="219" t="s">
        <v>398</v>
      </c>
      <c r="D52" s="200"/>
      <c r="E52" s="219" t="s">
        <v>380</v>
      </c>
      <c r="F52" s="200"/>
      <c r="G52" s="219" t="s">
        <v>380</v>
      </c>
      <c r="H52" s="200"/>
      <c r="I52" s="219"/>
      <c r="J52" s="200"/>
      <c r="K52" s="200"/>
      <c r="L52" s="219"/>
      <c r="M52" s="200"/>
      <c r="N52" s="200"/>
      <c r="O52" s="219"/>
      <c r="P52" s="200"/>
      <c r="Q52" s="219"/>
      <c r="R52" s="200"/>
      <c r="S52" s="218" t="s">
        <v>93</v>
      </c>
      <c r="T52" s="200"/>
      <c r="U52" s="200"/>
      <c r="V52" s="200"/>
      <c r="W52" s="200"/>
      <c r="X52" s="200"/>
      <c r="Y52" s="200"/>
      <c r="Z52" s="200"/>
      <c r="AA52" s="219" t="s">
        <v>21</v>
      </c>
      <c r="AB52" s="200"/>
      <c r="AC52" s="200"/>
      <c r="AD52" s="200"/>
      <c r="AE52" s="200"/>
      <c r="AF52" s="219" t="s">
        <v>22</v>
      </c>
      <c r="AG52" s="200"/>
      <c r="AH52" s="200"/>
      <c r="AI52" s="167" t="s">
        <v>375</v>
      </c>
      <c r="AJ52" s="220" t="s">
        <v>23</v>
      </c>
      <c r="AK52" s="200"/>
      <c r="AL52" s="200"/>
      <c r="AM52" s="200"/>
      <c r="AN52" s="200"/>
      <c r="AO52" s="200"/>
      <c r="AP52" s="168">
        <v>0</v>
      </c>
      <c r="AQ52" s="168">
        <v>0</v>
      </c>
      <c r="AR52" s="168">
        <v>0</v>
      </c>
      <c r="AS52" s="222">
        <v>0</v>
      </c>
      <c r="AT52" s="200"/>
      <c r="AU52" s="222">
        <v>0</v>
      </c>
      <c r="AV52" s="200"/>
      <c r="AW52" s="168">
        <v>0</v>
      </c>
      <c r="AX52" s="168">
        <v>0</v>
      </c>
      <c r="AY52" s="168">
        <v>0</v>
      </c>
    </row>
    <row r="53" spans="1:51" x14ac:dyDescent="0.25">
      <c r="A53" s="219" t="s">
        <v>24</v>
      </c>
      <c r="B53" s="200"/>
      <c r="C53" s="219" t="s">
        <v>398</v>
      </c>
      <c r="D53" s="200"/>
      <c r="E53" s="219" t="s">
        <v>380</v>
      </c>
      <c r="F53" s="200"/>
      <c r="G53" s="219" t="s">
        <v>380</v>
      </c>
      <c r="H53" s="200"/>
      <c r="I53" s="219" t="s">
        <v>385</v>
      </c>
      <c r="J53" s="200"/>
      <c r="K53" s="200"/>
      <c r="L53" s="219"/>
      <c r="M53" s="200"/>
      <c r="N53" s="200"/>
      <c r="O53" s="219"/>
      <c r="P53" s="200"/>
      <c r="Q53" s="219"/>
      <c r="R53" s="200"/>
      <c r="S53" s="218" t="s">
        <v>95</v>
      </c>
      <c r="T53" s="200"/>
      <c r="U53" s="200"/>
      <c r="V53" s="200"/>
      <c r="W53" s="200"/>
      <c r="X53" s="200"/>
      <c r="Y53" s="200"/>
      <c r="Z53" s="200"/>
      <c r="AA53" s="219" t="s">
        <v>21</v>
      </c>
      <c r="AB53" s="200"/>
      <c r="AC53" s="200"/>
      <c r="AD53" s="200"/>
      <c r="AE53" s="200"/>
      <c r="AF53" s="219" t="s">
        <v>22</v>
      </c>
      <c r="AG53" s="200"/>
      <c r="AH53" s="200"/>
      <c r="AI53" s="167" t="s">
        <v>375</v>
      </c>
      <c r="AJ53" s="220" t="s">
        <v>23</v>
      </c>
      <c r="AK53" s="200"/>
      <c r="AL53" s="200"/>
      <c r="AM53" s="200"/>
      <c r="AN53" s="200"/>
      <c r="AO53" s="200"/>
      <c r="AP53" s="168">
        <v>0</v>
      </c>
      <c r="AQ53" s="168">
        <v>0</v>
      </c>
      <c r="AR53" s="168">
        <v>0</v>
      </c>
      <c r="AS53" s="222">
        <v>0</v>
      </c>
      <c r="AT53" s="200"/>
      <c r="AU53" s="222">
        <v>0</v>
      </c>
      <c r="AV53" s="200"/>
      <c r="AW53" s="168">
        <v>0</v>
      </c>
      <c r="AX53" s="168">
        <v>0</v>
      </c>
      <c r="AY53" s="168">
        <v>0</v>
      </c>
    </row>
    <row r="54" spans="1:51" x14ac:dyDescent="0.25">
      <c r="A54" s="224" t="s">
        <v>24</v>
      </c>
      <c r="B54" s="200"/>
      <c r="C54" s="224" t="s">
        <v>398</v>
      </c>
      <c r="D54" s="200"/>
      <c r="E54" s="224" t="s">
        <v>380</v>
      </c>
      <c r="F54" s="200"/>
      <c r="G54" s="224" t="s">
        <v>380</v>
      </c>
      <c r="H54" s="200"/>
      <c r="I54" s="224" t="s">
        <v>385</v>
      </c>
      <c r="J54" s="200"/>
      <c r="K54" s="200"/>
      <c r="L54" s="224" t="s">
        <v>392</v>
      </c>
      <c r="M54" s="200"/>
      <c r="N54" s="200"/>
      <c r="O54" s="224"/>
      <c r="P54" s="200"/>
      <c r="Q54" s="224"/>
      <c r="R54" s="200"/>
      <c r="S54" s="223" t="s">
        <v>97</v>
      </c>
      <c r="T54" s="200"/>
      <c r="U54" s="200"/>
      <c r="V54" s="200"/>
      <c r="W54" s="200"/>
      <c r="X54" s="200"/>
      <c r="Y54" s="200"/>
      <c r="Z54" s="200"/>
      <c r="AA54" s="224" t="s">
        <v>21</v>
      </c>
      <c r="AB54" s="200"/>
      <c r="AC54" s="200"/>
      <c r="AD54" s="200"/>
      <c r="AE54" s="200"/>
      <c r="AF54" s="224" t="s">
        <v>22</v>
      </c>
      <c r="AG54" s="200"/>
      <c r="AH54" s="200"/>
      <c r="AI54" s="169" t="s">
        <v>375</v>
      </c>
      <c r="AJ54" s="225" t="s">
        <v>23</v>
      </c>
      <c r="AK54" s="200"/>
      <c r="AL54" s="200"/>
      <c r="AM54" s="200"/>
      <c r="AN54" s="200"/>
      <c r="AO54" s="200"/>
      <c r="AP54" s="170">
        <v>0</v>
      </c>
      <c r="AQ54" s="170">
        <v>0</v>
      </c>
      <c r="AR54" s="170">
        <v>0</v>
      </c>
      <c r="AS54" s="226">
        <v>0</v>
      </c>
      <c r="AT54" s="200"/>
      <c r="AU54" s="226">
        <v>0</v>
      </c>
      <c r="AV54" s="200"/>
      <c r="AW54" s="170">
        <v>0</v>
      </c>
      <c r="AX54" s="170">
        <v>0</v>
      </c>
      <c r="AY54" s="170">
        <v>0</v>
      </c>
    </row>
    <row r="55" spans="1:51" x14ac:dyDescent="0.25">
      <c r="A55" s="219" t="s">
        <v>24</v>
      </c>
      <c r="B55" s="200"/>
      <c r="C55" s="219" t="s">
        <v>398</v>
      </c>
      <c r="D55" s="200"/>
      <c r="E55" s="219" t="s">
        <v>380</v>
      </c>
      <c r="F55" s="200"/>
      <c r="G55" s="219" t="s">
        <v>380</v>
      </c>
      <c r="H55" s="200"/>
      <c r="I55" s="219" t="s">
        <v>386</v>
      </c>
      <c r="J55" s="200"/>
      <c r="K55" s="200"/>
      <c r="L55" s="219"/>
      <c r="M55" s="200"/>
      <c r="N55" s="200"/>
      <c r="O55" s="219"/>
      <c r="P55" s="200"/>
      <c r="Q55" s="219"/>
      <c r="R55" s="200"/>
      <c r="S55" s="218" t="s">
        <v>99</v>
      </c>
      <c r="T55" s="200"/>
      <c r="U55" s="200"/>
      <c r="V55" s="200"/>
      <c r="W55" s="200"/>
      <c r="X55" s="200"/>
      <c r="Y55" s="200"/>
      <c r="Z55" s="200"/>
      <c r="AA55" s="219" t="s">
        <v>21</v>
      </c>
      <c r="AB55" s="200"/>
      <c r="AC55" s="200"/>
      <c r="AD55" s="200"/>
      <c r="AE55" s="200"/>
      <c r="AF55" s="219" t="s">
        <v>22</v>
      </c>
      <c r="AG55" s="200"/>
      <c r="AH55" s="200"/>
      <c r="AI55" s="167" t="s">
        <v>375</v>
      </c>
      <c r="AJ55" s="220" t="s">
        <v>23</v>
      </c>
      <c r="AK55" s="200"/>
      <c r="AL55" s="200"/>
      <c r="AM55" s="200"/>
      <c r="AN55" s="200"/>
      <c r="AO55" s="200"/>
      <c r="AP55" s="168">
        <v>0</v>
      </c>
      <c r="AQ55" s="168">
        <v>0</v>
      </c>
      <c r="AR55" s="168">
        <v>0</v>
      </c>
      <c r="AS55" s="222">
        <v>0</v>
      </c>
      <c r="AT55" s="200"/>
      <c r="AU55" s="222">
        <v>0</v>
      </c>
      <c r="AV55" s="200"/>
      <c r="AW55" s="168">
        <v>0</v>
      </c>
      <c r="AX55" s="168">
        <v>0</v>
      </c>
      <c r="AY55" s="168">
        <v>0</v>
      </c>
    </row>
    <row r="56" spans="1:51" x14ac:dyDescent="0.25">
      <c r="A56" s="224" t="s">
        <v>24</v>
      </c>
      <c r="B56" s="200"/>
      <c r="C56" s="224" t="s">
        <v>398</v>
      </c>
      <c r="D56" s="200"/>
      <c r="E56" s="224" t="s">
        <v>380</v>
      </c>
      <c r="F56" s="200"/>
      <c r="G56" s="224" t="s">
        <v>380</v>
      </c>
      <c r="H56" s="200"/>
      <c r="I56" s="224" t="s">
        <v>386</v>
      </c>
      <c r="J56" s="200"/>
      <c r="K56" s="200"/>
      <c r="L56" s="224" t="s">
        <v>385</v>
      </c>
      <c r="M56" s="200"/>
      <c r="N56" s="200"/>
      <c r="O56" s="224"/>
      <c r="P56" s="200"/>
      <c r="Q56" s="224"/>
      <c r="R56" s="200"/>
      <c r="S56" s="223" t="s">
        <v>101</v>
      </c>
      <c r="T56" s="200"/>
      <c r="U56" s="200"/>
      <c r="V56" s="200"/>
      <c r="W56" s="200"/>
      <c r="X56" s="200"/>
      <c r="Y56" s="200"/>
      <c r="Z56" s="200"/>
      <c r="AA56" s="224" t="s">
        <v>21</v>
      </c>
      <c r="AB56" s="200"/>
      <c r="AC56" s="200"/>
      <c r="AD56" s="200"/>
      <c r="AE56" s="200"/>
      <c r="AF56" s="224" t="s">
        <v>22</v>
      </c>
      <c r="AG56" s="200"/>
      <c r="AH56" s="200"/>
      <c r="AI56" s="169" t="s">
        <v>375</v>
      </c>
      <c r="AJ56" s="225" t="s">
        <v>23</v>
      </c>
      <c r="AK56" s="200"/>
      <c r="AL56" s="200"/>
      <c r="AM56" s="200"/>
      <c r="AN56" s="200"/>
      <c r="AO56" s="200"/>
      <c r="AP56" s="170">
        <v>0</v>
      </c>
      <c r="AQ56" s="170">
        <v>0</v>
      </c>
      <c r="AR56" s="170">
        <v>0</v>
      </c>
      <c r="AS56" s="226">
        <v>0</v>
      </c>
      <c r="AT56" s="200"/>
      <c r="AU56" s="226">
        <v>0</v>
      </c>
      <c r="AV56" s="200"/>
      <c r="AW56" s="170">
        <v>0</v>
      </c>
      <c r="AX56" s="170">
        <v>0</v>
      </c>
      <c r="AY56" s="170">
        <v>0</v>
      </c>
    </row>
    <row r="57" spans="1:51" x14ac:dyDescent="0.25">
      <c r="A57" s="224" t="s">
        <v>24</v>
      </c>
      <c r="B57" s="200"/>
      <c r="C57" s="224" t="s">
        <v>398</v>
      </c>
      <c r="D57" s="200"/>
      <c r="E57" s="224" t="s">
        <v>380</v>
      </c>
      <c r="F57" s="200"/>
      <c r="G57" s="224" t="s">
        <v>380</v>
      </c>
      <c r="H57" s="200"/>
      <c r="I57" s="224" t="s">
        <v>386</v>
      </c>
      <c r="J57" s="200"/>
      <c r="K57" s="200"/>
      <c r="L57" s="224" t="s">
        <v>386</v>
      </c>
      <c r="M57" s="200"/>
      <c r="N57" s="200"/>
      <c r="O57" s="224"/>
      <c r="P57" s="200"/>
      <c r="Q57" s="224"/>
      <c r="R57" s="200"/>
      <c r="S57" s="223" t="s">
        <v>103</v>
      </c>
      <c r="T57" s="200"/>
      <c r="U57" s="200"/>
      <c r="V57" s="200"/>
      <c r="W57" s="200"/>
      <c r="X57" s="200"/>
      <c r="Y57" s="200"/>
      <c r="Z57" s="200"/>
      <c r="AA57" s="224" t="s">
        <v>21</v>
      </c>
      <c r="AB57" s="200"/>
      <c r="AC57" s="200"/>
      <c r="AD57" s="200"/>
      <c r="AE57" s="200"/>
      <c r="AF57" s="224" t="s">
        <v>22</v>
      </c>
      <c r="AG57" s="200"/>
      <c r="AH57" s="200"/>
      <c r="AI57" s="169" t="s">
        <v>375</v>
      </c>
      <c r="AJ57" s="225" t="s">
        <v>23</v>
      </c>
      <c r="AK57" s="200"/>
      <c r="AL57" s="200"/>
      <c r="AM57" s="200"/>
      <c r="AN57" s="200"/>
      <c r="AO57" s="200"/>
      <c r="AP57" s="170">
        <v>0</v>
      </c>
      <c r="AQ57" s="170">
        <v>0</v>
      </c>
      <c r="AR57" s="170">
        <v>0</v>
      </c>
      <c r="AS57" s="226">
        <v>0</v>
      </c>
      <c r="AT57" s="200"/>
      <c r="AU57" s="226">
        <v>0</v>
      </c>
      <c r="AV57" s="200"/>
      <c r="AW57" s="170">
        <v>0</v>
      </c>
      <c r="AX57" s="170">
        <v>0</v>
      </c>
      <c r="AY57" s="170">
        <v>0</v>
      </c>
    </row>
    <row r="58" spans="1:51" x14ac:dyDescent="0.25">
      <c r="A58" s="224" t="s">
        <v>24</v>
      </c>
      <c r="B58" s="200"/>
      <c r="C58" s="224" t="s">
        <v>398</v>
      </c>
      <c r="D58" s="200"/>
      <c r="E58" s="224" t="s">
        <v>380</v>
      </c>
      <c r="F58" s="200"/>
      <c r="G58" s="224" t="s">
        <v>380</v>
      </c>
      <c r="H58" s="200"/>
      <c r="I58" s="224" t="s">
        <v>386</v>
      </c>
      <c r="J58" s="200"/>
      <c r="K58" s="200"/>
      <c r="L58" s="224" t="s">
        <v>387</v>
      </c>
      <c r="M58" s="200"/>
      <c r="N58" s="200"/>
      <c r="O58" s="224"/>
      <c r="P58" s="200"/>
      <c r="Q58" s="224"/>
      <c r="R58" s="200"/>
      <c r="S58" s="223" t="s">
        <v>105</v>
      </c>
      <c r="T58" s="200"/>
      <c r="U58" s="200"/>
      <c r="V58" s="200"/>
      <c r="W58" s="200"/>
      <c r="X58" s="200"/>
      <c r="Y58" s="200"/>
      <c r="Z58" s="200"/>
      <c r="AA58" s="224" t="s">
        <v>21</v>
      </c>
      <c r="AB58" s="200"/>
      <c r="AC58" s="200"/>
      <c r="AD58" s="200"/>
      <c r="AE58" s="200"/>
      <c r="AF58" s="224" t="s">
        <v>22</v>
      </c>
      <c r="AG58" s="200"/>
      <c r="AH58" s="200"/>
      <c r="AI58" s="169" t="s">
        <v>375</v>
      </c>
      <c r="AJ58" s="225" t="s">
        <v>23</v>
      </c>
      <c r="AK58" s="200"/>
      <c r="AL58" s="200"/>
      <c r="AM58" s="200"/>
      <c r="AN58" s="200"/>
      <c r="AO58" s="200"/>
      <c r="AP58" s="170">
        <v>0</v>
      </c>
      <c r="AQ58" s="170">
        <v>0</v>
      </c>
      <c r="AR58" s="170">
        <v>0</v>
      </c>
      <c r="AS58" s="226">
        <v>0</v>
      </c>
      <c r="AT58" s="200"/>
      <c r="AU58" s="226">
        <v>0</v>
      </c>
      <c r="AV58" s="200"/>
      <c r="AW58" s="170">
        <v>0</v>
      </c>
      <c r="AX58" s="170">
        <v>0</v>
      </c>
      <c r="AY58" s="170">
        <v>0</v>
      </c>
    </row>
    <row r="59" spans="1:51" x14ac:dyDescent="0.25">
      <c r="A59" s="224" t="s">
        <v>24</v>
      </c>
      <c r="B59" s="200"/>
      <c r="C59" s="224" t="s">
        <v>398</v>
      </c>
      <c r="D59" s="200"/>
      <c r="E59" s="224" t="s">
        <v>380</v>
      </c>
      <c r="F59" s="200"/>
      <c r="G59" s="224" t="s">
        <v>380</v>
      </c>
      <c r="H59" s="200"/>
      <c r="I59" s="224" t="s">
        <v>386</v>
      </c>
      <c r="J59" s="200"/>
      <c r="K59" s="200"/>
      <c r="L59" s="224" t="s">
        <v>388</v>
      </c>
      <c r="M59" s="200"/>
      <c r="N59" s="200"/>
      <c r="O59" s="224"/>
      <c r="P59" s="200"/>
      <c r="Q59" s="224"/>
      <c r="R59" s="200"/>
      <c r="S59" s="223" t="s">
        <v>107</v>
      </c>
      <c r="T59" s="200"/>
      <c r="U59" s="200"/>
      <c r="V59" s="200"/>
      <c r="W59" s="200"/>
      <c r="X59" s="200"/>
      <c r="Y59" s="200"/>
      <c r="Z59" s="200"/>
      <c r="AA59" s="224" t="s">
        <v>21</v>
      </c>
      <c r="AB59" s="200"/>
      <c r="AC59" s="200"/>
      <c r="AD59" s="200"/>
      <c r="AE59" s="200"/>
      <c r="AF59" s="224" t="s">
        <v>22</v>
      </c>
      <c r="AG59" s="200"/>
      <c r="AH59" s="200"/>
      <c r="AI59" s="169" t="s">
        <v>375</v>
      </c>
      <c r="AJ59" s="225" t="s">
        <v>23</v>
      </c>
      <c r="AK59" s="200"/>
      <c r="AL59" s="200"/>
      <c r="AM59" s="200"/>
      <c r="AN59" s="200"/>
      <c r="AO59" s="200"/>
      <c r="AP59" s="170">
        <v>0</v>
      </c>
      <c r="AQ59" s="170">
        <v>0</v>
      </c>
      <c r="AR59" s="170">
        <v>0</v>
      </c>
      <c r="AS59" s="226">
        <v>0</v>
      </c>
      <c r="AT59" s="200"/>
      <c r="AU59" s="226">
        <v>0</v>
      </c>
      <c r="AV59" s="200"/>
      <c r="AW59" s="170">
        <v>0</v>
      </c>
      <c r="AX59" s="170">
        <v>0</v>
      </c>
      <c r="AY59" s="170">
        <v>0</v>
      </c>
    </row>
    <row r="60" spans="1:51" x14ac:dyDescent="0.25">
      <c r="A60" s="224" t="s">
        <v>24</v>
      </c>
      <c r="B60" s="200"/>
      <c r="C60" s="224" t="s">
        <v>398</v>
      </c>
      <c r="D60" s="200"/>
      <c r="E60" s="224" t="s">
        <v>380</v>
      </c>
      <c r="F60" s="200"/>
      <c r="G60" s="224" t="s">
        <v>380</v>
      </c>
      <c r="H60" s="200"/>
      <c r="I60" s="224" t="s">
        <v>386</v>
      </c>
      <c r="J60" s="200"/>
      <c r="K60" s="200"/>
      <c r="L60" s="224" t="s">
        <v>390</v>
      </c>
      <c r="M60" s="200"/>
      <c r="N60" s="200"/>
      <c r="O60" s="224"/>
      <c r="P60" s="200"/>
      <c r="Q60" s="224"/>
      <c r="R60" s="200"/>
      <c r="S60" s="223" t="s">
        <v>109</v>
      </c>
      <c r="T60" s="200"/>
      <c r="U60" s="200"/>
      <c r="V60" s="200"/>
      <c r="W60" s="200"/>
      <c r="X60" s="200"/>
      <c r="Y60" s="200"/>
      <c r="Z60" s="200"/>
      <c r="AA60" s="224" t="s">
        <v>21</v>
      </c>
      <c r="AB60" s="200"/>
      <c r="AC60" s="200"/>
      <c r="AD60" s="200"/>
      <c r="AE60" s="200"/>
      <c r="AF60" s="224" t="s">
        <v>22</v>
      </c>
      <c r="AG60" s="200"/>
      <c r="AH60" s="200"/>
      <c r="AI60" s="169" t="s">
        <v>375</v>
      </c>
      <c r="AJ60" s="225" t="s">
        <v>23</v>
      </c>
      <c r="AK60" s="200"/>
      <c r="AL60" s="200"/>
      <c r="AM60" s="200"/>
      <c r="AN60" s="200"/>
      <c r="AO60" s="200"/>
      <c r="AP60" s="170">
        <v>0</v>
      </c>
      <c r="AQ60" s="170">
        <v>0</v>
      </c>
      <c r="AR60" s="170">
        <v>0</v>
      </c>
      <c r="AS60" s="226">
        <v>0</v>
      </c>
      <c r="AT60" s="200"/>
      <c r="AU60" s="226">
        <v>0</v>
      </c>
      <c r="AV60" s="200"/>
      <c r="AW60" s="170">
        <v>0</v>
      </c>
      <c r="AX60" s="170">
        <v>0</v>
      </c>
      <c r="AY60" s="170">
        <v>0</v>
      </c>
    </row>
    <row r="61" spans="1:51" x14ac:dyDescent="0.25">
      <c r="A61" s="224" t="s">
        <v>24</v>
      </c>
      <c r="B61" s="200"/>
      <c r="C61" s="224" t="s">
        <v>398</v>
      </c>
      <c r="D61" s="200"/>
      <c r="E61" s="224" t="s">
        <v>380</v>
      </c>
      <c r="F61" s="200"/>
      <c r="G61" s="224" t="s">
        <v>380</v>
      </c>
      <c r="H61" s="200"/>
      <c r="I61" s="224" t="s">
        <v>386</v>
      </c>
      <c r="J61" s="200"/>
      <c r="K61" s="200"/>
      <c r="L61" s="224" t="s">
        <v>392</v>
      </c>
      <c r="M61" s="200"/>
      <c r="N61" s="200"/>
      <c r="O61" s="224"/>
      <c r="P61" s="200"/>
      <c r="Q61" s="224"/>
      <c r="R61" s="200"/>
      <c r="S61" s="223" t="s">
        <v>111</v>
      </c>
      <c r="T61" s="200"/>
      <c r="U61" s="200"/>
      <c r="V61" s="200"/>
      <c r="W61" s="200"/>
      <c r="X61" s="200"/>
      <c r="Y61" s="200"/>
      <c r="Z61" s="200"/>
      <c r="AA61" s="224" t="s">
        <v>21</v>
      </c>
      <c r="AB61" s="200"/>
      <c r="AC61" s="200"/>
      <c r="AD61" s="200"/>
      <c r="AE61" s="200"/>
      <c r="AF61" s="224" t="s">
        <v>22</v>
      </c>
      <c r="AG61" s="200"/>
      <c r="AH61" s="200"/>
      <c r="AI61" s="169" t="s">
        <v>375</v>
      </c>
      <c r="AJ61" s="225" t="s">
        <v>23</v>
      </c>
      <c r="AK61" s="200"/>
      <c r="AL61" s="200"/>
      <c r="AM61" s="200"/>
      <c r="AN61" s="200"/>
      <c r="AO61" s="200"/>
      <c r="AP61" s="170">
        <v>0</v>
      </c>
      <c r="AQ61" s="170">
        <v>0</v>
      </c>
      <c r="AR61" s="170">
        <v>0</v>
      </c>
      <c r="AS61" s="226">
        <v>0</v>
      </c>
      <c r="AT61" s="200"/>
      <c r="AU61" s="226">
        <v>0</v>
      </c>
      <c r="AV61" s="200"/>
      <c r="AW61" s="170">
        <v>0</v>
      </c>
      <c r="AX61" s="170">
        <v>0</v>
      </c>
      <c r="AY61" s="170">
        <v>0</v>
      </c>
    </row>
    <row r="62" spans="1:51" x14ac:dyDescent="0.25">
      <c r="A62" s="219" t="s">
        <v>24</v>
      </c>
      <c r="B62" s="200"/>
      <c r="C62" s="219" t="s">
        <v>398</v>
      </c>
      <c r="D62" s="200"/>
      <c r="E62" s="219" t="s">
        <v>380</v>
      </c>
      <c r="F62" s="200"/>
      <c r="G62" s="219" t="s">
        <v>380</v>
      </c>
      <c r="H62" s="200"/>
      <c r="I62" s="219" t="s">
        <v>388</v>
      </c>
      <c r="J62" s="200"/>
      <c r="K62" s="200"/>
      <c r="L62" s="219"/>
      <c r="M62" s="200"/>
      <c r="N62" s="200"/>
      <c r="O62" s="219"/>
      <c r="P62" s="200"/>
      <c r="Q62" s="219"/>
      <c r="R62" s="200"/>
      <c r="S62" s="218" t="s">
        <v>113</v>
      </c>
      <c r="T62" s="200"/>
      <c r="U62" s="200"/>
      <c r="V62" s="200"/>
      <c r="W62" s="200"/>
      <c r="X62" s="200"/>
      <c r="Y62" s="200"/>
      <c r="Z62" s="200"/>
      <c r="AA62" s="219" t="s">
        <v>21</v>
      </c>
      <c r="AB62" s="200"/>
      <c r="AC62" s="200"/>
      <c r="AD62" s="200"/>
      <c r="AE62" s="200"/>
      <c r="AF62" s="219" t="s">
        <v>22</v>
      </c>
      <c r="AG62" s="200"/>
      <c r="AH62" s="200"/>
      <c r="AI62" s="167" t="s">
        <v>375</v>
      </c>
      <c r="AJ62" s="220" t="s">
        <v>23</v>
      </c>
      <c r="AK62" s="200"/>
      <c r="AL62" s="200"/>
      <c r="AM62" s="200"/>
      <c r="AN62" s="200"/>
      <c r="AO62" s="200"/>
      <c r="AP62" s="168">
        <v>0</v>
      </c>
      <c r="AQ62" s="168">
        <v>0</v>
      </c>
      <c r="AR62" s="168">
        <v>0</v>
      </c>
      <c r="AS62" s="222">
        <v>0</v>
      </c>
      <c r="AT62" s="200"/>
      <c r="AU62" s="222">
        <v>0</v>
      </c>
      <c r="AV62" s="200"/>
      <c r="AW62" s="168">
        <v>0</v>
      </c>
      <c r="AX62" s="168">
        <v>0</v>
      </c>
      <c r="AY62" s="168">
        <v>0</v>
      </c>
    </row>
    <row r="63" spans="1:51" x14ac:dyDescent="0.25">
      <c r="A63" s="224" t="s">
        <v>24</v>
      </c>
      <c r="B63" s="200"/>
      <c r="C63" s="224" t="s">
        <v>398</v>
      </c>
      <c r="D63" s="200"/>
      <c r="E63" s="224" t="s">
        <v>380</v>
      </c>
      <c r="F63" s="200"/>
      <c r="G63" s="224" t="s">
        <v>380</v>
      </c>
      <c r="H63" s="200"/>
      <c r="I63" s="224" t="s">
        <v>388</v>
      </c>
      <c r="J63" s="200"/>
      <c r="K63" s="200"/>
      <c r="L63" s="224" t="s">
        <v>399</v>
      </c>
      <c r="M63" s="200"/>
      <c r="N63" s="200"/>
      <c r="O63" s="224"/>
      <c r="P63" s="200"/>
      <c r="Q63" s="224"/>
      <c r="R63" s="200"/>
      <c r="S63" s="223" t="s">
        <v>115</v>
      </c>
      <c r="T63" s="200"/>
      <c r="U63" s="200"/>
      <c r="V63" s="200"/>
      <c r="W63" s="200"/>
      <c r="X63" s="200"/>
      <c r="Y63" s="200"/>
      <c r="Z63" s="200"/>
      <c r="AA63" s="224" t="s">
        <v>21</v>
      </c>
      <c r="AB63" s="200"/>
      <c r="AC63" s="200"/>
      <c r="AD63" s="200"/>
      <c r="AE63" s="200"/>
      <c r="AF63" s="224" t="s">
        <v>22</v>
      </c>
      <c r="AG63" s="200"/>
      <c r="AH63" s="200"/>
      <c r="AI63" s="169" t="s">
        <v>375</v>
      </c>
      <c r="AJ63" s="225" t="s">
        <v>23</v>
      </c>
      <c r="AK63" s="200"/>
      <c r="AL63" s="200"/>
      <c r="AM63" s="200"/>
      <c r="AN63" s="200"/>
      <c r="AO63" s="200"/>
      <c r="AP63" s="170">
        <v>0</v>
      </c>
      <c r="AQ63" s="170">
        <v>0</v>
      </c>
      <c r="AR63" s="170">
        <v>0</v>
      </c>
      <c r="AS63" s="226">
        <v>0</v>
      </c>
      <c r="AT63" s="200"/>
      <c r="AU63" s="226">
        <v>0</v>
      </c>
      <c r="AV63" s="200"/>
      <c r="AW63" s="170">
        <v>0</v>
      </c>
      <c r="AX63" s="170">
        <v>0</v>
      </c>
      <c r="AY63" s="170">
        <v>0</v>
      </c>
    </row>
    <row r="64" spans="1:51" x14ac:dyDescent="0.25">
      <c r="A64" s="224" t="s">
        <v>24</v>
      </c>
      <c r="B64" s="200"/>
      <c r="C64" s="224" t="s">
        <v>398</v>
      </c>
      <c r="D64" s="200"/>
      <c r="E64" s="224" t="s">
        <v>398</v>
      </c>
      <c r="F64" s="200"/>
      <c r="G64" s="224"/>
      <c r="H64" s="200"/>
      <c r="I64" s="224"/>
      <c r="J64" s="200"/>
      <c r="K64" s="200"/>
      <c r="L64" s="224"/>
      <c r="M64" s="200"/>
      <c r="N64" s="200"/>
      <c r="O64" s="224"/>
      <c r="P64" s="200"/>
      <c r="Q64" s="224"/>
      <c r="R64" s="200"/>
      <c r="S64" s="223" t="s">
        <v>117</v>
      </c>
      <c r="T64" s="200"/>
      <c r="U64" s="200"/>
      <c r="V64" s="200"/>
      <c r="W64" s="200"/>
      <c r="X64" s="200"/>
      <c r="Y64" s="200"/>
      <c r="Z64" s="200"/>
      <c r="AA64" s="224" t="s">
        <v>21</v>
      </c>
      <c r="AB64" s="200"/>
      <c r="AC64" s="200"/>
      <c r="AD64" s="200"/>
      <c r="AE64" s="200"/>
      <c r="AF64" s="224" t="s">
        <v>22</v>
      </c>
      <c r="AG64" s="200"/>
      <c r="AH64" s="200"/>
      <c r="AI64" s="169" t="s">
        <v>375</v>
      </c>
      <c r="AJ64" s="225" t="s">
        <v>23</v>
      </c>
      <c r="AK64" s="200"/>
      <c r="AL64" s="200"/>
      <c r="AM64" s="200"/>
      <c r="AN64" s="200"/>
      <c r="AO64" s="200"/>
      <c r="AP64" s="172">
        <v>73546087.129999995</v>
      </c>
      <c r="AQ64" s="172">
        <v>45531431.670000002</v>
      </c>
      <c r="AR64" s="172">
        <v>28014655.460000001</v>
      </c>
      <c r="AS64" s="227">
        <v>45531431.670000002</v>
      </c>
      <c r="AT64" s="200"/>
      <c r="AU64" s="226">
        <v>0</v>
      </c>
      <c r="AV64" s="200"/>
      <c r="AW64" s="172">
        <v>45531431.670000002</v>
      </c>
      <c r="AX64" s="170">
        <v>0</v>
      </c>
      <c r="AY64" s="170">
        <v>0</v>
      </c>
    </row>
    <row r="65" spans="1:51" x14ac:dyDescent="0.25">
      <c r="A65" s="219" t="s">
        <v>24</v>
      </c>
      <c r="B65" s="200"/>
      <c r="C65" s="219" t="s">
        <v>398</v>
      </c>
      <c r="D65" s="200"/>
      <c r="E65" s="219" t="s">
        <v>398</v>
      </c>
      <c r="F65" s="200"/>
      <c r="G65" s="219" t="s">
        <v>380</v>
      </c>
      <c r="H65" s="200"/>
      <c r="I65" s="219"/>
      <c r="J65" s="200"/>
      <c r="K65" s="200"/>
      <c r="L65" s="219"/>
      <c r="M65" s="200"/>
      <c r="N65" s="200"/>
      <c r="O65" s="219"/>
      <c r="P65" s="200"/>
      <c r="Q65" s="219"/>
      <c r="R65" s="200"/>
      <c r="S65" s="218" t="s">
        <v>119</v>
      </c>
      <c r="T65" s="200"/>
      <c r="U65" s="200"/>
      <c r="V65" s="200"/>
      <c r="W65" s="200"/>
      <c r="X65" s="200"/>
      <c r="Y65" s="200"/>
      <c r="Z65" s="200"/>
      <c r="AA65" s="219" t="s">
        <v>21</v>
      </c>
      <c r="AB65" s="200"/>
      <c r="AC65" s="200"/>
      <c r="AD65" s="200"/>
      <c r="AE65" s="200"/>
      <c r="AF65" s="219" t="s">
        <v>22</v>
      </c>
      <c r="AG65" s="200"/>
      <c r="AH65" s="200"/>
      <c r="AI65" s="167" t="s">
        <v>375</v>
      </c>
      <c r="AJ65" s="220" t="s">
        <v>23</v>
      </c>
      <c r="AK65" s="200"/>
      <c r="AL65" s="200"/>
      <c r="AM65" s="200"/>
      <c r="AN65" s="200"/>
      <c r="AO65" s="200"/>
      <c r="AP65" s="171">
        <v>10240296.720000001</v>
      </c>
      <c r="AQ65" s="171">
        <v>10240296.720000001</v>
      </c>
      <c r="AR65" s="168">
        <v>0</v>
      </c>
      <c r="AS65" s="221">
        <v>10240296.720000001</v>
      </c>
      <c r="AT65" s="200"/>
      <c r="AU65" s="222">
        <v>0</v>
      </c>
      <c r="AV65" s="200"/>
      <c r="AW65" s="171">
        <v>10240296.720000001</v>
      </c>
      <c r="AX65" s="168">
        <v>0</v>
      </c>
      <c r="AY65" s="168">
        <v>0</v>
      </c>
    </row>
    <row r="66" spans="1:51" x14ac:dyDescent="0.25">
      <c r="A66" s="219" t="s">
        <v>24</v>
      </c>
      <c r="B66" s="200"/>
      <c r="C66" s="219" t="s">
        <v>398</v>
      </c>
      <c r="D66" s="200"/>
      <c r="E66" s="219" t="s">
        <v>398</v>
      </c>
      <c r="F66" s="200"/>
      <c r="G66" s="219" t="s">
        <v>380</v>
      </c>
      <c r="H66" s="200"/>
      <c r="I66" s="219" t="s">
        <v>399</v>
      </c>
      <c r="J66" s="200"/>
      <c r="K66" s="200"/>
      <c r="L66" s="219"/>
      <c r="M66" s="200"/>
      <c r="N66" s="200"/>
      <c r="O66" s="219"/>
      <c r="P66" s="200"/>
      <c r="Q66" s="219"/>
      <c r="R66" s="200"/>
      <c r="S66" s="218" t="s">
        <v>121</v>
      </c>
      <c r="T66" s="200"/>
      <c r="U66" s="200"/>
      <c r="V66" s="200"/>
      <c r="W66" s="200"/>
      <c r="X66" s="200"/>
      <c r="Y66" s="200"/>
      <c r="Z66" s="200"/>
      <c r="AA66" s="219" t="s">
        <v>21</v>
      </c>
      <c r="AB66" s="200"/>
      <c r="AC66" s="200"/>
      <c r="AD66" s="200"/>
      <c r="AE66" s="200"/>
      <c r="AF66" s="219" t="s">
        <v>22</v>
      </c>
      <c r="AG66" s="200"/>
      <c r="AH66" s="200"/>
      <c r="AI66" s="167" t="s">
        <v>375</v>
      </c>
      <c r="AJ66" s="220" t="s">
        <v>23</v>
      </c>
      <c r="AK66" s="200"/>
      <c r="AL66" s="200"/>
      <c r="AM66" s="200"/>
      <c r="AN66" s="200"/>
      <c r="AO66" s="200"/>
      <c r="AP66" s="171">
        <v>10240296.720000001</v>
      </c>
      <c r="AQ66" s="171">
        <v>10240296.720000001</v>
      </c>
      <c r="AR66" s="168">
        <v>0</v>
      </c>
      <c r="AS66" s="221">
        <v>10240296.720000001</v>
      </c>
      <c r="AT66" s="200"/>
      <c r="AU66" s="222">
        <v>0</v>
      </c>
      <c r="AV66" s="200"/>
      <c r="AW66" s="171">
        <v>10240296.720000001</v>
      </c>
      <c r="AX66" s="168">
        <v>0</v>
      </c>
      <c r="AY66" s="168">
        <v>0</v>
      </c>
    </row>
    <row r="67" spans="1:51" x14ac:dyDescent="0.25">
      <c r="A67" s="224" t="s">
        <v>24</v>
      </c>
      <c r="B67" s="200"/>
      <c r="C67" s="224" t="s">
        <v>398</v>
      </c>
      <c r="D67" s="200"/>
      <c r="E67" s="224" t="s">
        <v>398</v>
      </c>
      <c r="F67" s="200"/>
      <c r="G67" s="224" t="s">
        <v>380</v>
      </c>
      <c r="H67" s="200"/>
      <c r="I67" s="224" t="s">
        <v>399</v>
      </c>
      <c r="J67" s="200"/>
      <c r="K67" s="200"/>
      <c r="L67" s="224" t="s">
        <v>385</v>
      </c>
      <c r="M67" s="200"/>
      <c r="N67" s="200"/>
      <c r="O67" s="224"/>
      <c r="P67" s="200"/>
      <c r="Q67" s="224"/>
      <c r="R67" s="200"/>
      <c r="S67" s="223" t="s">
        <v>123</v>
      </c>
      <c r="T67" s="200"/>
      <c r="U67" s="200"/>
      <c r="V67" s="200"/>
      <c r="W67" s="200"/>
      <c r="X67" s="200"/>
      <c r="Y67" s="200"/>
      <c r="Z67" s="200"/>
      <c r="AA67" s="224" t="s">
        <v>21</v>
      </c>
      <c r="AB67" s="200"/>
      <c r="AC67" s="200"/>
      <c r="AD67" s="200"/>
      <c r="AE67" s="200"/>
      <c r="AF67" s="224" t="s">
        <v>22</v>
      </c>
      <c r="AG67" s="200"/>
      <c r="AH67" s="200"/>
      <c r="AI67" s="169" t="s">
        <v>375</v>
      </c>
      <c r="AJ67" s="225" t="s">
        <v>23</v>
      </c>
      <c r="AK67" s="200"/>
      <c r="AL67" s="200"/>
      <c r="AM67" s="200"/>
      <c r="AN67" s="200"/>
      <c r="AO67" s="200"/>
      <c r="AP67" s="170">
        <v>0</v>
      </c>
      <c r="AQ67" s="170">
        <v>0</v>
      </c>
      <c r="AR67" s="170">
        <v>0</v>
      </c>
      <c r="AS67" s="226">
        <v>0</v>
      </c>
      <c r="AT67" s="200"/>
      <c r="AU67" s="226">
        <v>0</v>
      </c>
      <c r="AV67" s="200"/>
      <c r="AW67" s="170">
        <v>0</v>
      </c>
      <c r="AX67" s="170">
        <v>0</v>
      </c>
      <c r="AY67" s="170">
        <v>0</v>
      </c>
    </row>
    <row r="68" spans="1:51" x14ac:dyDescent="0.25">
      <c r="A68" s="224" t="s">
        <v>24</v>
      </c>
      <c r="B68" s="200"/>
      <c r="C68" s="224" t="s">
        <v>398</v>
      </c>
      <c r="D68" s="200"/>
      <c r="E68" s="224" t="s">
        <v>398</v>
      </c>
      <c r="F68" s="200"/>
      <c r="G68" s="224" t="s">
        <v>380</v>
      </c>
      <c r="H68" s="200"/>
      <c r="I68" s="224" t="s">
        <v>399</v>
      </c>
      <c r="J68" s="200"/>
      <c r="K68" s="200"/>
      <c r="L68" s="224" t="s">
        <v>387</v>
      </c>
      <c r="M68" s="200"/>
      <c r="N68" s="200"/>
      <c r="O68" s="224"/>
      <c r="P68" s="200"/>
      <c r="Q68" s="224"/>
      <c r="R68" s="200"/>
      <c r="S68" s="223" t="s">
        <v>125</v>
      </c>
      <c r="T68" s="200"/>
      <c r="U68" s="200"/>
      <c r="V68" s="200"/>
      <c r="W68" s="200"/>
      <c r="X68" s="200"/>
      <c r="Y68" s="200"/>
      <c r="Z68" s="200"/>
      <c r="AA68" s="224" t="s">
        <v>21</v>
      </c>
      <c r="AB68" s="200"/>
      <c r="AC68" s="200"/>
      <c r="AD68" s="200"/>
      <c r="AE68" s="200"/>
      <c r="AF68" s="224" t="s">
        <v>22</v>
      </c>
      <c r="AG68" s="200"/>
      <c r="AH68" s="200"/>
      <c r="AI68" s="169" t="s">
        <v>375</v>
      </c>
      <c r="AJ68" s="225" t="s">
        <v>23</v>
      </c>
      <c r="AK68" s="200"/>
      <c r="AL68" s="200"/>
      <c r="AM68" s="200"/>
      <c r="AN68" s="200"/>
      <c r="AO68" s="200"/>
      <c r="AP68" s="170">
        <v>0</v>
      </c>
      <c r="AQ68" s="170">
        <v>0</v>
      </c>
      <c r="AR68" s="170">
        <v>0</v>
      </c>
      <c r="AS68" s="226">
        <v>0</v>
      </c>
      <c r="AT68" s="200"/>
      <c r="AU68" s="226">
        <v>0</v>
      </c>
      <c r="AV68" s="200"/>
      <c r="AW68" s="170">
        <v>0</v>
      </c>
      <c r="AX68" s="170">
        <v>0</v>
      </c>
      <c r="AY68" s="170">
        <v>0</v>
      </c>
    </row>
    <row r="69" spans="1:51" x14ac:dyDescent="0.25">
      <c r="A69" s="224" t="s">
        <v>24</v>
      </c>
      <c r="B69" s="200"/>
      <c r="C69" s="224" t="s">
        <v>398</v>
      </c>
      <c r="D69" s="200"/>
      <c r="E69" s="224" t="s">
        <v>398</v>
      </c>
      <c r="F69" s="200"/>
      <c r="G69" s="224" t="s">
        <v>380</v>
      </c>
      <c r="H69" s="200"/>
      <c r="I69" s="224" t="s">
        <v>399</v>
      </c>
      <c r="J69" s="200"/>
      <c r="K69" s="200"/>
      <c r="L69" s="224" t="s">
        <v>388</v>
      </c>
      <c r="M69" s="200"/>
      <c r="N69" s="200"/>
      <c r="O69" s="224"/>
      <c r="P69" s="200"/>
      <c r="Q69" s="224"/>
      <c r="R69" s="200"/>
      <c r="S69" s="223" t="s">
        <v>127</v>
      </c>
      <c r="T69" s="200"/>
      <c r="U69" s="200"/>
      <c r="V69" s="200"/>
      <c r="W69" s="200"/>
      <c r="X69" s="200"/>
      <c r="Y69" s="200"/>
      <c r="Z69" s="200"/>
      <c r="AA69" s="224" t="s">
        <v>21</v>
      </c>
      <c r="AB69" s="200"/>
      <c r="AC69" s="200"/>
      <c r="AD69" s="200"/>
      <c r="AE69" s="200"/>
      <c r="AF69" s="224" t="s">
        <v>22</v>
      </c>
      <c r="AG69" s="200"/>
      <c r="AH69" s="200"/>
      <c r="AI69" s="169" t="s">
        <v>375</v>
      </c>
      <c r="AJ69" s="225" t="s">
        <v>23</v>
      </c>
      <c r="AK69" s="200"/>
      <c r="AL69" s="200"/>
      <c r="AM69" s="200"/>
      <c r="AN69" s="200"/>
      <c r="AO69" s="200"/>
      <c r="AP69" s="170">
        <v>0</v>
      </c>
      <c r="AQ69" s="170">
        <v>0</v>
      </c>
      <c r="AR69" s="170">
        <v>0</v>
      </c>
      <c r="AS69" s="226">
        <v>0</v>
      </c>
      <c r="AT69" s="200"/>
      <c r="AU69" s="226">
        <v>0</v>
      </c>
      <c r="AV69" s="200"/>
      <c r="AW69" s="170">
        <v>0</v>
      </c>
      <c r="AX69" s="170">
        <v>0</v>
      </c>
      <c r="AY69" s="170">
        <v>0</v>
      </c>
    </row>
    <row r="70" spans="1:51" x14ac:dyDescent="0.25">
      <c r="A70" s="224" t="s">
        <v>24</v>
      </c>
      <c r="B70" s="200"/>
      <c r="C70" s="224" t="s">
        <v>398</v>
      </c>
      <c r="D70" s="200"/>
      <c r="E70" s="224" t="s">
        <v>398</v>
      </c>
      <c r="F70" s="200"/>
      <c r="G70" s="224" t="s">
        <v>380</v>
      </c>
      <c r="H70" s="200"/>
      <c r="I70" s="224" t="s">
        <v>399</v>
      </c>
      <c r="J70" s="200"/>
      <c r="K70" s="200"/>
      <c r="L70" s="224" t="s">
        <v>390</v>
      </c>
      <c r="M70" s="200"/>
      <c r="N70" s="200"/>
      <c r="O70" s="224"/>
      <c r="P70" s="200"/>
      <c r="Q70" s="224"/>
      <c r="R70" s="200"/>
      <c r="S70" s="223" t="s">
        <v>129</v>
      </c>
      <c r="T70" s="200"/>
      <c r="U70" s="200"/>
      <c r="V70" s="200"/>
      <c r="W70" s="200"/>
      <c r="X70" s="200"/>
      <c r="Y70" s="200"/>
      <c r="Z70" s="200"/>
      <c r="AA70" s="224" t="s">
        <v>21</v>
      </c>
      <c r="AB70" s="200"/>
      <c r="AC70" s="200"/>
      <c r="AD70" s="200"/>
      <c r="AE70" s="200"/>
      <c r="AF70" s="224" t="s">
        <v>22</v>
      </c>
      <c r="AG70" s="200"/>
      <c r="AH70" s="200"/>
      <c r="AI70" s="169" t="s">
        <v>375</v>
      </c>
      <c r="AJ70" s="225" t="s">
        <v>23</v>
      </c>
      <c r="AK70" s="200"/>
      <c r="AL70" s="200"/>
      <c r="AM70" s="200"/>
      <c r="AN70" s="200"/>
      <c r="AO70" s="200"/>
      <c r="AP70" s="170">
        <v>0</v>
      </c>
      <c r="AQ70" s="170">
        <v>0</v>
      </c>
      <c r="AR70" s="170">
        <v>0</v>
      </c>
      <c r="AS70" s="226">
        <v>0</v>
      </c>
      <c r="AT70" s="200"/>
      <c r="AU70" s="226">
        <v>0</v>
      </c>
      <c r="AV70" s="200"/>
      <c r="AW70" s="170">
        <v>0</v>
      </c>
      <c r="AX70" s="170">
        <v>0</v>
      </c>
      <c r="AY70" s="170">
        <v>0</v>
      </c>
    </row>
    <row r="71" spans="1:51" x14ac:dyDescent="0.25">
      <c r="A71" s="224" t="s">
        <v>24</v>
      </c>
      <c r="B71" s="200"/>
      <c r="C71" s="224" t="s">
        <v>398</v>
      </c>
      <c r="D71" s="200"/>
      <c r="E71" s="224" t="s">
        <v>398</v>
      </c>
      <c r="F71" s="200"/>
      <c r="G71" s="224" t="s">
        <v>380</v>
      </c>
      <c r="H71" s="200"/>
      <c r="I71" s="224" t="s">
        <v>399</v>
      </c>
      <c r="J71" s="200"/>
      <c r="K71" s="200"/>
      <c r="L71" s="224" t="s">
        <v>392</v>
      </c>
      <c r="M71" s="200"/>
      <c r="N71" s="200"/>
      <c r="O71" s="224"/>
      <c r="P71" s="200"/>
      <c r="Q71" s="224"/>
      <c r="R71" s="200"/>
      <c r="S71" s="223" t="s">
        <v>131</v>
      </c>
      <c r="T71" s="200"/>
      <c r="U71" s="200"/>
      <c r="V71" s="200"/>
      <c r="W71" s="200"/>
      <c r="X71" s="200"/>
      <c r="Y71" s="200"/>
      <c r="Z71" s="200"/>
      <c r="AA71" s="224" t="s">
        <v>21</v>
      </c>
      <c r="AB71" s="200"/>
      <c r="AC71" s="200"/>
      <c r="AD71" s="200"/>
      <c r="AE71" s="200"/>
      <c r="AF71" s="224" t="s">
        <v>22</v>
      </c>
      <c r="AG71" s="200"/>
      <c r="AH71" s="200"/>
      <c r="AI71" s="169" t="s">
        <v>375</v>
      </c>
      <c r="AJ71" s="225" t="s">
        <v>23</v>
      </c>
      <c r="AK71" s="200"/>
      <c r="AL71" s="200"/>
      <c r="AM71" s="200"/>
      <c r="AN71" s="200"/>
      <c r="AO71" s="200"/>
      <c r="AP71" s="172">
        <v>10240296.720000001</v>
      </c>
      <c r="AQ71" s="172">
        <v>10240296.720000001</v>
      </c>
      <c r="AR71" s="170">
        <v>0</v>
      </c>
      <c r="AS71" s="227">
        <v>10240296.720000001</v>
      </c>
      <c r="AT71" s="200"/>
      <c r="AU71" s="226">
        <v>0</v>
      </c>
      <c r="AV71" s="200"/>
      <c r="AW71" s="172">
        <v>10240296.720000001</v>
      </c>
      <c r="AX71" s="170">
        <v>0</v>
      </c>
      <c r="AY71" s="170">
        <v>0</v>
      </c>
    </row>
    <row r="72" spans="1:51" x14ac:dyDescent="0.25">
      <c r="A72" s="219" t="s">
        <v>24</v>
      </c>
      <c r="B72" s="200"/>
      <c r="C72" s="219" t="s">
        <v>398</v>
      </c>
      <c r="D72" s="200"/>
      <c r="E72" s="219" t="s">
        <v>398</v>
      </c>
      <c r="F72" s="200"/>
      <c r="G72" s="219" t="s">
        <v>380</v>
      </c>
      <c r="H72" s="200"/>
      <c r="I72" s="219" t="s">
        <v>385</v>
      </c>
      <c r="J72" s="200"/>
      <c r="K72" s="200"/>
      <c r="L72" s="219"/>
      <c r="M72" s="200"/>
      <c r="N72" s="200"/>
      <c r="O72" s="219"/>
      <c r="P72" s="200"/>
      <c r="Q72" s="219"/>
      <c r="R72" s="200"/>
      <c r="S72" s="218" t="s">
        <v>133</v>
      </c>
      <c r="T72" s="200"/>
      <c r="U72" s="200"/>
      <c r="V72" s="200"/>
      <c r="W72" s="200"/>
      <c r="X72" s="200"/>
      <c r="Y72" s="200"/>
      <c r="Z72" s="200"/>
      <c r="AA72" s="219" t="s">
        <v>21</v>
      </c>
      <c r="AB72" s="200"/>
      <c r="AC72" s="200"/>
      <c r="AD72" s="200"/>
      <c r="AE72" s="200"/>
      <c r="AF72" s="219" t="s">
        <v>22</v>
      </c>
      <c r="AG72" s="200"/>
      <c r="AH72" s="200"/>
      <c r="AI72" s="167" t="s">
        <v>375</v>
      </c>
      <c r="AJ72" s="220" t="s">
        <v>23</v>
      </c>
      <c r="AK72" s="200"/>
      <c r="AL72" s="200"/>
      <c r="AM72" s="200"/>
      <c r="AN72" s="200"/>
      <c r="AO72" s="200"/>
      <c r="AP72" s="168">
        <v>0</v>
      </c>
      <c r="AQ72" s="168">
        <v>0</v>
      </c>
      <c r="AR72" s="168">
        <v>0</v>
      </c>
      <c r="AS72" s="222">
        <v>0</v>
      </c>
      <c r="AT72" s="200"/>
      <c r="AU72" s="222">
        <v>0</v>
      </c>
      <c r="AV72" s="200"/>
      <c r="AW72" s="168">
        <v>0</v>
      </c>
      <c r="AX72" s="168">
        <v>0</v>
      </c>
      <c r="AY72" s="168">
        <v>0</v>
      </c>
    </row>
    <row r="73" spans="1:51" x14ac:dyDescent="0.25">
      <c r="A73" s="224" t="s">
        <v>24</v>
      </c>
      <c r="B73" s="200"/>
      <c r="C73" s="224" t="s">
        <v>398</v>
      </c>
      <c r="D73" s="200"/>
      <c r="E73" s="224" t="s">
        <v>398</v>
      </c>
      <c r="F73" s="200"/>
      <c r="G73" s="224" t="s">
        <v>380</v>
      </c>
      <c r="H73" s="200"/>
      <c r="I73" s="224" t="s">
        <v>385</v>
      </c>
      <c r="J73" s="200"/>
      <c r="K73" s="200"/>
      <c r="L73" s="224" t="s">
        <v>384</v>
      </c>
      <c r="M73" s="200"/>
      <c r="N73" s="200"/>
      <c r="O73" s="224"/>
      <c r="P73" s="200"/>
      <c r="Q73" s="224"/>
      <c r="R73" s="200"/>
      <c r="S73" s="223" t="s">
        <v>135</v>
      </c>
      <c r="T73" s="200"/>
      <c r="U73" s="200"/>
      <c r="V73" s="200"/>
      <c r="W73" s="200"/>
      <c r="X73" s="200"/>
      <c r="Y73" s="200"/>
      <c r="Z73" s="200"/>
      <c r="AA73" s="224" t="s">
        <v>21</v>
      </c>
      <c r="AB73" s="200"/>
      <c r="AC73" s="200"/>
      <c r="AD73" s="200"/>
      <c r="AE73" s="200"/>
      <c r="AF73" s="224" t="s">
        <v>22</v>
      </c>
      <c r="AG73" s="200"/>
      <c r="AH73" s="200"/>
      <c r="AI73" s="169" t="s">
        <v>375</v>
      </c>
      <c r="AJ73" s="225" t="s">
        <v>23</v>
      </c>
      <c r="AK73" s="200"/>
      <c r="AL73" s="200"/>
      <c r="AM73" s="200"/>
      <c r="AN73" s="200"/>
      <c r="AO73" s="200"/>
      <c r="AP73" s="170">
        <v>0</v>
      </c>
      <c r="AQ73" s="170">
        <v>0</v>
      </c>
      <c r="AR73" s="170">
        <v>0</v>
      </c>
      <c r="AS73" s="226">
        <v>0</v>
      </c>
      <c r="AT73" s="200"/>
      <c r="AU73" s="226">
        <v>0</v>
      </c>
      <c r="AV73" s="200"/>
      <c r="AW73" s="170">
        <v>0</v>
      </c>
      <c r="AX73" s="170">
        <v>0</v>
      </c>
      <c r="AY73" s="170">
        <v>0</v>
      </c>
    </row>
    <row r="74" spans="1:51" x14ac:dyDescent="0.25">
      <c r="A74" s="224" t="s">
        <v>24</v>
      </c>
      <c r="B74" s="200"/>
      <c r="C74" s="224" t="s">
        <v>398</v>
      </c>
      <c r="D74" s="200"/>
      <c r="E74" s="224" t="s">
        <v>398</v>
      </c>
      <c r="F74" s="200"/>
      <c r="G74" s="224" t="s">
        <v>380</v>
      </c>
      <c r="H74" s="200"/>
      <c r="I74" s="224" t="s">
        <v>385</v>
      </c>
      <c r="J74" s="200"/>
      <c r="K74" s="200"/>
      <c r="L74" s="224" t="s">
        <v>399</v>
      </c>
      <c r="M74" s="200"/>
      <c r="N74" s="200"/>
      <c r="O74" s="224"/>
      <c r="P74" s="200"/>
      <c r="Q74" s="224"/>
      <c r="R74" s="200"/>
      <c r="S74" s="223" t="s">
        <v>137</v>
      </c>
      <c r="T74" s="200"/>
      <c r="U74" s="200"/>
      <c r="V74" s="200"/>
      <c r="W74" s="200"/>
      <c r="X74" s="200"/>
      <c r="Y74" s="200"/>
      <c r="Z74" s="200"/>
      <c r="AA74" s="224" t="s">
        <v>21</v>
      </c>
      <c r="AB74" s="200"/>
      <c r="AC74" s="200"/>
      <c r="AD74" s="200"/>
      <c r="AE74" s="200"/>
      <c r="AF74" s="224" t="s">
        <v>22</v>
      </c>
      <c r="AG74" s="200"/>
      <c r="AH74" s="200"/>
      <c r="AI74" s="169" t="s">
        <v>375</v>
      </c>
      <c r="AJ74" s="225" t="s">
        <v>23</v>
      </c>
      <c r="AK74" s="200"/>
      <c r="AL74" s="200"/>
      <c r="AM74" s="200"/>
      <c r="AN74" s="200"/>
      <c r="AO74" s="200"/>
      <c r="AP74" s="170">
        <v>0</v>
      </c>
      <c r="AQ74" s="170">
        <v>0</v>
      </c>
      <c r="AR74" s="170">
        <v>0</v>
      </c>
      <c r="AS74" s="226">
        <v>0</v>
      </c>
      <c r="AT74" s="200"/>
      <c r="AU74" s="226">
        <v>0</v>
      </c>
      <c r="AV74" s="200"/>
      <c r="AW74" s="170">
        <v>0</v>
      </c>
      <c r="AX74" s="170">
        <v>0</v>
      </c>
      <c r="AY74" s="170">
        <v>0</v>
      </c>
    </row>
    <row r="75" spans="1:51" x14ac:dyDescent="0.25">
      <c r="A75" s="224" t="s">
        <v>24</v>
      </c>
      <c r="B75" s="200"/>
      <c r="C75" s="224" t="s">
        <v>398</v>
      </c>
      <c r="D75" s="200"/>
      <c r="E75" s="224" t="s">
        <v>398</v>
      </c>
      <c r="F75" s="200"/>
      <c r="G75" s="224" t="s">
        <v>380</v>
      </c>
      <c r="H75" s="200"/>
      <c r="I75" s="224" t="s">
        <v>385</v>
      </c>
      <c r="J75" s="200"/>
      <c r="K75" s="200"/>
      <c r="L75" s="224" t="s">
        <v>385</v>
      </c>
      <c r="M75" s="200"/>
      <c r="N75" s="200"/>
      <c r="O75" s="224"/>
      <c r="P75" s="200"/>
      <c r="Q75" s="224"/>
      <c r="R75" s="200"/>
      <c r="S75" s="223" t="s">
        <v>139</v>
      </c>
      <c r="T75" s="200"/>
      <c r="U75" s="200"/>
      <c r="V75" s="200"/>
      <c r="W75" s="200"/>
      <c r="X75" s="200"/>
      <c r="Y75" s="200"/>
      <c r="Z75" s="200"/>
      <c r="AA75" s="224" t="s">
        <v>21</v>
      </c>
      <c r="AB75" s="200"/>
      <c r="AC75" s="200"/>
      <c r="AD75" s="200"/>
      <c r="AE75" s="200"/>
      <c r="AF75" s="224" t="s">
        <v>22</v>
      </c>
      <c r="AG75" s="200"/>
      <c r="AH75" s="200"/>
      <c r="AI75" s="169" t="s">
        <v>375</v>
      </c>
      <c r="AJ75" s="225" t="s">
        <v>23</v>
      </c>
      <c r="AK75" s="200"/>
      <c r="AL75" s="200"/>
      <c r="AM75" s="200"/>
      <c r="AN75" s="200"/>
      <c r="AO75" s="200"/>
      <c r="AP75" s="170">
        <v>0</v>
      </c>
      <c r="AQ75" s="170">
        <v>0</v>
      </c>
      <c r="AR75" s="170">
        <v>0</v>
      </c>
      <c r="AS75" s="226">
        <v>0</v>
      </c>
      <c r="AT75" s="200"/>
      <c r="AU75" s="226">
        <v>0</v>
      </c>
      <c r="AV75" s="200"/>
      <c r="AW75" s="170">
        <v>0</v>
      </c>
      <c r="AX75" s="170">
        <v>0</v>
      </c>
      <c r="AY75" s="170">
        <v>0</v>
      </c>
    </row>
    <row r="76" spans="1:51" x14ac:dyDescent="0.25">
      <c r="A76" s="224" t="s">
        <v>24</v>
      </c>
      <c r="B76" s="200"/>
      <c r="C76" s="224" t="s">
        <v>398</v>
      </c>
      <c r="D76" s="200"/>
      <c r="E76" s="224" t="s">
        <v>398</v>
      </c>
      <c r="F76" s="200"/>
      <c r="G76" s="224" t="s">
        <v>380</v>
      </c>
      <c r="H76" s="200"/>
      <c r="I76" s="224" t="s">
        <v>385</v>
      </c>
      <c r="J76" s="200"/>
      <c r="K76" s="200"/>
      <c r="L76" s="224" t="s">
        <v>386</v>
      </c>
      <c r="M76" s="200"/>
      <c r="N76" s="200"/>
      <c r="O76" s="224"/>
      <c r="P76" s="200"/>
      <c r="Q76" s="224"/>
      <c r="R76" s="200"/>
      <c r="S76" s="223" t="s">
        <v>141</v>
      </c>
      <c r="T76" s="200"/>
      <c r="U76" s="200"/>
      <c r="V76" s="200"/>
      <c r="W76" s="200"/>
      <c r="X76" s="200"/>
      <c r="Y76" s="200"/>
      <c r="Z76" s="200"/>
      <c r="AA76" s="224" t="s">
        <v>21</v>
      </c>
      <c r="AB76" s="200"/>
      <c r="AC76" s="200"/>
      <c r="AD76" s="200"/>
      <c r="AE76" s="200"/>
      <c r="AF76" s="224" t="s">
        <v>22</v>
      </c>
      <c r="AG76" s="200"/>
      <c r="AH76" s="200"/>
      <c r="AI76" s="169" t="s">
        <v>375</v>
      </c>
      <c r="AJ76" s="225" t="s">
        <v>23</v>
      </c>
      <c r="AK76" s="200"/>
      <c r="AL76" s="200"/>
      <c r="AM76" s="200"/>
      <c r="AN76" s="200"/>
      <c r="AO76" s="200"/>
      <c r="AP76" s="170">
        <v>0</v>
      </c>
      <c r="AQ76" s="170">
        <v>0</v>
      </c>
      <c r="AR76" s="170">
        <v>0</v>
      </c>
      <c r="AS76" s="226">
        <v>0</v>
      </c>
      <c r="AT76" s="200"/>
      <c r="AU76" s="226">
        <v>0</v>
      </c>
      <c r="AV76" s="200"/>
      <c r="AW76" s="170">
        <v>0</v>
      </c>
      <c r="AX76" s="170">
        <v>0</v>
      </c>
      <c r="AY76" s="170">
        <v>0</v>
      </c>
    </row>
    <row r="77" spans="1:51" x14ac:dyDescent="0.25">
      <c r="A77" s="224" t="s">
        <v>24</v>
      </c>
      <c r="B77" s="200"/>
      <c r="C77" s="224" t="s">
        <v>398</v>
      </c>
      <c r="D77" s="200"/>
      <c r="E77" s="224" t="s">
        <v>398</v>
      </c>
      <c r="F77" s="200"/>
      <c r="G77" s="224" t="s">
        <v>380</v>
      </c>
      <c r="H77" s="200"/>
      <c r="I77" s="224" t="s">
        <v>385</v>
      </c>
      <c r="J77" s="200"/>
      <c r="K77" s="200"/>
      <c r="L77" s="224" t="s">
        <v>387</v>
      </c>
      <c r="M77" s="200"/>
      <c r="N77" s="200"/>
      <c r="O77" s="224"/>
      <c r="P77" s="200"/>
      <c r="Q77" s="224"/>
      <c r="R77" s="200"/>
      <c r="S77" s="223" t="s">
        <v>143</v>
      </c>
      <c r="T77" s="200"/>
      <c r="U77" s="200"/>
      <c r="V77" s="200"/>
      <c r="W77" s="200"/>
      <c r="X77" s="200"/>
      <c r="Y77" s="200"/>
      <c r="Z77" s="200"/>
      <c r="AA77" s="224" t="s">
        <v>21</v>
      </c>
      <c r="AB77" s="200"/>
      <c r="AC77" s="200"/>
      <c r="AD77" s="200"/>
      <c r="AE77" s="200"/>
      <c r="AF77" s="224" t="s">
        <v>22</v>
      </c>
      <c r="AG77" s="200"/>
      <c r="AH77" s="200"/>
      <c r="AI77" s="169" t="s">
        <v>375</v>
      </c>
      <c r="AJ77" s="225" t="s">
        <v>23</v>
      </c>
      <c r="AK77" s="200"/>
      <c r="AL77" s="200"/>
      <c r="AM77" s="200"/>
      <c r="AN77" s="200"/>
      <c r="AO77" s="200"/>
      <c r="AP77" s="170">
        <v>0</v>
      </c>
      <c r="AQ77" s="170">
        <v>0</v>
      </c>
      <c r="AR77" s="170">
        <v>0</v>
      </c>
      <c r="AS77" s="226">
        <v>0</v>
      </c>
      <c r="AT77" s="200"/>
      <c r="AU77" s="226">
        <v>0</v>
      </c>
      <c r="AV77" s="200"/>
      <c r="AW77" s="170">
        <v>0</v>
      </c>
      <c r="AX77" s="170">
        <v>0</v>
      </c>
      <c r="AY77" s="170">
        <v>0</v>
      </c>
    </row>
    <row r="78" spans="1:51" x14ac:dyDescent="0.25">
      <c r="A78" s="224" t="s">
        <v>24</v>
      </c>
      <c r="B78" s="200"/>
      <c r="C78" s="224" t="s">
        <v>398</v>
      </c>
      <c r="D78" s="200"/>
      <c r="E78" s="224" t="s">
        <v>398</v>
      </c>
      <c r="F78" s="200"/>
      <c r="G78" s="224" t="s">
        <v>380</v>
      </c>
      <c r="H78" s="200"/>
      <c r="I78" s="224" t="s">
        <v>385</v>
      </c>
      <c r="J78" s="200"/>
      <c r="K78" s="200"/>
      <c r="L78" s="224" t="s">
        <v>388</v>
      </c>
      <c r="M78" s="200"/>
      <c r="N78" s="200"/>
      <c r="O78" s="224"/>
      <c r="P78" s="200"/>
      <c r="Q78" s="224"/>
      <c r="R78" s="200"/>
      <c r="S78" s="223" t="s">
        <v>145</v>
      </c>
      <c r="T78" s="200"/>
      <c r="U78" s="200"/>
      <c r="V78" s="200"/>
      <c r="W78" s="200"/>
      <c r="X78" s="200"/>
      <c r="Y78" s="200"/>
      <c r="Z78" s="200"/>
      <c r="AA78" s="224" t="s">
        <v>21</v>
      </c>
      <c r="AB78" s="200"/>
      <c r="AC78" s="200"/>
      <c r="AD78" s="200"/>
      <c r="AE78" s="200"/>
      <c r="AF78" s="224" t="s">
        <v>22</v>
      </c>
      <c r="AG78" s="200"/>
      <c r="AH78" s="200"/>
      <c r="AI78" s="169" t="s">
        <v>375</v>
      </c>
      <c r="AJ78" s="225" t="s">
        <v>23</v>
      </c>
      <c r="AK78" s="200"/>
      <c r="AL78" s="200"/>
      <c r="AM78" s="200"/>
      <c r="AN78" s="200"/>
      <c r="AO78" s="200"/>
      <c r="AP78" s="170">
        <v>0</v>
      </c>
      <c r="AQ78" s="170">
        <v>0</v>
      </c>
      <c r="AR78" s="170">
        <v>0</v>
      </c>
      <c r="AS78" s="226">
        <v>0</v>
      </c>
      <c r="AT78" s="200"/>
      <c r="AU78" s="226">
        <v>0</v>
      </c>
      <c r="AV78" s="200"/>
      <c r="AW78" s="170">
        <v>0</v>
      </c>
      <c r="AX78" s="170">
        <v>0</v>
      </c>
      <c r="AY78" s="170">
        <v>0</v>
      </c>
    </row>
    <row r="79" spans="1:51" x14ac:dyDescent="0.25">
      <c r="A79" s="224" t="s">
        <v>24</v>
      </c>
      <c r="B79" s="200"/>
      <c r="C79" s="224" t="s">
        <v>398</v>
      </c>
      <c r="D79" s="200"/>
      <c r="E79" s="224" t="s">
        <v>398</v>
      </c>
      <c r="F79" s="200"/>
      <c r="G79" s="224" t="s">
        <v>380</v>
      </c>
      <c r="H79" s="200"/>
      <c r="I79" s="224" t="s">
        <v>385</v>
      </c>
      <c r="J79" s="200"/>
      <c r="K79" s="200"/>
      <c r="L79" s="224" t="s">
        <v>390</v>
      </c>
      <c r="M79" s="200"/>
      <c r="N79" s="200"/>
      <c r="O79" s="224"/>
      <c r="P79" s="200"/>
      <c r="Q79" s="224"/>
      <c r="R79" s="200"/>
      <c r="S79" s="223" t="s">
        <v>147</v>
      </c>
      <c r="T79" s="200"/>
      <c r="U79" s="200"/>
      <c r="V79" s="200"/>
      <c r="W79" s="200"/>
      <c r="X79" s="200"/>
      <c r="Y79" s="200"/>
      <c r="Z79" s="200"/>
      <c r="AA79" s="224" t="s">
        <v>21</v>
      </c>
      <c r="AB79" s="200"/>
      <c r="AC79" s="200"/>
      <c r="AD79" s="200"/>
      <c r="AE79" s="200"/>
      <c r="AF79" s="224" t="s">
        <v>22</v>
      </c>
      <c r="AG79" s="200"/>
      <c r="AH79" s="200"/>
      <c r="AI79" s="169" t="s">
        <v>375</v>
      </c>
      <c r="AJ79" s="225" t="s">
        <v>23</v>
      </c>
      <c r="AK79" s="200"/>
      <c r="AL79" s="200"/>
      <c r="AM79" s="200"/>
      <c r="AN79" s="200"/>
      <c r="AO79" s="200"/>
      <c r="AP79" s="170">
        <v>0</v>
      </c>
      <c r="AQ79" s="170">
        <v>0</v>
      </c>
      <c r="AR79" s="170">
        <v>0</v>
      </c>
      <c r="AS79" s="226">
        <v>0</v>
      </c>
      <c r="AT79" s="200"/>
      <c r="AU79" s="226">
        <v>0</v>
      </c>
      <c r="AV79" s="200"/>
      <c r="AW79" s="170">
        <v>0</v>
      </c>
      <c r="AX79" s="170">
        <v>0</v>
      </c>
      <c r="AY79" s="170">
        <v>0</v>
      </c>
    </row>
    <row r="80" spans="1:51" x14ac:dyDescent="0.25">
      <c r="A80" s="224" t="s">
        <v>24</v>
      </c>
      <c r="B80" s="200"/>
      <c r="C80" s="224" t="s">
        <v>398</v>
      </c>
      <c r="D80" s="200"/>
      <c r="E80" s="224" t="s">
        <v>398</v>
      </c>
      <c r="F80" s="200"/>
      <c r="G80" s="224" t="s">
        <v>380</v>
      </c>
      <c r="H80" s="200"/>
      <c r="I80" s="224" t="s">
        <v>385</v>
      </c>
      <c r="J80" s="200"/>
      <c r="K80" s="200"/>
      <c r="L80" s="224" t="s">
        <v>392</v>
      </c>
      <c r="M80" s="200"/>
      <c r="N80" s="200"/>
      <c r="O80" s="224"/>
      <c r="P80" s="200"/>
      <c r="Q80" s="224"/>
      <c r="R80" s="200"/>
      <c r="S80" s="223" t="s">
        <v>149</v>
      </c>
      <c r="T80" s="200"/>
      <c r="U80" s="200"/>
      <c r="V80" s="200"/>
      <c r="W80" s="200"/>
      <c r="X80" s="200"/>
      <c r="Y80" s="200"/>
      <c r="Z80" s="200"/>
      <c r="AA80" s="224" t="s">
        <v>21</v>
      </c>
      <c r="AB80" s="200"/>
      <c r="AC80" s="200"/>
      <c r="AD80" s="200"/>
      <c r="AE80" s="200"/>
      <c r="AF80" s="224" t="s">
        <v>22</v>
      </c>
      <c r="AG80" s="200"/>
      <c r="AH80" s="200"/>
      <c r="AI80" s="169" t="s">
        <v>375</v>
      </c>
      <c r="AJ80" s="225" t="s">
        <v>23</v>
      </c>
      <c r="AK80" s="200"/>
      <c r="AL80" s="200"/>
      <c r="AM80" s="200"/>
      <c r="AN80" s="200"/>
      <c r="AO80" s="200"/>
      <c r="AP80" s="170">
        <v>0</v>
      </c>
      <c r="AQ80" s="170">
        <v>0</v>
      </c>
      <c r="AR80" s="170">
        <v>0</v>
      </c>
      <c r="AS80" s="226">
        <v>0</v>
      </c>
      <c r="AT80" s="200"/>
      <c r="AU80" s="226">
        <v>0</v>
      </c>
      <c r="AV80" s="200"/>
      <c r="AW80" s="170">
        <v>0</v>
      </c>
      <c r="AX80" s="170">
        <v>0</v>
      </c>
      <c r="AY80" s="170">
        <v>0</v>
      </c>
    </row>
    <row r="81" spans="1:51" x14ac:dyDescent="0.25">
      <c r="A81" s="219" t="s">
        <v>24</v>
      </c>
      <c r="B81" s="200"/>
      <c r="C81" s="219" t="s">
        <v>398</v>
      </c>
      <c r="D81" s="200"/>
      <c r="E81" s="219" t="s">
        <v>398</v>
      </c>
      <c r="F81" s="200"/>
      <c r="G81" s="219" t="s">
        <v>380</v>
      </c>
      <c r="H81" s="200"/>
      <c r="I81" s="219" t="s">
        <v>386</v>
      </c>
      <c r="J81" s="200"/>
      <c r="K81" s="200"/>
      <c r="L81" s="219"/>
      <c r="M81" s="200"/>
      <c r="N81" s="200"/>
      <c r="O81" s="219"/>
      <c r="P81" s="200"/>
      <c r="Q81" s="219"/>
      <c r="R81" s="200"/>
      <c r="S81" s="218" t="s">
        <v>151</v>
      </c>
      <c r="T81" s="200"/>
      <c r="U81" s="200"/>
      <c r="V81" s="200"/>
      <c r="W81" s="200"/>
      <c r="X81" s="200"/>
      <c r="Y81" s="200"/>
      <c r="Z81" s="200"/>
      <c r="AA81" s="219" t="s">
        <v>21</v>
      </c>
      <c r="AB81" s="200"/>
      <c r="AC81" s="200"/>
      <c r="AD81" s="200"/>
      <c r="AE81" s="200"/>
      <c r="AF81" s="219" t="s">
        <v>22</v>
      </c>
      <c r="AG81" s="200"/>
      <c r="AH81" s="200"/>
      <c r="AI81" s="167" t="s">
        <v>375</v>
      </c>
      <c r="AJ81" s="220" t="s">
        <v>23</v>
      </c>
      <c r="AK81" s="200"/>
      <c r="AL81" s="200"/>
      <c r="AM81" s="200"/>
      <c r="AN81" s="200"/>
      <c r="AO81" s="200"/>
      <c r="AP81" s="168">
        <v>0</v>
      </c>
      <c r="AQ81" s="168">
        <v>0</v>
      </c>
      <c r="AR81" s="168">
        <v>0</v>
      </c>
      <c r="AS81" s="222">
        <v>0</v>
      </c>
      <c r="AT81" s="200"/>
      <c r="AU81" s="222">
        <v>0</v>
      </c>
      <c r="AV81" s="200"/>
      <c r="AW81" s="168">
        <v>0</v>
      </c>
      <c r="AX81" s="168">
        <v>0</v>
      </c>
      <c r="AY81" s="168">
        <v>0</v>
      </c>
    </row>
    <row r="82" spans="1:51" x14ac:dyDescent="0.25">
      <c r="A82" s="224" t="s">
        <v>24</v>
      </c>
      <c r="B82" s="200"/>
      <c r="C82" s="224" t="s">
        <v>398</v>
      </c>
      <c r="D82" s="200"/>
      <c r="E82" s="224" t="s">
        <v>398</v>
      </c>
      <c r="F82" s="200"/>
      <c r="G82" s="224" t="s">
        <v>380</v>
      </c>
      <c r="H82" s="200"/>
      <c r="I82" s="224" t="s">
        <v>386</v>
      </c>
      <c r="J82" s="200"/>
      <c r="K82" s="200"/>
      <c r="L82" s="224" t="s">
        <v>384</v>
      </c>
      <c r="M82" s="200"/>
      <c r="N82" s="200"/>
      <c r="O82" s="224"/>
      <c r="P82" s="200"/>
      <c r="Q82" s="224"/>
      <c r="R82" s="200"/>
      <c r="S82" s="223" t="s">
        <v>153</v>
      </c>
      <c r="T82" s="200"/>
      <c r="U82" s="200"/>
      <c r="V82" s="200"/>
      <c r="W82" s="200"/>
      <c r="X82" s="200"/>
      <c r="Y82" s="200"/>
      <c r="Z82" s="200"/>
      <c r="AA82" s="224" t="s">
        <v>21</v>
      </c>
      <c r="AB82" s="200"/>
      <c r="AC82" s="200"/>
      <c r="AD82" s="200"/>
      <c r="AE82" s="200"/>
      <c r="AF82" s="224" t="s">
        <v>22</v>
      </c>
      <c r="AG82" s="200"/>
      <c r="AH82" s="200"/>
      <c r="AI82" s="169" t="s">
        <v>375</v>
      </c>
      <c r="AJ82" s="225" t="s">
        <v>23</v>
      </c>
      <c r="AK82" s="200"/>
      <c r="AL82" s="200"/>
      <c r="AM82" s="200"/>
      <c r="AN82" s="200"/>
      <c r="AO82" s="200"/>
      <c r="AP82" s="170">
        <v>0</v>
      </c>
      <c r="AQ82" s="170">
        <v>0</v>
      </c>
      <c r="AR82" s="170">
        <v>0</v>
      </c>
      <c r="AS82" s="226">
        <v>0</v>
      </c>
      <c r="AT82" s="200"/>
      <c r="AU82" s="226">
        <v>0</v>
      </c>
      <c r="AV82" s="200"/>
      <c r="AW82" s="170">
        <v>0</v>
      </c>
      <c r="AX82" s="170">
        <v>0</v>
      </c>
      <c r="AY82" s="170">
        <v>0</v>
      </c>
    </row>
    <row r="83" spans="1:51" x14ac:dyDescent="0.25">
      <c r="A83" s="224" t="s">
        <v>24</v>
      </c>
      <c r="B83" s="200"/>
      <c r="C83" s="224" t="s">
        <v>398</v>
      </c>
      <c r="D83" s="200"/>
      <c r="E83" s="224" t="s">
        <v>398</v>
      </c>
      <c r="F83" s="200"/>
      <c r="G83" s="224" t="s">
        <v>380</v>
      </c>
      <c r="H83" s="200"/>
      <c r="I83" s="224" t="s">
        <v>386</v>
      </c>
      <c r="J83" s="200"/>
      <c r="K83" s="200"/>
      <c r="L83" s="224" t="s">
        <v>399</v>
      </c>
      <c r="M83" s="200"/>
      <c r="N83" s="200"/>
      <c r="O83" s="224"/>
      <c r="P83" s="200"/>
      <c r="Q83" s="224"/>
      <c r="R83" s="200"/>
      <c r="S83" s="223" t="s">
        <v>155</v>
      </c>
      <c r="T83" s="200"/>
      <c r="U83" s="200"/>
      <c r="V83" s="200"/>
      <c r="W83" s="200"/>
      <c r="X83" s="200"/>
      <c r="Y83" s="200"/>
      <c r="Z83" s="200"/>
      <c r="AA83" s="224" t="s">
        <v>21</v>
      </c>
      <c r="AB83" s="200"/>
      <c r="AC83" s="200"/>
      <c r="AD83" s="200"/>
      <c r="AE83" s="200"/>
      <c r="AF83" s="224" t="s">
        <v>22</v>
      </c>
      <c r="AG83" s="200"/>
      <c r="AH83" s="200"/>
      <c r="AI83" s="169" t="s">
        <v>375</v>
      </c>
      <c r="AJ83" s="225" t="s">
        <v>23</v>
      </c>
      <c r="AK83" s="200"/>
      <c r="AL83" s="200"/>
      <c r="AM83" s="200"/>
      <c r="AN83" s="200"/>
      <c r="AO83" s="200"/>
      <c r="AP83" s="170">
        <v>0</v>
      </c>
      <c r="AQ83" s="170">
        <v>0</v>
      </c>
      <c r="AR83" s="170">
        <v>0</v>
      </c>
      <c r="AS83" s="226">
        <v>0</v>
      </c>
      <c r="AT83" s="200"/>
      <c r="AU83" s="226">
        <v>0</v>
      </c>
      <c r="AV83" s="200"/>
      <c r="AW83" s="170">
        <v>0</v>
      </c>
      <c r="AX83" s="170">
        <v>0</v>
      </c>
      <c r="AY83" s="170">
        <v>0</v>
      </c>
    </row>
    <row r="84" spans="1:51" x14ac:dyDescent="0.25">
      <c r="A84" s="224" t="s">
        <v>24</v>
      </c>
      <c r="B84" s="200"/>
      <c r="C84" s="224" t="s">
        <v>398</v>
      </c>
      <c r="D84" s="200"/>
      <c r="E84" s="224" t="s">
        <v>398</v>
      </c>
      <c r="F84" s="200"/>
      <c r="G84" s="224" t="s">
        <v>380</v>
      </c>
      <c r="H84" s="200"/>
      <c r="I84" s="224" t="s">
        <v>386</v>
      </c>
      <c r="J84" s="200"/>
      <c r="K84" s="200"/>
      <c r="L84" s="224" t="s">
        <v>385</v>
      </c>
      <c r="M84" s="200"/>
      <c r="N84" s="200"/>
      <c r="O84" s="224"/>
      <c r="P84" s="200"/>
      <c r="Q84" s="224"/>
      <c r="R84" s="200"/>
      <c r="S84" s="223" t="s">
        <v>101</v>
      </c>
      <c r="T84" s="200"/>
      <c r="U84" s="200"/>
      <c r="V84" s="200"/>
      <c r="W84" s="200"/>
      <c r="X84" s="200"/>
      <c r="Y84" s="200"/>
      <c r="Z84" s="200"/>
      <c r="AA84" s="224" t="s">
        <v>21</v>
      </c>
      <c r="AB84" s="200"/>
      <c r="AC84" s="200"/>
      <c r="AD84" s="200"/>
      <c r="AE84" s="200"/>
      <c r="AF84" s="224" t="s">
        <v>22</v>
      </c>
      <c r="AG84" s="200"/>
      <c r="AH84" s="200"/>
      <c r="AI84" s="169" t="s">
        <v>375</v>
      </c>
      <c r="AJ84" s="225" t="s">
        <v>23</v>
      </c>
      <c r="AK84" s="200"/>
      <c r="AL84" s="200"/>
      <c r="AM84" s="200"/>
      <c r="AN84" s="200"/>
      <c r="AO84" s="200"/>
      <c r="AP84" s="170">
        <v>0</v>
      </c>
      <c r="AQ84" s="170">
        <v>0</v>
      </c>
      <c r="AR84" s="170">
        <v>0</v>
      </c>
      <c r="AS84" s="226">
        <v>0</v>
      </c>
      <c r="AT84" s="200"/>
      <c r="AU84" s="226">
        <v>0</v>
      </c>
      <c r="AV84" s="200"/>
      <c r="AW84" s="170">
        <v>0</v>
      </c>
      <c r="AX84" s="170">
        <v>0</v>
      </c>
      <c r="AY84" s="170">
        <v>0</v>
      </c>
    </row>
    <row r="85" spans="1:51" x14ac:dyDescent="0.25">
      <c r="A85" s="224" t="s">
        <v>24</v>
      </c>
      <c r="B85" s="200"/>
      <c r="C85" s="224" t="s">
        <v>398</v>
      </c>
      <c r="D85" s="200"/>
      <c r="E85" s="224" t="s">
        <v>398</v>
      </c>
      <c r="F85" s="200"/>
      <c r="G85" s="224" t="s">
        <v>380</v>
      </c>
      <c r="H85" s="200"/>
      <c r="I85" s="224" t="s">
        <v>386</v>
      </c>
      <c r="J85" s="200"/>
      <c r="K85" s="200"/>
      <c r="L85" s="224" t="s">
        <v>386</v>
      </c>
      <c r="M85" s="200"/>
      <c r="N85" s="200"/>
      <c r="O85" s="224"/>
      <c r="P85" s="200"/>
      <c r="Q85" s="224"/>
      <c r="R85" s="200"/>
      <c r="S85" s="223" t="s">
        <v>103</v>
      </c>
      <c r="T85" s="200"/>
      <c r="U85" s="200"/>
      <c r="V85" s="200"/>
      <c r="W85" s="200"/>
      <c r="X85" s="200"/>
      <c r="Y85" s="200"/>
      <c r="Z85" s="200"/>
      <c r="AA85" s="224" t="s">
        <v>21</v>
      </c>
      <c r="AB85" s="200"/>
      <c r="AC85" s="200"/>
      <c r="AD85" s="200"/>
      <c r="AE85" s="200"/>
      <c r="AF85" s="224" t="s">
        <v>22</v>
      </c>
      <c r="AG85" s="200"/>
      <c r="AH85" s="200"/>
      <c r="AI85" s="169" t="s">
        <v>375</v>
      </c>
      <c r="AJ85" s="225" t="s">
        <v>23</v>
      </c>
      <c r="AK85" s="200"/>
      <c r="AL85" s="200"/>
      <c r="AM85" s="200"/>
      <c r="AN85" s="200"/>
      <c r="AO85" s="200"/>
      <c r="AP85" s="170">
        <v>0</v>
      </c>
      <c r="AQ85" s="170">
        <v>0</v>
      </c>
      <c r="AR85" s="170">
        <v>0</v>
      </c>
      <c r="AS85" s="226">
        <v>0</v>
      </c>
      <c r="AT85" s="200"/>
      <c r="AU85" s="226">
        <v>0</v>
      </c>
      <c r="AV85" s="200"/>
      <c r="AW85" s="170">
        <v>0</v>
      </c>
      <c r="AX85" s="170">
        <v>0</v>
      </c>
      <c r="AY85" s="170">
        <v>0</v>
      </c>
    </row>
    <row r="86" spans="1:51" x14ac:dyDescent="0.25">
      <c r="A86" s="224" t="s">
        <v>24</v>
      </c>
      <c r="B86" s="200"/>
      <c r="C86" s="224" t="s">
        <v>398</v>
      </c>
      <c r="D86" s="200"/>
      <c r="E86" s="224" t="s">
        <v>398</v>
      </c>
      <c r="F86" s="200"/>
      <c r="G86" s="224" t="s">
        <v>380</v>
      </c>
      <c r="H86" s="200"/>
      <c r="I86" s="224" t="s">
        <v>386</v>
      </c>
      <c r="J86" s="200"/>
      <c r="K86" s="200"/>
      <c r="L86" s="224" t="s">
        <v>387</v>
      </c>
      <c r="M86" s="200"/>
      <c r="N86" s="200"/>
      <c r="O86" s="224"/>
      <c r="P86" s="200"/>
      <c r="Q86" s="224"/>
      <c r="R86" s="200"/>
      <c r="S86" s="223" t="s">
        <v>105</v>
      </c>
      <c r="T86" s="200"/>
      <c r="U86" s="200"/>
      <c r="V86" s="200"/>
      <c r="W86" s="200"/>
      <c r="X86" s="200"/>
      <c r="Y86" s="200"/>
      <c r="Z86" s="200"/>
      <c r="AA86" s="224" t="s">
        <v>21</v>
      </c>
      <c r="AB86" s="200"/>
      <c r="AC86" s="200"/>
      <c r="AD86" s="200"/>
      <c r="AE86" s="200"/>
      <c r="AF86" s="224" t="s">
        <v>22</v>
      </c>
      <c r="AG86" s="200"/>
      <c r="AH86" s="200"/>
      <c r="AI86" s="169" t="s">
        <v>375</v>
      </c>
      <c r="AJ86" s="225" t="s">
        <v>23</v>
      </c>
      <c r="AK86" s="200"/>
      <c r="AL86" s="200"/>
      <c r="AM86" s="200"/>
      <c r="AN86" s="200"/>
      <c r="AO86" s="200"/>
      <c r="AP86" s="170">
        <v>0</v>
      </c>
      <c r="AQ86" s="170">
        <v>0</v>
      </c>
      <c r="AR86" s="170">
        <v>0</v>
      </c>
      <c r="AS86" s="226">
        <v>0</v>
      </c>
      <c r="AT86" s="200"/>
      <c r="AU86" s="226">
        <v>0</v>
      </c>
      <c r="AV86" s="200"/>
      <c r="AW86" s="170">
        <v>0</v>
      </c>
      <c r="AX86" s="170">
        <v>0</v>
      </c>
      <c r="AY86" s="170">
        <v>0</v>
      </c>
    </row>
    <row r="87" spans="1:51" x14ac:dyDescent="0.25">
      <c r="A87" s="224" t="s">
        <v>24</v>
      </c>
      <c r="B87" s="200"/>
      <c r="C87" s="224" t="s">
        <v>398</v>
      </c>
      <c r="D87" s="200"/>
      <c r="E87" s="224" t="s">
        <v>398</v>
      </c>
      <c r="F87" s="200"/>
      <c r="G87" s="224" t="s">
        <v>380</v>
      </c>
      <c r="H87" s="200"/>
      <c r="I87" s="224" t="s">
        <v>386</v>
      </c>
      <c r="J87" s="200"/>
      <c r="K87" s="200"/>
      <c r="L87" s="224" t="s">
        <v>388</v>
      </c>
      <c r="M87" s="200"/>
      <c r="N87" s="200"/>
      <c r="O87" s="224"/>
      <c r="P87" s="200"/>
      <c r="Q87" s="224"/>
      <c r="R87" s="200"/>
      <c r="S87" s="223" t="s">
        <v>107</v>
      </c>
      <c r="T87" s="200"/>
      <c r="U87" s="200"/>
      <c r="V87" s="200"/>
      <c r="W87" s="200"/>
      <c r="X87" s="200"/>
      <c r="Y87" s="200"/>
      <c r="Z87" s="200"/>
      <c r="AA87" s="224" t="s">
        <v>21</v>
      </c>
      <c r="AB87" s="200"/>
      <c r="AC87" s="200"/>
      <c r="AD87" s="200"/>
      <c r="AE87" s="200"/>
      <c r="AF87" s="224" t="s">
        <v>22</v>
      </c>
      <c r="AG87" s="200"/>
      <c r="AH87" s="200"/>
      <c r="AI87" s="169" t="s">
        <v>375</v>
      </c>
      <c r="AJ87" s="225" t="s">
        <v>23</v>
      </c>
      <c r="AK87" s="200"/>
      <c r="AL87" s="200"/>
      <c r="AM87" s="200"/>
      <c r="AN87" s="200"/>
      <c r="AO87" s="200"/>
      <c r="AP87" s="170">
        <v>0</v>
      </c>
      <c r="AQ87" s="170">
        <v>0</v>
      </c>
      <c r="AR87" s="170">
        <v>0</v>
      </c>
      <c r="AS87" s="226">
        <v>0</v>
      </c>
      <c r="AT87" s="200"/>
      <c r="AU87" s="226">
        <v>0</v>
      </c>
      <c r="AV87" s="200"/>
      <c r="AW87" s="170">
        <v>0</v>
      </c>
      <c r="AX87" s="170">
        <v>0</v>
      </c>
      <c r="AY87" s="170">
        <v>0</v>
      </c>
    </row>
    <row r="88" spans="1:51" x14ac:dyDescent="0.25">
      <c r="A88" s="224" t="s">
        <v>24</v>
      </c>
      <c r="B88" s="200"/>
      <c r="C88" s="224" t="s">
        <v>398</v>
      </c>
      <c r="D88" s="200"/>
      <c r="E88" s="224" t="s">
        <v>398</v>
      </c>
      <c r="F88" s="200"/>
      <c r="G88" s="224" t="s">
        <v>380</v>
      </c>
      <c r="H88" s="200"/>
      <c r="I88" s="224" t="s">
        <v>386</v>
      </c>
      <c r="J88" s="200"/>
      <c r="K88" s="200"/>
      <c r="L88" s="224" t="s">
        <v>390</v>
      </c>
      <c r="M88" s="200"/>
      <c r="N88" s="200"/>
      <c r="O88" s="224"/>
      <c r="P88" s="200"/>
      <c r="Q88" s="224"/>
      <c r="R88" s="200"/>
      <c r="S88" s="223" t="s">
        <v>109</v>
      </c>
      <c r="T88" s="200"/>
      <c r="U88" s="200"/>
      <c r="V88" s="200"/>
      <c r="W88" s="200"/>
      <c r="X88" s="200"/>
      <c r="Y88" s="200"/>
      <c r="Z88" s="200"/>
      <c r="AA88" s="224" t="s">
        <v>21</v>
      </c>
      <c r="AB88" s="200"/>
      <c r="AC88" s="200"/>
      <c r="AD88" s="200"/>
      <c r="AE88" s="200"/>
      <c r="AF88" s="224" t="s">
        <v>22</v>
      </c>
      <c r="AG88" s="200"/>
      <c r="AH88" s="200"/>
      <c r="AI88" s="169" t="s">
        <v>375</v>
      </c>
      <c r="AJ88" s="225" t="s">
        <v>23</v>
      </c>
      <c r="AK88" s="200"/>
      <c r="AL88" s="200"/>
      <c r="AM88" s="200"/>
      <c r="AN88" s="200"/>
      <c r="AO88" s="200"/>
      <c r="AP88" s="170">
        <v>0</v>
      </c>
      <c r="AQ88" s="170">
        <v>0</v>
      </c>
      <c r="AR88" s="170">
        <v>0</v>
      </c>
      <c r="AS88" s="226">
        <v>0</v>
      </c>
      <c r="AT88" s="200"/>
      <c r="AU88" s="226">
        <v>0</v>
      </c>
      <c r="AV88" s="200"/>
      <c r="AW88" s="170">
        <v>0</v>
      </c>
      <c r="AX88" s="170">
        <v>0</v>
      </c>
      <c r="AY88" s="170">
        <v>0</v>
      </c>
    </row>
    <row r="89" spans="1:51" x14ac:dyDescent="0.25">
      <c r="A89" s="224" t="s">
        <v>24</v>
      </c>
      <c r="B89" s="200"/>
      <c r="C89" s="224" t="s">
        <v>398</v>
      </c>
      <c r="D89" s="200"/>
      <c r="E89" s="224" t="s">
        <v>398</v>
      </c>
      <c r="F89" s="200"/>
      <c r="G89" s="224" t="s">
        <v>380</v>
      </c>
      <c r="H89" s="200"/>
      <c r="I89" s="224" t="s">
        <v>386</v>
      </c>
      <c r="J89" s="200"/>
      <c r="K89" s="200"/>
      <c r="L89" s="224" t="s">
        <v>392</v>
      </c>
      <c r="M89" s="200"/>
      <c r="N89" s="200"/>
      <c r="O89" s="224"/>
      <c r="P89" s="200"/>
      <c r="Q89" s="224"/>
      <c r="R89" s="200"/>
      <c r="S89" s="223" t="s">
        <v>111</v>
      </c>
      <c r="T89" s="200"/>
      <c r="U89" s="200"/>
      <c r="V89" s="200"/>
      <c r="W89" s="200"/>
      <c r="X89" s="200"/>
      <c r="Y89" s="200"/>
      <c r="Z89" s="200"/>
      <c r="AA89" s="224" t="s">
        <v>21</v>
      </c>
      <c r="AB89" s="200"/>
      <c r="AC89" s="200"/>
      <c r="AD89" s="200"/>
      <c r="AE89" s="200"/>
      <c r="AF89" s="224" t="s">
        <v>22</v>
      </c>
      <c r="AG89" s="200"/>
      <c r="AH89" s="200"/>
      <c r="AI89" s="169" t="s">
        <v>375</v>
      </c>
      <c r="AJ89" s="225" t="s">
        <v>23</v>
      </c>
      <c r="AK89" s="200"/>
      <c r="AL89" s="200"/>
      <c r="AM89" s="200"/>
      <c r="AN89" s="200"/>
      <c r="AO89" s="200"/>
      <c r="AP89" s="170">
        <v>0</v>
      </c>
      <c r="AQ89" s="170">
        <v>0</v>
      </c>
      <c r="AR89" s="170">
        <v>0</v>
      </c>
      <c r="AS89" s="226">
        <v>0</v>
      </c>
      <c r="AT89" s="200"/>
      <c r="AU89" s="226">
        <v>0</v>
      </c>
      <c r="AV89" s="200"/>
      <c r="AW89" s="170">
        <v>0</v>
      </c>
      <c r="AX89" s="170">
        <v>0</v>
      </c>
      <c r="AY89" s="170">
        <v>0</v>
      </c>
    </row>
    <row r="90" spans="1:51" x14ac:dyDescent="0.25">
      <c r="A90" s="219" t="s">
        <v>24</v>
      </c>
      <c r="B90" s="200"/>
      <c r="C90" s="219" t="s">
        <v>398</v>
      </c>
      <c r="D90" s="200"/>
      <c r="E90" s="219" t="s">
        <v>398</v>
      </c>
      <c r="F90" s="200"/>
      <c r="G90" s="219" t="s">
        <v>398</v>
      </c>
      <c r="H90" s="200"/>
      <c r="I90" s="219"/>
      <c r="J90" s="200"/>
      <c r="K90" s="200"/>
      <c r="L90" s="219"/>
      <c r="M90" s="200"/>
      <c r="N90" s="200"/>
      <c r="O90" s="219"/>
      <c r="P90" s="200"/>
      <c r="Q90" s="219"/>
      <c r="R90" s="200"/>
      <c r="S90" s="218" t="s">
        <v>163</v>
      </c>
      <c r="T90" s="200"/>
      <c r="U90" s="200"/>
      <c r="V90" s="200"/>
      <c r="W90" s="200"/>
      <c r="X90" s="200"/>
      <c r="Y90" s="200"/>
      <c r="Z90" s="200"/>
      <c r="AA90" s="219" t="s">
        <v>21</v>
      </c>
      <c r="AB90" s="200"/>
      <c r="AC90" s="200"/>
      <c r="AD90" s="200"/>
      <c r="AE90" s="200"/>
      <c r="AF90" s="219" t="s">
        <v>22</v>
      </c>
      <c r="AG90" s="200"/>
      <c r="AH90" s="200"/>
      <c r="AI90" s="167" t="s">
        <v>375</v>
      </c>
      <c r="AJ90" s="220" t="s">
        <v>23</v>
      </c>
      <c r="AK90" s="200"/>
      <c r="AL90" s="200"/>
      <c r="AM90" s="200"/>
      <c r="AN90" s="200"/>
      <c r="AO90" s="200"/>
      <c r="AP90" s="171">
        <v>63305790.409999996</v>
      </c>
      <c r="AQ90" s="171">
        <v>35291134.950000003</v>
      </c>
      <c r="AR90" s="171">
        <v>28014655.460000001</v>
      </c>
      <c r="AS90" s="221">
        <v>35291134.950000003</v>
      </c>
      <c r="AT90" s="200"/>
      <c r="AU90" s="222">
        <v>0</v>
      </c>
      <c r="AV90" s="200"/>
      <c r="AW90" s="171">
        <v>35291134.950000003</v>
      </c>
      <c r="AX90" s="168">
        <v>0</v>
      </c>
      <c r="AY90" s="168">
        <v>0</v>
      </c>
    </row>
    <row r="91" spans="1:51" x14ac:dyDescent="0.25">
      <c r="A91" s="219" t="s">
        <v>24</v>
      </c>
      <c r="B91" s="200"/>
      <c r="C91" s="219" t="s">
        <v>398</v>
      </c>
      <c r="D91" s="200"/>
      <c r="E91" s="219" t="s">
        <v>398</v>
      </c>
      <c r="F91" s="200"/>
      <c r="G91" s="219" t="s">
        <v>398</v>
      </c>
      <c r="H91" s="200"/>
      <c r="I91" s="219" t="s">
        <v>387</v>
      </c>
      <c r="J91" s="200"/>
      <c r="K91" s="200"/>
      <c r="L91" s="219"/>
      <c r="M91" s="200"/>
      <c r="N91" s="200"/>
      <c r="O91" s="219"/>
      <c r="P91" s="200"/>
      <c r="Q91" s="219"/>
      <c r="R91" s="200"/>
      <c r="S91" s="218" t="s">
        <v>165</v>
      </c>
      <c r="T91" s="200"/>
      <c r="U91" s="200"/>
      <c r="V91" s="200"/>
      <c r="W91" s="200"/>
      <c r="X91" s="200"/>
      <c r="Y91" s="200"/>
      <c r="Z91" s="200"/>
      <c r="AA91" s="219" t="s">
        <v>21</v>
      </c>
      <c r="AB91" s="200"/>
      <c r="AC91" s="200"/>
      <c r="AD91" s="200"/>
      <c r="AE91" s="200"/>
      <c r="AF91" s="219" t="s">
        <v>22</v>
      </c>
      <c r="AG91" s="200"/>
      <c r="AH91" s="200"/>
      <c r="AI91" s="167" t="s">
        <v>375</v>
      </c>
      <c r="AJ91" s="220" t="s">
        <v>23</v>
      </c>
      <c r="AK91" s="200"/>
      <c r="AL91" s="200"/>
      <c r="AM91" s="200"/>
      <c r="AN91" s="200"/>
      <c r="AO91" s="200"/>
      <c r="AP91" s="168">
        <v>0</v>
      </c>
      <c r="AQ91" s="168">
        <v>0</v>
      </c>
      <c r="AR91" s="168">
        <v>0</v>
      </c>
      <c r="AS91" s="222">
        <v>0</v>
      </c>
      <c r="AT91" s="200"/>
      <c r="AU91" s="222">
        <v>0</v>
      </c>
      <c r="AV91" s="200"/>
      <c r="AW91" s="168">
        <v>0</v>
      </c>
      <c r="AX91" s="168">
        <v>0</v>
      </c>
      <c r="AY91" s="168">
        <v>0</v>
      </c>
    </row>
    <row r="92" spans="1:51" x14ac:dyDescent="0.25">
      <c r="A92" s="224" t="s">
        <v>24</v>
      </c>
      <c r="B92" s="200"/>
      <c r="C92" s="224" t="s">
        <v>398</v>
      </c>
      <c r="D92" s="200"/>
      <c r="E92" s="224" t="s">
        <v>398</v>
      </c>
      <c r="F92" s="200"/>
      <c r="G92" s="224" t="s">
        <v>398</v>
      </c>
      <c r="H92" s="200"/>
      <c r="I92" s="224" t="s">
        <v>387</v>
      </c>
      <c r="J92" s="200"/>
      <c r="K92" s="200"/>
      <c r="L92" s="224" t="s">
        <v>386</v>
      </c>
      <c r="M92" s="200"/>
      <c r="N92" s="200"/>
      <c r="O92" s="224"/>
      <c r="P92" s="200"/>
      <c r="Q92" s="224"/>
      <c r="R92" s="200"/>
      <c r="S92" s="223" t="s">
        <v>167</v>
      </c>
      <c r="T92" s="200"/>
      <c r="U92" s="200"/>
      <c r="V92" s="200"/>
      <c r="W92" s="200"/>
      <c r="X92" s="200"/>
      <c r="Y92" s="200"/>
      <c r="Z92" s="200"/>
      <c r="AA92" s="224" t="s">
        <v>21</v>
      </c>
      <c r="AB92" s="200"/>
      <c r="AC92" s="200"/>
      <c r="AD92" s="200"/>
      <c r="AE92" s="200"/>
      <c r="AF92" s="224" t="s">
        <v>22</v>
      </c>
      <c r="AG92" s="200"/>
      <c r="AH92" s="200"/>
      <c r="AI92" s="169" t="s">
        <v>375</v>
      </c>
      <c r="AJ92" s="225" t="s">
        <v>23</v>
      </c>
      <c r="AK92" s="200"/>
      <c r="AL92" s="200"/>
      <c r="AM92" s="200"/>
      <c r="AN92" s="200"/>
      <c r="AO92" s="200"/>
      <c r="AP92" s="170">
        <v>0</v>
      </c>
      <c r="AQ92" s="170">
        <v>0</v>
      </c>
      <c r="AR92" s="170">
        <v>0</v>
      </c>
      <c r="AS92" s="226">
        <v>0</v>
      </c>
      <c r="AT92" s="200"/>
      <c r="AU92" s="226">
        <v>0</v>
      </c>
      <c r="AV92" s="200"/>
      <c r="AW92" s="170">
        <v>0</v>
      </c>
      <c r="AX92" s="170">
        <v>0</v>
      </c>
      <c r="AY92" s="170">
        <v>0</v>
      </c>
    </row>
    <row r="93" spans="1:51" x14ac:dyDescent="0.25">
      <c r="A93" s="219" t="s">
        <v>24</v>
      </c>
      <c r="B93" s="200"/>
      <c r="C93" s="219" t="s">
        <v>398</v>
      </c>
      <c r="D93" s="200"/>
      <c r="E93" s="219" t="s">
        <v>398</v>
      </c>
      <c r="F93" s="200"/>
      <c r="G93" s="219" t="s">
        <v>398</v>
      </c>
      <c r="H93" s="200"/>
      <c r="I93" s="219" t="s">
        <v>388</v>
      </c>
      <c r="J93" s="200"/>
      <c r="K93" s="200"/>
      <c r="L93" s="219"/>
      <c r="M93" s="200"/>
      <c r="N93" s="200"/>
      <c r="O93" s="219"/>
      <c r="P93" s="200"/>
      <c r="Q93" s="219"/>
      <c r="R93" s="200"/>
      <c r="S93" s="218" t="s">
        <v>169</v>
      </c>
      <c r="T93" s="200"/>
      <c r="U93" s="200"/>
      <c r="V93" s="200"/>
      <c r="W93" s="200"/>
      <c r="X93" s="200"/>
      <c r="Y93" s="200"/>
      <c r="Z93" s="200"/>
      <c r="AA93" s="219" t="s">
        <v>21</v>
      </c>
      <c r="AB93" s="200"/>
      <c r="AC93" s="200"/>
      <c r="AD93" s="200"/>
      <c r="AE93" s="200"/>
      <c r="AF93" s="219" t="s">
        <v>22</v>
      </c>
      <c r="AG93" s="200"/>
      <c r="AH93" s="200"/>
      <c r="AI93" s="167" t="s">
        <v>375</v>
      </c>
      <c r="AJ93" s="220" t="s">
        <v>23</v>
      </c>
      <c r="AK93" s="200"/>
      <c r="AL93" s="200"/>
      <c r="AM93" s="200"/>
      <c r="AN93" s="200"/>
      <c r="AO93" s="200"/>
      <c r="AP93" s="171">
        <v>436078.79</v>
      </c>
      <c r="AQ93" s="171">
        <v>436078.79</v>
      </c>
      <c r="AR93" s="168">
        <v>0</v>
      </c>
      <c r="AS93" s="221">
        <v>436078.79</v>
      </c>
      <c r="AT93" s="200"/>
      <c r="AU93" s="222">
        <v>0</v>
      </c>
      <c r="AV93" s="200"/>
      <c r="AW93" s="171">
        <v>436078.79</v>
      </c>
      <c r="AX93" s="168">
        <v>0</v>
      </c>
      <c r="AY93" s="168">
        <v>0</v>
      </c>
    </row>
    <row r="94" spans="1:51" x14ac:dyDescent="0.25">
      <c r="A94" s="224" t="s">
        <v>24</v>
      </c>
      <c r="B94" s="200"/>
      <c r="C94" s="224" t="s">
        <v>398</v>
      </c>
      <c r="D94" s="200"/>
      <c r="E94" s="224" t="s">
        <v>398</v>
      </c>
      <c r="F94" s="200"/>
      <c r="G94" s="224" t="s">
        <v>398</v>
      </c>
      <c r="H94" s="200"/>
      <c r="I94" s="224" t="s">
        <v>388</v>
      </c>
      <c r="J94" s="200"/>
      <c r="K94" s="200"/>
      <c r="L94" s="224" t="s">
        <v>385</v>
      </c>
      <c r="M94" s="200"/>
      <c r="N94" s="200"/>
      <c r="O94" s="224"/>
      <c r="P94" s="200"/>
      <c r="Q94" s="224"/>
      <c r="R94" s="200"/>
      <c r="S94" s="223" t="s">
        <v>171</v>
      </c>
      <c r="T94" s="200"/>
      <c r="U94" s="200"/>
      <c r="V94" s="200"/>
      <c r="W94" s="200"/>
      <c r="X94" s="200"/>
      <c r="Y94" s="200"/>
      <c r="Z94" s="200"/>
      <c r="AA94" s="224" t="s">
        <v>21</v>
      </c>
      <c r="AB94" s="200"/>
      <c r="AC94" s="200"/>
      <c r="AD94" s="200"/>
      <c r="AE94" s="200"/>
      <c r="AF94" s="224" t="s">
        <v>22</v>
      </c>
      <c r="AG94" s="200"/>
      <c r="AH94" s="200"/>
      <c r="AI94" s="169" t="s">
        <v>375</v>
      </c>
      <c r="AJ94" s="225" t="s">
        <v>23</v>
      </c>
      <c r="AK94" s="200"/>
      <c r="AL94" s="200"/>
      <c r="AM94" s="200"/>
      <c r="AN94" s="200"/>
      <c r="AO94" s="200"/>
      <c r="AP94" s="170">
        <v>0</v>
      </c>
      <c r="AQ94" s="170">
        <v>0</v>
      </c>
      <c r="AR94" s="170">
        <v>0</v>
      </c>
      <c r="AS94" s="226">
        <v>0</v>
      </c>
      <c r="AT94" s="200"/>
      <c r="AU94" s="226">
        <v>0</v>
      </c>
      <c r="AV94" s="200"/>
      <c r="AW94" s="170">
        <v>0</v>
      </c>
      <c r="AX94" s="170">
        <v>0</v>
      </c>
      <c r="AY94" s="170">
        <v>0</v>
      </c>
    </row>
    <row r="95" spans="1:51" x14ac:dyDescent="0.25">
      <c r="A95" s="224" t="s">
        <v>24</v>
      </c>
      <c r="B95" s="200"/>
      <c r="C95" s="224" t="s">
        <v>398</v>
      </c>
      <c r="D95" s="200"/>
      <c r="E95" s="224" t="s">
        <v>398</v>
      </c>
      <c r="F95" s="200"/>
      <c r="G95" s="224" t="s">
        <v>398</v>
      </c>
      <c r="H95" s="200"/>
      <c r="I95" s="224" t="s">
        <v>388</v>
      </c>
      <c r="J95" s="200"/>
      <c r="K95" s="200"/>
      <c r="L95" s="224" t="s">
        <v>386</v>
      </c>
      <c r="M95" s="200"/>
      <c r="N95" s="200"/>
      <c r="O95" s="224"/>
      <c r="P95" s="200"/>
      <c r="Q95" s="224"/>
      <c r="R95" s="200"/>
      <c r="S95" s="223" t="s">
        <v>173</v>
      </c>
      <c r="T95" s="200"/>
      <c r="U95" s="200"/>
      <c r="V95" s="200"/>
      <c r="W95" s="200"/>
      <c r="X95" s="200"/>
      <c r="Y95" s="200"/>
      <c r="Z95" s="200"/>
      <c r="AA95" s="224" t="s">
        <v>21</v>
      </c>
      <c r="AB95" s="200"/>
      <c r="AC95" s="200"/>
      <c r="AD95" s="200"/>
      <c r="AE95" s="200"/>
      <c r="AF95" s="224" t="s">
        <v>22</v>
      </c>
      <c r="AG95" s="200"/>
      <c r="AH95" s="200"/>
      <c r="AI95" s="169" t="s">
        <v>375</v>
      </c>
      <c r="AJ95" s="225" t="s">
        <v>23</v>
      </c>
      <c r="AK95" s="200"/>
      <c r="AL95" s="200"/>
      <c r="AM95" s="200"/>
      <c r="AN95" s="200"/>
      <c r="AO95" s="200"/>
      <c r="AP95" s="172">
        <v>238640.75</v>
      </c>
      <c r="AQ95" s="172">
        <v>238640.75</v>
      </c>
      <c r="AR95" s="170">
        <v>0</v>
      </c>
      <c r="AS95" s="227">
        <v>238640.75</v>
      </c>
      <c r="AT95" s="200"/>
      <c r="AU95" s="226">
        <v>0</v>
      </c>
      <c r="AV95" s="200"/>
      <c r="AW95" s="172">
        <v>238640.75</v>
      </c>
      <c r="AX95" s="170">
        <v>0</v>
      </c>
      <c r="AY95" s="170">
        <v>0</v>
      </c>
    </row>
    <row r="96" spans="1:51" x14ac:dyDescent="0.25">
      <c r="A96" s="224" t="s">
        <v>24</v>
      </c>
      <c r="B96" s="200"/>
      <c r="C96" s="224" t="s">
        <v>398</v>
      </c>
      <c r="D96" s="200"/>
      <c r="E96" s="224" t="s">
        <v>398</v>
      </c>
      <c r="F96" s="200"/>
      <c r="G96" s="224" t="s">
        <v>398</v>
      </c>
      <c r="H96" s="200"/>
      <c r="I96" s="224" t="s">
        <v>388</v>
      </c>
      <c r="J96" s="200"/>
      <c r="K96" s="200"/>
      <c r="L96" s="224" t="s">
        <v>387</v>
      </c>
      <c r="M96" s="200"/>
      <c r="N96" s="200"/>
      <c r="O96" s="224"/>
      <c r="P96" s="200"/>
      <c r="Q96" s="224"/>
      <c r="R96" s="200"/>
      <c r="S96" s="223" t="s">
        <v>175</v>
      </c>
      <c r="T96" s="200"/>
      <c r="U96" s="200"/>
      <c r="V96" s="200"/>
      <c r="W96" s="200"/>
      <c r="X96" s="200"/>
      <c r="Y96" s="200"/>
      <c r="Z96" s="200"/>
      <c r="AA96" s="224" t="s">
        <v>21</v>
      </c>
      <c r="AB96" s="200"/>
      <c r="AC96" s="200"/>
      <c r="AD96" s="200"/>
      <c r="AE96" s="200"/>
      <c r="AF96" s="224" t="s">
        <v>22</v>
      </c>
      <c r="AG96" s="200"/>
      <c r="AH96" s="200"/>
      <c r="AI96" s="169" t="s">
        <v>375</v>
      </c>
      <c r="AJ96" s="225" t="s">
        <v>23</v>
      </c>
      <c r="AK96" s="200"/>
      <c r="AL96" s="200"/>
      <c r="AM96" s="200"/>
      <c r="AN96" s="200"/>
      <c r="AO96" s="200"/>
      <c r="AP96" s="170">
        <v>0</v>
      </c>
      <c r="AQ96" s="170">
        <v>0</v>
      </c>
      <c r="AR96" s="170">
        <v>0</v>
      </c>
      <c r="AS96" s="226">
        <v>0</v>
      </c>
      <c r="AT96" s="200"/>
      <c r="AU96" s="226">
        <v>0</v>
      </c>
      <c r="AV96" s="200"/>
      <c r="AW96" s="170">
        <v>0</v>
      </c>
      <c r="AX96" s="170">
        <v>0</v>
      </c>
      <c r="AY96" s="170">
        <v>0</v>
      </c>
    </row>
    <row r="97" spans="1:51" x14ac:dyDescent="0.25">
      <c r="A97" s="224" t="s">
        <v>24</v>
      </c>
      <c r="B97" s="200"/>
      <c r="C97" s="224" t="s">
        <v>398</v>
      </c>
      <c r="D97" s="200"/>
      <c r="E97" s="224" t="s">
        <v>398</v>
      </c>
      <c r="F97" s="200"/>
      <c r="G97" s="224" t="s">
        <v>398</v>
      </c>
      <c r="H97" s="200"/>
      <c r="I97" s="224" t="s">
        <v>388</v>
      </c>
      <c r="J97" s="200"/>
      <c r="K97" s="200"/>
      <c r="L97" s="224" t="s">
        <v>390</v>
      </c>
      <c r="M97" s="200"/>
      <c r="N97" s="200"/>
      <c r="O97" s="224"/>
      <c r="P97" s="200"/>
      <c r="Q97" s="224"/>
      <c r="R97" s="200"/>
      <c r="S97" s="223" t="s">
        <v>177</v>
      </c>
      <c r="T97" s="200"/>
      <c r="U97" s="200"/>
      <c r="V97" s="200"/>
      <c r="W97" s="200"/>
      <c r="X97" s="200"/>
      <c r="Y97" s="200"/>
      <c r="Z97" s="200"/>
      <c r="AA97" s="224" t="s">
        <v>21</v>
      </c>
      <c r="AB97" s="200"/>
      <c r="AC97" s="200"/>
      <c r="AD97" s="200"/>
      <c r="AE97" s="200"/>
      <c r="AF97" s="224" t="s">
        <v>22</v>
      </c>
      <c r="AG97" s="200"/>
      <c r="AH97" s="200"/>
      <c r="AI97" s="169" t="s">
        <v>375</v>
      </c>
      <c r="AJ97" s="225" t="s">
        <v>23</v>
      </c>
      <c r="AK97" s="200"/>
      <c r="AL97" s="200"/>
      <c r="AM97" s="200"/>
      <c r="AN97" s="200"/>
      <c r="AO97" s="200"/>
      <c r="AP97" s="170">
        <v>0</v>
      </c>
      <c r="AQ97" s="170">
        <v>0</v>
      </c>
      <c r="AR97" s="170">
        <v>0</v>
      </c>
      <c r="AS97" s="226">
        <v>0</v>
      </c>
      <c r="AT97" s="200"/>
      <c r="AU97" s="226">
        <v>0</v>
      </c>
      <c r="AV97" s="200"/>
      <c r="AW97" s="170">
        <v>0</v>
      </c>
      <c r="AX97" s="170">
        <v>0</v>
      </c>
      <c r="AY97" s="170">
        <v>0</v>
      </c>
    </row>
    <row r="98" spans="1:51" x14ac:dyDescent="0.25">
      <c r="A98" s="224" t="s">
        <v>24</v>
      </c>
      <c r="B98" s="200"/>
      <c r="C98" s="224" t="s">
        <v>398</v>
      </c>
      <c r="D98" s="200"/>
      <c r="E98" s="224" t="s">
        <v>398</v>
      </c>
      <c r="F98" s="200"/>
      <c r="G98" s="224" t="s">
        <v>398</v>
      </c>
      <c r="H98" s="200"/>
      <c r="I98" s="224" t="s">
        <v>388</v>
      </c>
      <c r="J98" s="200"/>
      <c r="K98" s="200"/>
      <c r="L98" s="224" t="s">
        <v>392</v>
      </c>
      <c r="M98" s="200"/>
      <c r="N98" s="200"/>
      <c r="O98" s="224"/>
      <c r="P98" s="200"/>
      <c r="Q98" s="224"/>
      <c r="R98" s="200"/>
      <c r="S98" s="223" t="s">
        <v>179</v>
      </c>
      <c r="T98" s="200"/>
      <c r="U98" s="200"/>
      <c r="V98" s="200"/>
      <c r="W98" s="200"/>
      <c r="X98" s="200"/>
      <c r="Y98" s="200"/>
      <c r="Z98" s="200"/>
      <c r="AA98" s="224" t="s">
        <v>21</v>
      </c>
      <c r="AB98" s="200"/>
      <c r="AC98" s="200"/>
      <c r="AD98" s="200"/>
      <c r="AE98" s="200"/>
      <c r="AF98" s="224" t="s">
        <v>22</v>
      </c>
      <c r="AG98" s="200"/>
      <c r="AH98" s="200"/>
      <c r="AI98" s="169" t="s">
        <v>375</v>
      </c>
      <c r="AJ98" s="225" t="s">
        <v>23</v>
      </c>
      <c r="AK98" s="200"/>
      <c r="AL98" s="200"/>
      <c r="AM98" s="200"/>
      <c r="AN98" s="200"/>
      <c r="AO98" s="200"/>
      <c r="AP98" s="170">
        <v>0</v>
      </c>
      <c r="AQ98" s="170">
        <v>0</v>
      </c>
      <c r="AR98" s="170">
        <v>0</v>
      </c>
      <c r="AS98" s="226">
        <v>0</v>
      </c>
      <c r="AT98" s="200"/>
      <c r="AU98" s="226">
        <v>0</v>
      </c>
      <c r="AV98" s="200"/>
      <c r="AW98" s="170">
        <v>0</v>
      </c>
      <c r="AX98" s="170">
        <v>0</v>
      </c>
      <c r="AY98" s="170">
        <v>0</v>
      </c>
    </row>
    <row r="99" spans="1:51" x14ac:dyDescent="0.25">
      <c r="A99" s="224" t="s">
        <v>24</v>
      </c>
      <c r="B99" s="200"/>
      <c r="C99" s="224" t="s">
        <v>398</v>
      </c>
      <c r="D99" s="200"/>
      <c r="E99" s="224" t="s">
        <v>398</v>
      </c>
      <c r="F99" s="200"/>
      <c r="G99" s="224" t="s">
        <v>398</v>
      </c>
      <c r="H99" s="200"/>
      <c r="I99" s="224" t="s">
        <v>388</v>
      </c>
      <c r="J99" s="200"/>
      <c r="K99" s="200"/>
      <c r="L99" s="224" t="s">
        <v>393</v>
      </c>
      <c r="M99" s="200"/>
      <c r="N99" s="200"/>
      <c r="O99" s="224"/>
      <c r="P99" s="200"/>
      <c r="Q99" s="224"/>
      <c r="R99" s="200"/>
      <c r="S99" s="223" t="s">
        <v>181</v>
      </c>
      <c r="T99" s="200"/>
      <c r="U99" s="200"/>
      <c r="V99" s="200"/>
      <c r="W99" s="200"/>
      <c r="X99" s="200"/>
      <c r="Y99" s="200"/>
      <c r="Z99" s="200"/>
      <c r="AA99" s="224" t="s">
        <v>21</v>
      </c>
      <c r="AB99" s="200"/>
      <c r="AC99" s="200"/>
      <c r="AD99" s="200"/>
      <c r="AE99" s="200"/>
      <c r="AF99" s="224" t="s">
        <v>22</v>
      </c>
      <c r="AG99" s="200"/>
      <c r="AH99" s="200"/>
      <c r="AI99" s="169" t="s">
        <v>375</v>
      </c>
      <c r="AJ99" s="225" t="s">
        <v>23</v>
      </c>
      <c r="AK99" s="200"/>
      <c r="AL99" s="200"/>
      <c r="AM99" s="200"/>
      <c r="AN99" s="200"/>
      <c r="AO99" s="200"/>
      <c r="AP99" s="172">
        <v>197438.04</v>
      </c>
      <c r="AQ99" s="172">
        <v>197438.04</v>
      </c>
      <c r="AR99" s="170">
        <v>0</v>
      </c>
      <c r="AS99" s="227">
        <v>197438.04</v>
      </c>
      <c r="AT99" s="200"/>
      <c r="AU99" s="226">
        <v>0</v>
      </c>
      <c r="AV99" s="200"/>
      <c r="AW99" s="172">
        <v>197438.04</v>
      </c>
      <c r="AX99" s="170">
        <v>0</v>
      </c>
      <c r="AY99" s="170">
        <v>0</v>
      </c>
    </row>
    <row r="100" spans="1:51" x14ac:dyDescent="0.25">
      <c r="A100" s="219" t="s">
        <v>24</v>
      </c>
      <c r="B100" s="200"/>
      <c r="C100" s="219" t="s">
        <v>398</v>
      </c>
      <c r="D100" s="200"/>
      <c r="E100" s="219" t="s">
        <v>398</v>
      </c>
      <c r="F100" s="200"/>
      <c r="G100" s="219" t="s">
        <v>398</v>
      </c>
      <c r="H100" s="200"/>
      <c r="I100" s="219" t="s">
        <v>390</v>
      </c>
      <c r="J100" s="200"/>
      <c r="K100" s="200"/>
      <c r="L100" s="219"/>
      <c r="M100" s="200"/>
      <c r="N100" s="200"/>
      <c r="O100" s="219"/>
      <c r="P100" s="200"/>
      <c r="Q100" s="219"/>
      <c r="R100" s="200"/>
      <c r="S100" s="218" t="s">
        <v>183</v>
      </c>
      <c r="T100" s="200"/>
      <c r="U100" s="200"/>
      <c r="V100" s="200"/>
      <c r="W100" s="200"/>
      <c r="X100" s="200"/>
      <c r="Y100" s="200"/>
      <c r="Z100" s="200"/>
      <c r="AA100" s="219" t="s">
        <v>21</v>
      </c>
      <c r="AB100" s="200"/>
      <c r="AC100" s="200"/>
      <c r="AD100" s="200"/>
      <c r="AE100" s="200"/>
      <c r="AF100" s="219" t="s">
        <v>22</v>
      </c>
      <c r="AG100" s="200"/>
      <c r="AH100" s="200"/>
      <c r="AI100" s="167" t="s">
        <v>375</v>
      </c>
      <c r="AJ100" s="220" t="s">
        <v>23</v>
      </c>
      <c r="AK100" s="200"/>
      <c r="AL100" s="200"/>
      <c r="AM100" s="200"/>
      <c r="AN100" s="200"/>
      <c r="AO100" s="200"/>
      <c r="AP100" s="171">
        <v>1909173</v>
      </c>
      <c r="AQ100" s="171">
        <v>1909172.93</v>
      </c>
      <c r="AR100" s="168">
        <v>7.0000000000000007E-2</v>
      </c>
      <c r="AS100" s="221">
        <v>1909172.93</v>
      </c>
      <c r="AT100" s="200"/>
      <c r="AU100" s="222">
        <v>0</v>
      </c>
      <c r="AV100" s="200"/>
      <c r="AW100" s="171">
        <v>1909172.93</v>
      </c>
      <c r="AX100" s="168">
        <v>0</v>
      </c>
      <c r="AY100" s="168">
        <v>0</v>
      </c>
    </row>
    <row r="101" spans="1:51" x14ac:dyDescent="0.25">
      <c r="A101" s="224" t="s">
        <v>24</v>
      </c>
      <c r="B101" s="200"/>
      <c r="C101" s="224" t="s">
        <v>398</v>
      </c>
      <c r="D101" s="200"/>
      <c r="E101" s="224" t="s">
        <v>398</v>
      </c>
      <c r="F101" s="200"/>
      <c r="G101" s="224" t="s">
        <v>398</v>
      </c>
      <c r="H101" s="200"/>
      <c r="I101" s="224" t="s">
        <v>390</v>
      </c>
      <c r="J101" s="200"/>
      <c r="K101" s="200"/>
      <c r="L101" s="224" t="s">
        <v>384</v>
      </c>
      <c r="M101" s="200"/>
      <c r="N101" s="200"/>
      <c r="O101" s="224"/>
      <c r="P101" s="200"/>
      <c r="Q101" s="224"/>
      <c r="R101" s="200"/>
      <c r="S101" s="223" t="s">
        <v>185</v>
      </c>
      <c r="T101" s="200"/>
      <c r="U101" s="200"/>
      <c r="V101" s="200"/>
      <c r="W101" s="200"/>
      <c r="X101" s="200"/>
      <c r="Y101" s="200"/>
      <c r="Z101" s="200"/>
      <c r="AA101" s="224" t="s">
        <v>21</v>
      </c>
      <c r="AB101" s="200"/>
      <c r="AC101" s="200"/>
      <c r="AD101" s="200"/>
      <c r="AE101" s="200"/>
      <c r="AF101" s="224" t="s">
        <v>22</v>
      </c>
      <c r="AG101" s="200"/>
      <c r="AH101" s="200"/>
      <c r="AI101" s="169" t="s">
        <v>375</v>
      </c>
      <c r="AJ101" s="225" t="s">
        <v>23</v>
      </c>
      <c r="AK101" s="200"/>
      <c r="AL101" s="200"/>
      <c r="AM101" s="200"/>
      <c r="AN101" s="200"/>
      <c r="AO101" s="200"/>
      <c r="AP101" s="170">
        <v>0</v>
      </c>
      <c r="AQ101" s="170">
        <v>0</v>
      </c>
      <c r="AR101" s="170">
        <v>0</v>
      </c>
      <c r="AS101" s="226">
        <v>0</v>
      </c>
      <c r="AT101" s="200"/>
      <c r="AU101" s="226">
        <v>0</v>
      </c>
      <c r="AV101" s="200"/>
      <c r="AW101" s="170">
        <v>0</v>
      </c>
      <c r="AX101" s="170">
        <v>0</v>
      </c>
      <c r="AY101" s="170">
        <v>0</v>
      </c>
    </row>
    <row r="102" spans="1:51" x14ac:dyDescent="0.25">
      <c r="A102" s="224" t="s">
        <v>24</v>
      </c>
      <c r="B102" s="200"/>
      <c r="C102" s="224" t="s">
        <v>398</v>
      </c>
      <c r="D102" s="200"/>
      <c r="E102" s="224" t="s">
        <v>398</v>
      </c>
      <c r="F102" s="200"/>
      <c r="G102" s="224" t="s">
        <v>398</v>
      </c>
      <c r="H102" s="200"/>
      <c r="I102" s="224" t="s">
        <v>390</v>
      </c>
      <c r="J102" s="200"/>
      <c r="K102" s="200"/>
      <c r="L102" s="224" t="s">
        <v>399</v>
      </c>
      <c r="M102" s="200"/>
      <c r="N102" s="200"/>
      <c r="O102" s="224"/>
      <c r="P102" s="200"/>
      <c r="Q102" s="224"/>
      <c r="R102" s="200"/>
      <c r="S102" s="223" t="s">
        <v>187</v>
      </c>
      <c r="T102" s="200"/>
      <c r="U102" s="200"/>
      <c r="V102" s="200"/>
      <c r="W102" s="200"/>
      <c r="X102" s="200"/>
      <c r="Y102" s="200"/>
      <c r="Z102" s="200"/>
      <c r="AA102" s="224" t="s">
        <v>21</v>
      </c>
      <c r="AB102" s="200"/>
      <c r="AC102" s="200"/>
      <c r="AD102" s="200"/>
      <c r="AE102" s="200"/>
      <c r="AF102" s="224" t="s">
        <v>22</v>
      </c>
      <c r="AG102" s="200"/>
      <c r="AH102" s="200"/>
      <c r="AI102" s="169" t="s">
        <v>375</v>
      </c>
      <c r="AJ102" s="225" t="s">
        <v>23</v>
      </c>
      <c r="AK102" s="200"/>
      <c r="AL102" s="200"/>
      <c r="AM102" s="200"/>
      <c r="AN102" s="200"/>
      <c r="AO102" s="200"/>
      <c r="AP102" s="172">
        <v>1909173</v>
      </c>
      <c r="AQ102" s="172">
        <v>1909172.93</v>
      </c>
      <c r="AR102" s="170">
        <v>7.0000000000000007E-2</v>
      </c>
      <c r="AS102" s="227">
        <v>1909172.93</v>
      </c>
      <c r="AT102" s="200"/>
      <c r="AU102" s="226">
        <v>0</v>
      </c>
      <c r="AV102" s="200"/>
      <c r="AW102" s="172">
        <v>1909172.93</v>
      </c>
      <c r="AX102" s="170">
        <v>0</v>
      </c>
      <c r="AY102" s="170">
        <v>0</v>
      </c>
    </row>
    <row r="103" spans="1:51" x14ac:dyDescent="0.25">
      <c r="A103" s="224" t="s">
        <v>24</v>
      </c>
      <c r="B103" s="200"/>
      <c r="C103" s="224" t="s">
        <v>398</v>
      </c>
      <c r="D103" s="200"/>
      <c r="E103" s="224" t="s">
        <v>398</v>
      </c>
      <c r="F103" s="200"/>
      <c r="G103" s="224" t="s">
        <v>398</v>
      </c>
      <c r="H103" s="200"/>
      <c r="I103" s="224" t="s">
        <v>390</v>
      </c>
      <c r="J103" s="200"/>
      <c r="K103" s="200"/>
      <c r="L103" s="224" t="s">
        <v>385</v>
      </c>
      <c r="M103" s="200"/>
      <c r="N103" s="200"/>
      <c r="O103" s="224"/>
      <c r="P103" s="200"/>
      <c r="Q103" s="224"/>
      <c r="R103" s="200"/>
      <c r="S103" s="223" t="s">
        <v>189</v>
      </c>
      <c r="T103" s="200"/>
      <c r="U103" s="200"/>
      <c r="V103" s="200"/>
      <c r="W103" s="200"/>
      <c r="X103" s="200"/>
      <c r="Y103" s="200"/>
      <c r="Z103" s="200"/>
      <c r="AA103" s="224" t="s">
        <v>21</v>
      </c>
      <c r="AB103" s="200"/>
      <c r="AC103" s="200"/>
      <c r="AD103" s="200"/>
      <c r="AE103" s="200"/>
      <c r="AF103" s="224" t="s">
        <v>22</v>
      </c>
      <c r="AG103" s="200"/>
      <c r="AH103" s="200"/>
      <c r="AI103" s="169" t="s">
        <v>375</v>
      </c>
      <c r="AJ103" s="225" t="s">
        <v>23</v>
      </c>
      <c r="AK103" s="200"/>
      <c r="AL103" s="200"/>
      <c r="AM103" s="200"/>
      <c r="AN103" s="200"/>
      <c r="AO103" s="200"/>
      <c r="AP103" s="170">
        <v>0</v>
      </c>
      <c r="AQ103" s="170">
        <v>0</v>
      </c>
      <c r="AR103" s="170">
        <v>0</v>
      </c>
      <c r="AS103" s="226">
        <v>0</v>
      </c>
      <c r="AT103" s="200"/>
      <c r="AU103" s="226">
        <v>0</v>
      </c>
      <c r="AV103" s="200"/>
      <c r="AW103" s="170">
        <v>0</v>
      </c>
      <c r="AX103" s="170">
        <v>0</v>
      </c>
      <c r="AY103" s="170">
        <v>0</v>
      </c>
    </row>
    <row r="104" spans="1:51" x14ac:dyDescent="0.25">
      <c r="A104" s="219" t="s">
        <v>24</v>
      </c>
      <c r="B104" s="200"/>
      <c r="C104" s="219" t="s">
        <v>398</v>
      </c>
      <c r="D104" s="200"/>
      <c r="E104" s="219" t="s">
        <v>398</v>
      </c>
      <c r="F104" s="200"/>
      <c r="G104" s="219" t="s">
        <v>398</v>
      </c>
      <c r="H104" s="200"/>
      <c r="I104" s="219" t="s">
        <v>392</v>
      </c>
      <c r="J104" s="200"/>
      <c r="K104" s="200"/>
      <c r="L104" s="219"/>
      <c r="M104" s="200"/>
      <c r="N104" s="200"/>
      <c r="O104" s="219"/>
      <c r="P104" s="200"/>
      <c r="Q104" s="219"/>
      <c r="R104" s="200"/>
      <c r="S104" s="218" t="s">
        <v>191</v>
      </c>
      <c r="T104" s="200"/>
      <c r="U104" s="200"/>
      <c r="V104" s="200"/>
      <c r="W104" s="200"/>
      <c r="X104" s="200"/>
      <c r="Y104" s="200"/>
      <c r="Z104" s="200"/>
      <c r="AA104" s="219" t="s">
        <v>21</v>
      </c>
      <c r="AB104" s="200"/>
      <c r="AC104" s="200"/>
      <c r="AD104" s="200"/>
      <c r="AE104" s="200"/>
      <c r="AF104" s="219" t="s">
        <v>22</v>
      </c>
      <c r="AG104" s="200"/>
      <c r="AH104" s="200"/>
      <c r="AI104" s="167" t="s">
        <v>375</v>
      </c>
      <c r="AJ104" s="220" t="s">
        <v>23</v>
      </c>
      <c r="AK104" s="200"/>
      <c r="AL104" s="200"/>
      <c r="AM104" s="200"/>
      <c r="AN104" s="200"/>
      <c r="AO104" s="200"/>
      <c r="AP104" s="171">
        <v>60960538.619999997</v>
      </c>
      <c r="AQ104" s="171">
        <v>32945883.23</v>
      </c>
      <c r="AR104" s="171">
        <v>28014655.390000001</v>
      </c>
      <c r="AS104" s="221">
        <v>32945883.23</v>
      </c>
      <c r="AT104" s="200"/>
      <c r="AU104" s="222">
        <v>0</v>
      </c>
      <c r="AV104" s="200"/>
      <c r="AW104" s="171">
        <v>32945883.23</v>
      </c>
      <c r="AX104" s="168">
        <v>0</v>
      </c>
      <c r="AY104" s="168">
        <v>0</v>
      </c>
    </row>
    <row r="105" spans="1:51" x14ac:dyDescent="0.25">
      <c r="A105" s="224" t="s">
        <v>24</v>
      </c>
      <c r="B105" s="200"/>
      <c r="C105" s="224" t="s">
        <v>398</v>
      </c>
      <c r="D105" s="200"/>
      <c r="E105" s="224" t="s">
        <v>398</v>
      </c>
      <c r="F105" s="200"/>
      <c r="G105" s="224" t="s">
        <v>398</v>
      </c>
      <c r="H105" s="200"/>
      <c r="I105" s="224" t="s">
        <v>392</v>
      </c>
      <c r="J105" s="200"/>
      <c r="K105" s="200"/>
      <c r="L105" s="224" t="s">
        <v>384</v>
      </c>
      <c r="M105" s="200"/>
      <c r="N105" s="200"/>
      <c r="O105" s="224"/>
      <c r="P105" s="200"/>
      <c r="Q105" s="224"/>
      <c r="R105" s="200"/>
      <c r="S105" s="223" t="s">
        <v>193</v>
      </c>
      <c r="T105" s="200"/>
      <c r="U105" s="200"/>
      <c r="V105" s="200"/>
      <c r="W105" s="200"/>
      <c r="X105" s="200"/>
      <c r="Y105" s="200"/>
      <c r="Z105" s="200"/>
      <c r="AA105" s="224" t="s">
        <v>21</v>
      </c>
      <c r="AB105" s="200"/>
      <c r="AC105" s="200"/>
      <c r="AD105" s="200"/>
      <c r="AE105" s="200"/>
      <c r="AF105" s="224" t="s">
        <v>22</v>
      </c>
      <c r="AG105" s="200"/>
      <c r="AH105" s="200"/>
      <c r="AI105" s="169" t="s">
        <v>375</v>
      </c>
      <c r="AJ105" s="225" t="s">
        <v>23</v>
      </c>
      <c r="AK105" s="200"/>
      <c r="AL105" s="200"/>
      <c r="AM105" s="200"/>
      <c r="AN105" s="200"/>
      <c r="AO105" s="200"/>
      <c r="AP105" s="170">
        <v>0</v>
      </c>
      <c r="AQ105" s="170">
        <v>0</v>
      </c>
      <c r="AR105" s="170">
        <v>0</v>
      </c>
      <c r="AS105" s="226">
        <v>0</v>
      </c>
      <c r="AT105" s="200"/>
      <c r="AU105" s="226">
        <v>0</v>
      </c>
      <c r="AV105" s="200"/>
      <c r="AW105" s="170">
        <v>0</v>
      </c>
      <c r="AX105" s="170">
        <v>0</v>
      </c>
      <c r="AY105" s="170">
        <v>0</v>
      </c>
    </row>
    <row r="106" spans="1:51" x14ac:dyDescent="0.25">
      <c r="A106" s="224" t="s">
        <v>24</v>
      </c>
      <c r="B106" s="200"/>
      <c r="C106" s="224" t="s">
        <v>398</v>
      </c>
      <c r="D106" s="200"/>
      <c r="E106" s="224" t="s">
        <v>398</v>
      </c>
      <c r="F106" s="200"/>
      <c r="G106" s="224" t="s">
        <v>398</v>
      </c>
      <c r="H106" s="200"/>
      <c r="I106" s="224" t="s">
        <v>392</v>
      </c>
      <c r="J106" s="200"/>
      <c r="K106" s="200"/>
      <c r="L106" s="224" t="s">
        <v>399</v>
      </c>
      <c r="M106" s="200"/>
      <c r="N106" s="200"/>
      <c r="O106" s="224"/>
      <c r="P106" s="200"/>
      <c r="Q106" s="224"/>
      <c r="R106" s="200"/>
      <c r="S106" s="223" t="s">
        <v>195</v>
      </c>
      <c r="T106" s="200"/>
      <c r="U106" s="200"/>
      <c r="V106" s="200"/>
      <c r="W106" s="200"/>
      <c r="X106" s="200"/>
      <c r="Y106" s="200"/>
      <c r="Z106" s="200"/>
      <c r="AA106" s="224" t="s">
        <v>21</v>
      </c>
      <c r="AB106" s="200"/>
      <c r="AC106" s="200"/>
      <c r="AD106" s="200"/>
      <c r="AE106" s="200"/>
      <c r="AF106" s="224" t="s">
        <v>22</v>
      </c>
      <c r="AG106" s="200"/>
      <c r="AH106" s="200"/>
      <c r="AI106" s="169" t="s">
        <v>375</v>
      </c>
      <c r="AJ106" s="225" t="s">
        <v>23</v>
      </c>
      <c r="AK106" s="200"/>
      <c r="AL106" s="200"/>
      <c r="AM106" s="200"/>
      <c r="AN106" s="200"/>
      <c r="AO106" s="200"/>
      <c r="AP106" s="170">
        <v>0</v>
      </c>
      <c r="AQ106" s="170">
        <v>0</v>
      </c>
      <c r="AR106" s="170">
        <v>0</v>
      </c>
      <c r="AS106" s="226">
        <v>0</v>
      </c>
      <c r="AT106" s="200"/>
      <c r="AU106" s="226">
        <v>0</v>
      </c>
      <c r="AV106" s="200"/>
      <c r="AW106" s="170">
        <v>0</v>
      </c>
      <c r="AX106" s="170">
        <v>0</v>
      </c>
      <c r="AY106" s="170">
        <v>0</v>
      </c>
    </row>
    <row r="107" spans="1:51" x14ac:dyDescent="0.25">
      <c r="A107" s="224" t="s">
        <v>24</v>
      </c>
      <c r="B107" s="200"/>
      <c r="C107" s="224" t="s">
        <v>398</v>
      </c>
      <c r="D107" s="200"/>
      <c r="E107" s="224" t="s">
        <v>398</v>
      </c>
      <c r="F107" s="200"/>
      <c r="G107" s="224" t="s">
        <v>398</v>
      </c>
      <c r="H107" s="200"/>
      <c r="I107" s="224" t="s">
        <v>392</v>
      </c>
      <c r="J107" s="200"/>
      <c r="K107" s="200"/>
      <c r="L107" s="224" t="s">
        <v>385</v>
      </c>
      <c r="M107" s="200"/>
      <c r="N107" s="200"/>
      <c r="O107" s="224"/>
      <c r="P107" s="200"/>
      <c r="Q107" s="224"/>
      <c r="R107" s="200"/>
      <c r="S107" s="223" t="s">
        <v>197</v>
      </c>
      <c r="T107" s="200"/>
      <c r="U107" s="200"/>
      <c r="V107" s="200"/>
      <c r="W107" s="200"/>
      <c r="X107" s="200"/>
      <c r="Y107" s="200"/>
      <c r="Z107" s="200"/>
      <c r="AA107" s="224" t="s">
        <v>21</v>
      </c>
      <c r="AB107" s="200"/>
      <c r="AC107" s="200"/>
      <c r="AD107" s="200"/>
      <c r="AE107" s="200"/>
      <c r="AF107" s="224" t="s">
        <v>22</v>
      </c>
      <c r="AG107" s="200"/>
      <c r="AH107" s="200"/>
      <c r="AI107" s="169" t="s">
        <v>375</v>
      </c>
      <c r="AJ107" s="225" t="s">
        <v>23</v>
      </c>
      <c r="AK107" s="200"/>
      <c r="AL107" s="200"/>
      <c r="AM107" s="200"/>
      <c r="AN107" s="200"/>
      <c r="AO107" s="200"/>
      <c r="AP107" s="172">
        <v>9704510</v>
      </c>
      <c r="AQ107" s="172">
        <v>881762</v>
      </c>
      <c r="AR107" s="172">
        <v>8822748</v>
      </c>
      <c r="AS107" s="227">
        <v>881762</v>
      </c>
      <c r="AT107" s="200"/>
      <c r="AU107" s="226">
        <v>0</v>
      </c>
      <c r="AV107" s="200"/>
      <c r="AW107" s="172">
        <v>881762</v>
      </c>
      <c r="AX107" s="170">
        <v>0</v>
      </c>
      <c r="AY107" s="170">
        <v>0</v>
      </c>
    </row>
    <row r="108" spans="1:51" x14ac:dyDescent="0.25">
      <c r="A108" s="224" t="s">
        <v>24</v>
      </c>
      <c r="B108" s="200"/>
      <c r="C108" s="224" t="s">
        <v>398</v>
      </c>
      <c r="D108" s="200"/>
      <c r="E108" s="224" t="s">
        <v>398</v>
      </c>
      <c r="F108" s="200"/>
      <c r="G108" s="224" t="s">
        <v>398</v>
      </c>
      <c r="H108" s="200"/>
      <c r="I108" s="224" t="s">
        <v>392</v>
      </c>
      <c r="J108" s="200"/>
      <c r="K108" s="200"/>
      <c r="L108" s="224" t="s">
        <v>386</v>
      </c>
      <c r="M108" s="200"/>
      <c r="N108" s="200"/>
      <c r="O108" s="224"/>
      <c r="P108" s="200"/>
      <c r="Q108" s="224"/>
      <c r="R108" s="200"/>
      <c r="S108" s="223" t="s">
        <v>199</v>
      </c>
      <c r="T108" s="200"/>
      <c r="U108" s="200"/>
      <c r="V108" s="200"/>
      <c r="W108" s="200"/>
      <c r="X108" s="200"/>
      <c r="Y108" s="200"/>
      <c r="Z108" s="200"/>
      <c r="AA108" s="224" t="s">
        <v>21</v>
      </c>
      <c r="AB108" s="200"/>
      <c r="AC108" s="200"/>
      <c r="AD108" s="200"/>
      <c r="AE108" s="200"/>
      <c r="AF108" s="224" t="s">
        <v>22</v>
      </c>
      <c r="AG108" s="200"/>
      <c r="AH108" s="200"/>
      <c r="AI108" s="169" t="s">
        <v>375</v>
      </c>
      <c r="AJ108" s="225" t="s">
        <v>23</v>
      </c>
      <c r="AK108" s="200"/>
      <c r="AL108" s="200"/>
      <c r="AM108" s="200"/>
      <c r="AN108" s="200"/>
      <c r="AO108" s="200"/>
      <c r="AP108" s="170">
        <v>0</v>
      </c>
      <c r="AQ108" s="170">
        <v>0</v>
      </c>
      <c r="AR108" s="170">
        <v>0</v>
      </c>
      <c r="AS108" s="226">
        <v>0</v>
      </c>
      <c r="AT108" s="200"/>
      <c r="AU108" s="226">
        <v>0</v>
      </c>
      <c r="AV108" s="200"/>
      <c r="AW108" s="170">
        <v>0</v>
      </c>
      <c r="AX108" s="170">
        <v>0</v>
      </c>
      <c r="AY108" s="170">
        <v>0</v>
      </c>
    </row>
    <row r="109" spans="1:51" x14ac:dyDescent="0.25">
      <c r="A109" s="224" t="s">
        <v>24</v>
      </c>
      <c r="B109" s="200"/>
      <c r="C109" s="224" t="s">
        <v>398</v>
      </c>
      <c r="D109" s="200"/>
      <c r="E109" s="224" t="s">
        <v>398</v>
      </c>
      <c r="F109" s="200"/>
      <c r="G109" s="224" t="s">
        <v>398</v>
      </c>
      <c r="H109" s="200"/>
      <c r="I109" s="224" t="s">
        <v>392</v>
      </c>
      <c r="J109" s="200"/>
      <c r="K109" s="200"/>
      <c r="L109" s="224" t="s">
        <v>387</v>
      </c>
      <c r="M109" s="200"/>
      <c r="N109" s="200"/>
      <c r="O109" s="224"/>
      <c r="P109" s="200"/>
      <c r="Q109" s="224"/>
      <c r="R109" s="200"/>
      <c r="S109" s="223" t="s">
        <v>201</v>
      </c>
      <c r="T109" s="200"/>
      <c r="U109" s="200"/>
      <c r="V109" s="200"/>
      <c r="W109" s="200"/>
      <c r="X109" s="200"/>
      <c r="Y109" s="200"/>
      <c r="Z109" s="200"/>
      <c r="AA109" s="224" t="s">
        <v>21</v>
      </c>
      <c r="AB109" s="200"/>
      <c r="AC109" s="200"/>
      <c r="AD109" s="200"/>
      <c r="AE109" s="200"/>
      <c r="AF109" s="224" t="s">
        <v>22</v>
      </c>
      <c r="AG109" s="200"/>
      <c r="AH109" s="200"/>
      <c r="AI109" s="169" t="s">
        <v>375</v>
      </c>
      <c r="AJ109" s="225" t="s">
        <v>23</v>
      </c>
      <c r="AK109" s="200"/>
      <c r="AL109" s="200"/>
      <c r="AM109" s="200"/>
      <c r="AN109" s="200"/>
      <c r="AO109" s="200"/>
      <c r="AP109" s="172">
        <v>908526</v>
      </c>
      <c r="AQ109" s="172">
        <v>908526</v>
      </c>
      <c r="AR109" s="170">
        <v>0</v>
      </c>
      <c r="AS109" s="227">
        <v>908526</v>
      </c>
      <c r="AT109" s="200"/>
      <c r="AU109" s="226">
        <v>0</v>
      </c>
      <c r="AV109" s="200"/>
      <c r="AW109" s="172">
        <v>908526</v>
      </c>
      <c r="AX109" s="170">
        <v>0</v>
      </c>
      <c r="AY109" s="170">
        <v>0</v>
      </c>
    </row>
    <row r="110" spans="1:51" x14ac:dyDescent="0.25">
      <c r="A110" s="224" t="s">
        <v>24</v>
      </c>
      <c r="B110" s="200"/>
      <c r="C110" s="224" t="s">
        <v>398</v>
      </c>
      <c r="D110" s="200"/>
      <c r="E110" s="224" t="s">
        <v>398</v>
      </c>
      <c r="F110" s="200"/>
      <c r="G110" s="224" t="s">
        <v>398</v>
      </c>
      <c r="H110" s="200"/>
      <c r="I110" s="224" t="s">
        <v>392</v>
      </c>
      <c r="J110" s="200"/>
      <c r="K110" s="200"/>
      <c r="L110" s="224" t="s">
        <v>390</v>
      </c>
      <c r="M110" s="200"/>
      <c r="N110" s="200"/>
      <c r="O110" s="224"/>
      <c r="P110" s="200"/>
      <c r="Q110" s="224"/>
      <c r="R110" s="200"/>
      <c r="S110" s="223" t="s">
        <v>203</v>
      </c>
      <c r="T110" s="200"/>
      <c r="U110" s="200"/>
      <c r="V110" s="200"/>
      <c r="W110" s="200"/>
      <c r="X110" s="200"/>
      <c r="Y110" s="200"/>
      <c r="Z110" s="200"/>
      <c r="AA110" s="224" t="s">
        <v>21</v>
      </c>
      <c r="AB110" s="200"/>
      <c r="AC110" s="200"/>
      <c r="AD110" s="200"/>
      <c r="AE110" s="200"/>
      <c r="AF110" s="224" t="s">
        <v>22</v>
      </c>
      <c r="AG110" s="200"/>
      <c r="AH110" s="200"/>
      <c r="AI110" s="169" t="s">
        <v>375</v>
      </c>
      <c r="AJ110" s="225" t="s">
        <v>23</v>
      </c>
      <c r="AK110" s="200"/>
      <c r="AL110" s="200"/>
      <c r="AM110" s="200"/>
      <c r="AN110" s="200"/>
      <c r="AO110" s="200"/>
      <c r="AP110" s="172">
        <v>50347502.619999997</v>
      </c>
      <c r="AQ110" s="172">
        <v>31155595.23</v>
      </c>
      <c r="AR110" s="172">
        <v>19191907.390000001</v>
      </c>
      <c r="AS110" s="227">
        <v>31155595.23</v>
      </c>
      <c r="AT110" s="200"/>
      <c r="AU110" s="226">
        <v>0</v>
      </c>
      <c r="AV110" s="200"/>
      <c r="AW110" s="172">
        <v>31155595.23</v>
      </c>
      <c r="AX110" s="170">
        <v>0</v>
      </c>
      <c r="AY110" s="170">
        <v>0</v>
      </c>
    </row>
    <row r="111" spans="1:51" x14ac:dyDescent="0.25">
      <c r="A111" s="224" t="s">
        <v>24</v>
      </c>
      <c r="B111" s="200"/>
      <c r="C111" s="224" t="s">
        <v>398</v>
      </c>
      <c r="D111" s="200"/>
      <c r="E111" s="224" t="s">
        <v>398</v>
      </c>
      <c r="F111" s="200"/>
      <c r="G111" s="224" t="s">
        <v>398</v>
      </c>
      <c r="H111" s="200"/>
      <c r="I111" s="224" t="s">
        <v>392</v>
      </c>
      <c r="J111" s="200"/>
      <c r="K111" s="200"/>
      <c r="L111" s="224" t="s">
        <v>393</v>
      </c>
      <c r="M111" s="200"/>
      <c r="N111" s="200"/>
      <c r="O111" s="224"/>
      <c r="P111" s="200"/>
      <c r="Q111" s="224"/>
      <c r="R111" s="200"/>
      <c r="S111" s="223" t="s">
        <v>205</v>
      </c>
      <c r="T111" s="200"/>
      <c r="U111" s="200"/>
      <c r="V111" s="200"/>
      <c r="W111" s="200"/>
      <c r="X111" s="200"/>
      <c r="Y111" s="200"/>
      <c r="Z111" s="200"/>
      <c r="AA111" s="224" t="s">
        <v>21</v>
      </c>
      <c r="AB111" s="200"/>
      <c r="AC111" s="200"/>
      <c r="AD111" s="200"/>
      <c r="AE111" s="200"/>
      <c r="AF111" s="224" t="s">
        <v>22</v>
      </c>
      <c r="AG111" s="200"/>
      <c r="AH111" s="200"/>
      <c r="AI111" s="169" t="s">
        <v>375</v>
      </c>
      <c r="AJ111" s="225" t="s">
        <v>23</v>
      </c>
      <c r="AK111" s="200"/>
      <c r="AL111" s="200"/>
      <c r="AM111" s="200"/>
      <c r="AN111" s="200"/>
      <c r="AO111" s="200"/>
      <c r="AP111" s="170">
        <v>0</v>
      </c>
      <c r="AQ111" s="170">
        <v>0</v>
      </c>
      <c r="AR111" s="170">
        <v>0</v>
      </c>
      <c r="AS111" s="226">
        <v>0</v>
      </c>
      <c r="AT111" s="200"/>
      <c r="AU111" s="226">
        <v>0</v>
      </c>
      <c r="AV111" s="200"/>
      <c r="AW111" s="170">
        <v>0</v>
      </c>
      <c r="AX111" s="170">
        <v>0</v>
      </c>
      <c r="AY111" s="170">
        <v>0</v>
      </c>
    </row>
    <row r="112" spans="1:51" x14ac:dyDescent="0.25">
      <c r="A112" s="219" t="s">
        <v>24</v>
      </c>
      <c r="B112" s="200"/>
      <c r="C112" s="219" t="s">
        <v>398</v>
      </c>
      <c r="D112" s="200"/>
      <c r="E112" s="219" t="s">
        <v>398</v>
      </c>
      <c r="F112" s="200"/>
      <c r="G112" s="219" t="s">
        <v>398</v>
      </c>
      <c r="H112" s="200"/>
      <c r="I112" s="219" t="s">
        <v>393</v>
      </c>
      <c r="J112" s="200"/>
      <c r="K112" s="200"/>
      <c r="L112" s="219"/>
      <c r="M112" s="200"/>
      <c r="N112" s="200"/>
      <c r="O112" s="219"/>
      <c r="P112" s="200"/>
      <c r="Q112" s="219"/>
      <c r="R112" s="200"/>
      <c r="S112" s="218" t="s">
        <v>207</v>
      </c>
      <c r="T112" s="200"/>
      <c r="U112" s="200"/>
      <c r="V112" s="200"/>
      <c r="W112" s="200"/>
      <c r="X112" s="200"/>
      <c r="Y112" s="200"/>
      <c r="Z112" s="200"/>
      <c r="AA112" s="219" t="s">
        <v>21</v>
      </c>
      <c r="AB112" s="200"/>
      <c r="AC112" s="200"/>
      <c r="AD112" s="200"/>
      <c r="AE112" s="200"/>
      <c r="AF112" s="219" t="s">
        <v>22</v>
      </c>
      <c r="AG112" s="200"/>
      <c r="AH112" s="200"/>
      <c r="AI112" s="167" t="s">
        <v>375</v>
      </c>
      <c r="AJ112" s="220" t="s">
        <v>23</v>
      </c>
      <c r="AK112" s="200"/>
      <c r="AL112" s="200"/>
      <c r="AM112" s="200"/>
      <c r="AN112" s="200"/>
      <c r="AO112" s="200"/>
      <c r="AP112" s="168">
        <v>0</v>
      </c>
      <c r="AQ112" s="168">
        <v>0</v>
      </c>
      <c r="AR112" s="168">
        <v>0</v>
      </c>
      <c r="AS112" s="222">
        <v>0</v>
      </c>
      <c r="AT112" s="200"/>
      <c r="AU112" s="222">
        <v>0</v>
      </c>
      <c r="AV112" s="200"/>
      <c r="AW112" s="168">
        <v>0</v>
      </c>
      <c r="AX112" s="168">
        <v>0</v>
      </c>
      <c r="AY112" s="168">
        <v>0</v>
      </c>
    </row>
    <row r="113" spans="1:51" x14ac:dyDescent="0.25">
      <c r="A113" s="224" t="s">
        <v>24</v>
      </c>
      <c r="B113" s="200"/>
      <c r="C113" s="224" t="s">
        <v>398</v>
      </c>
      <c r="D113" s="200"/>
      <c r="E113" s="224" t="s">
        <v>398</v>
      </c>
      <c r="F113" s="200"/>
      <c r="G113" s="224" t="s">
        <v>398</v>
      </c>
      <c r="H113" s="200"/>
      <c r="I113" s="224" t="s">
        <v>393</v>
      </c>
      <c r="J113" s="200"/>
      <c r="K113" s="200"/>
      <c r="L113" s="224" t="s">
        <v>399</v>
      </c>
      <c r="M113" s="200"/>
      <c r="N113" s="200"/>
      <c r="O113" s="224"/>
      <c r="P113" s="200"/>
      <c r="Q113" s="224"/>
      <c r="R113" s="200"/>
      <c r="S113" s="223" t="s">
        <v>209</v>
      </c>
      <c r="T113" s="200"/>
      <c r="U113" s="200"/>
      <c r="V113" s="200"/>
      <c r="W113" s="200"/>
      <c r="X113" s="200"/>
      <c r="Y113" s="200"/>
      <c r="Z113" s="200"/>
      <c r="AA113" s="224" t="s">
        <v>21</v>
      </c>
      <c r="AB113" s="200"/>
      <c r="AC113" s="200"/>
      <c r="AD113" s="200"/>
      <c r="AE113" s="200"/>
      <c r="AF113" s="224" t="s">
        <v>22</v>
      </c>
      <c r="AG113" s="200"/>
      <c r="AH113" s="200"/>
      <c r="AI113" s="169" t="s">
        <v>375</v>
      </c>
      <c r="AJ113" s="225" t="s">
        <v>23</v>
      </c>
      <c r="AK113" s="200"/>
      <c r="AL113" s="200"/>
      <c r="AM113" s="200"/>
      <c r="AN113" s="200"/>
      <c r="AO113" s="200"/>
      <c r="AP113" s="170">
        <v>0</v>
      </c>
      <c r="AQ113" s="170">
        <v>0</v>
      </c>
      <c r="AR113" s="170">
        <v>0</v>
      </c>
      <c r="AS113" s="226">
        <v>0</v>
      </c>
      <c r="AT113" s="200"/>
      <c r="AU113" s="226">
        <v>0</v>
      </c>
      <c r="AV113" s="200"/>
      <c r="AW113" s="170">
        <v>0</v>
      </c>
      <c r="AX113" s="170">
        <v>0</v>
      </c>
      <c r="AY113" s="170">
        <v>0</v>
      </c>
    </row>
    <row r="114" spans="1:51" x14ac:dyDescent="0.25">
      <c r="A114" s="224" t="s">
        <v>24</v>
      </c>
      <c r="B114" s="200"/>
      <c r="C114" s="224" t="s">
        <v>398</v>
      </c>
      <c r="D114" s="200"/>
      <c r="E114" s="224" t="s">
        <v>398</v>
      </c>
      <c r="F114" s="200"/>
      <c r="G114" s="224" t="s">
        <v>398</v>
      </c>
      <c r="H114" s="200"/>
      <c r="I114" s="224" t="s">
        <v>393</v>
      </c>
      <c r="J114" s="200"/>
      <c r="K114" s="200"/>
      <c r="L114" s="224" t="s">
        <v>385</v>
      </c>
      <c r="M114" s="200"/>
      <c r="N114" s="200"/>
      <c r="O114" s="224"/>
      <c r="P114" s="200"/>
      <c r="Q114" s="224"/>
      <c r="R114" s="200"/>
      <c r="S114" s="223" t="s">
        <v>211</v>
      </c>
      <c r="T114" s="200"/>
      <c r="U114" s="200"/>
      <c r="V114" s="200"/>
      <c r="W114" s="200"/>
      <c r="X114" s="200"/>
      <c r="Y114" s="200"/>
      <c r="Z114" s="200"/>
      <c r="AA114" s="224" t="s">
        <v>21</v>
      </c>
      <c r="AB114" s="200"/>
      <c r="AC114" s="200"/>
      <c r="AD114" s="200"/>
      <c r="AE114" s="200"/>
      <c r="AF114" s="224" t="s">
        <v>22</v>
      </c>
      <c r="AG114" s="200"/>
      <c r="AH114" s="200"/>
      <c r="AI114" s="169" t="s">
        <v>375</v>
      </c>
      <c r="AJ114" s="225" t="s">
        <v>23</v>
      </c>
      <c r="AK114" s="200"/>
      <c r="AL114" s="200"/>
      <c r="AM114" s="200"/>
      <c r="AN114" s="200"/>
      <c r="AO114" s="200"/>
      <c r="AP114" s="170">
        <v>0</v>
      </c>
      <c r="AQ114" s="170">
        <v>0</v>
      </c>
      <c r="AR114" s="170">
        <v>0</v>
      </c>
      <c r="AS114" s="226">
        <v>0</v>
      </c>
      <c r="AT114" s="200"/>
      <c r="AU114" s="226">
        <v>0</v>
      </c>
      <c r="AV114" s="200"/>
      <c r="AW114" s="170">
        <v>0</v>
      </c>
      <c r="AX114" s="170">
        <v>0</v>
      </c>
      <c r="AY114" s="170">
        <v>0</v>
      </c>
    </row>
    <row r="115" spans="1:51" x14ac:dyDescent="0.25">
      <c r="A115" s="224" t="s">
        <v>24</v>
      </c>
      <c r="B115" s="200"/>
      <c r="C115" s="224" t="s">
        <v>398</v>
      </c>
      <c r="D115" s="200"/>
      <c r="E115" s="224" t="s">
        <v>398</v>
      </c>
      <c r="F115" s="200"/>
      <c r="G115" s="224" t="s">
        <v>398</v>
      </c>
      <c r="H115" s="200"/>
      <c r="I115" s="224" t="s">
        <v>393</v>
      </c>
      <c r="J115" s="200"/>
      <c r="K115" s="200"/>
      <c r="L115" s="224" t="s">
        <v>386</v>
      </c>
      <c r="M115" s="200"/>
      <c r="N115" s="200"/>
      <c r="O115" s="224"/>
      <c r="P115" s="200"/>
      <c r="Q115" s="224"/>
      <c r="R115" s="200"/>
      <c r="S115" s="223" t="s">
        <v>213</v>
      </c>
      <c r="T115" s="200"/>
      <c r="U115" s="200"/>
      <c r="V115" s="200"/>
      <c r="W115" s="200"/>
      <c r="X115" s="200"/>
      <c r="Y115" s="200"/>
      <c r="Z115" s="200"/>
      <c r="AA115" s="224" t="s">
        <v>21</v>
      </c>
      <c r="AB115" s="200"/>
      <c r="AC115" s="200"/>
      <c r="AD115" s="200"/>
      <c r="AE115" s="200"/>
      <c r="AF115" s="224" t="s">
        <v>22</v>
      </c>
      <c r="AG115" s="200"/>
      <c r="AH115" s="200"/>
      <c r="AI115" s="169" t="s">
        <v>375</v>
      </c>
      <c r="AJ115" s="225" t="s">
        <v>23</v>
      </c>
      <c r="AK115" s="200"/>
      <c r="AL115" s="200"/>
      <c r="AM115" s="200"/>
      <c r="AN115" s="200"/>
      <c r="AO115" s="200"/>
      <c r="AP115" s="170">
        <v>0</v>
      </c>
      <c r="AQ115" s="170">
        <v>0</v>
      </c>
      <c r="AR115" s="170">
        <v>0</v>
      </c>
      <c r="AS115" s="226">
        <v>0</v>
      </c>
      <c r="AT115" s="200"/>
      <c r="AU115" s="226">
        <v>0</v>
      </c>
      <c r="AV115" s="200"/>
      <c r="AW115" s="170">
        <v>0</v>
      </c>
      <c r="AX115" s="170">
        <v>0</v>
      </c>
      <c r="AY115" s="170">
        <v>0</v>
      </c>
    </row>
    <row r="116" spans="1:51" x14ac:dyDescent="0.25">
      <c r="A116" s="224" t="s">
        <v>24</v>
      </c>
      <c r="B116" s="200"/>
      <c r="C116" s="224" t="s">
        <v>398</v>
      </c>
      <c r="D116" s="200"/>
      <c r="E116" s="224" t="s">
        <v>398</v>
      </c>
      <c r="F116" s="200"/>
      <c r="G116" s="224" t="s">
        <v>398</v>
      </c>
      <c r="H116" s="200"/>
      <c r="I116" s="224" t="s">
        <v>393</v>
      </c>
      <c r="J116" s="200"/>
      <c r="K116" s="200"/>
      <c r="L116" s="224" t="s">
        <v>388</v>
      </c>
      <c r="M116" s="200"/>
      <c r="N116" s="200"/>
      <c r="O116" s="224"/>
      <c r="P116" s="200"/>
      <c r="Q116" s="224"/>
      <c r="R116" s="200"/>
      <c r="S116" s="223" t="s">
        <v>215</v>
      </c>
      <c r="T116" s="200"/>
      <c r="U116" s="200"/>
      <c r="V116" s="200"/>
      <c r="W116" s="200"/>
      <c r="X116" s="200"/>
      <c r="Y116" s="200"/>
      <c r="Z116" s="200"/>
      <c r="AA116" s="224" t="s">
        <v>21</v>
      </c>
      <c r="AB116" s="200"/>
      <c r="AC116" s="200"/>
      <c r="AD116" s="200"/>
      <c r="AE116" s="200"/>
      <c r="AF116" s="224" t="s">
        <v>22</v>
      </c>
      <c r="AG116" s="200"/>
      <c r="AH116" s="200"/>
      <c r="AI116" s="169" t="s">
        <v>375</v>
      </c>
      <c r="AJ116" s="225" t="s">
        <v>23</v>
      </c>
      <c r="AK116" s="200"/>
      <c r="AL116" s="200"/>
      <c r="AM116" s="200"/>
      <c r="AN116" s="200"/>
      <c r="AO116" s="200"/>
      <c r="AP116" s="170">
        <v>0</v>
      </c>
      <c r="AQ116" s="170">
        <v>0</v>
      </c>
      <c r="AR116" s="170">
        <v>0</v>
      </c>
      <c r="AS116" s="226">
        <v>0</v>
      </c>
      <c r="AT116" s="200"/>
      <c r="AU116" s="226">
        <v>0</v>
      </c>
      <c r="AV116" s="200"/>
      <c r="AW116" s="170">
        <v>0</v>
      </c>
      <c r="AX116" s="170">
        <v>0</v>
      </c>
      <c r="AY116" s="170">
        <v>0</v>
      </c>
    </row>
    <row r="117" spans="1:51" x14ac:dyDescent="0.25">
      <c r="A117" s="224" t="s">
        <v>24</v>
      </c>
      <c r="B117" s="200"/>
      <c r="C117" s="224" t="s">
        <v>398</v>
      </c>
      <c r="D117" s="200"/>
      <c r="E117" s="224" t="s">
        <v>398</v>
      </c>
      <c r="F117" s="200"/>
      <c r="G117" s="224" t="s">
        <v>398</v>
      </c>
      <c r="H117" s="200"/>
      <c r="I117" s="224" t="s">
        <v>395</v>
      </c>
      <c r="J117" s="200"/>
      <c r="K117" s="200"/>
      <c r="L117" s="224"/>
      <c r="M117" s="200"/>
      <c r="N117" s="200"/>
      <c r="O117" s="224"/>
      <c r="P117" s="200"/>
      <c r="Q117" s="224"/>
      <c r="R117" s="200"/>
      <c r="S117" s="223" t="s">
        <v>217</v>
      </c>
      <c r="T117" s="200"/>
      <c r="U117" s="200"/>
      <c r="V117" s="200"/>
      <c r="W117" s="200"/>
      <c r="X117" s="200"/>
      <c r="Y117" s="200"/>
      <c r="Z117" s="200"/>
      <c r="AA117" s="224" t="s">
        <v>21</v>
      </c>
      <c r="AB117" s="200"/>
      <c r="AC117" s="200"/>
      <c r="AD117" s="200"/>
      <c r="AE117" s="200"/>
      <c r="AF117" s="224" t="s">
        <v>22</v>
      </c>
      <c r="AG117" s="200"/>
      <c r="AH117" s="200"/>
      <c r="AI117" s="169" t="s">
        <v>375</v>
      </c>
      <c r="AJ117" s="225" t="s">
        <v>23</v>
      </c>
      <c r="AK117" s="200"/>
      <c r="AL117" s="200"/>
      <c r="AM117" s="200"/>
      <c r="AN117" s="200"/>
      <c r="AO117" s="200"/>
      <c r="AP117" s="170">
        <v>0</v>
      </c>
      <c r="AQ117" s="170">
        <v>0</v>
      </c>
      <c r="AR117" s="170">
        <v>0</v>
      </c>
      <c r="AS117" s="226">
        <v>0</v>
      </c>
      <c r="AT117" s="200"/>
      <c r="AU117" s="226">
        <v>0</v>
      </c>
      <c r="AV117" s="200"/>
      <c r="AW117" s="170">
        <v>0</v>
      </c>
      <c r="AX117" s="170">
        <v>0</v>
      </c>
      <c r="AY117" s="170">
        <v>0</v>
      </c>
    </row>
    <row r="118" spans="1:51" x14ac:dyDescent="0.25">
      <c r="A118" s="219" t="s">
        <v>24</v>
      </c>
      <c r="B118" s="200"/>
      <c r="C118" s="219" t="s">
        <v>400</v>
      </c>
      <c r="D118" s="200"/>
      <c r="E118" s="219"/>
      <c r="F118" s="200"/>
      <c r="G118" s="219"/>
      <c r="H118" s="200"/>
      <c r="I118" s="219"/>
      <c r="J118" s="200"/>
      <c r="K118" s="200"/>
      <c r="L118" s="219"/>
      <c r="M118" s="200"/>
      <c r="N118" s="200"/>
      <c r="O118" s="219"/>
      <c r="P118" s="200"/>
      <c r="Q118" s="219"/>
      <c r="R118" s="200"/>
      <c r="S118" s="218" t="s">
        <v>219</v>
      </c>
      <c r="T118" s="200"/>
      <c r="U118" s="200"/>
      <c r="V118" s="200"/>
      <c r="W118" s="200"/>
      <c r="X118" s="200"/>
      <c r="Y118" s="200"/>
      <c r="Z118" s="200"/>
      <c r="AA118" s="219" t="s">
        <v>21</v>
      </c>
      <c r="AB118" s="200"/>
      <c r="AC118" s="200"/>
      <c r="AD118" s="200"/>
      <c r="AE118" s="200"/>
      <c r="AF118" s="219" t="s">
        <v>22</v>
      </c>
      <c r="AG118" s="200"/>
      <c r="AH118" s="200"/>
      <c r="AI118" s="167" t="s">
        <v>375</v>
      </c>
      <c r="AJ118" s="220" t="s">
        <v>23</v>
      </c>
      <c r="AK118" s="200"/>
      <c r="AL118" s="200"/>
      <c r="AM118" s="200"/>
      <c r="AN118" s="200"/>
      <c r="AO118" s="200"/>
      <c r="AP118" s="168">
        <v>0</v>
      </c>
      <c r="AQ118" s="168">
        <v>0</v>
      </c>
      <c r="AR118" s="168">
        <v>0</v>
      </c>
      <c r="AS118" s="222">
        <v>0</v>
      </c>
      <c r="AT118" s="200"/>
      <c r="AU118" s="222">
        <v>0</v>
      </c>
      <c r="AV118" s="200"/>
      <c r="AW118" s="168">
        <v>0</v>
      </c>
      <c r="AX118" s="168">
        <v>0</v>
      </c>
      <c r="AY118" s="168">
        <v>0</v>
      </c>
    </row>
    <row r="119" spans="1:51" x14ac:dyDescent="0.25">
      <c r="A119" s="219" t="s">
        <v>24</v>
      </c>
      <c r="B119" s="200"/>
      <c r="C119" s="219" t="s">
        <v>400</v>
      </c>
      <c r="D119" s="200"/>
      <c r="E119" s="219" t="s">
        <v>400</v>
      </c>
      <c r="F119" s="200"/>
      <c r="G119" s="219"/>
      <c r="H119" s="200"/>
      <c r="I119" s="219"/>
      <c r="J119" s="200"/>
      <c r="K119" s="200"/>
      <c r="L119" s="219"/>
      <c r="M119" s="200"/>
      <c r="N119" s="200"/>
      <c r="O119" s="219"/>
      <c r="P119" s="200"/>
      <c r="Q119" s="219"/>
      <c r="R119" s="200"/>
      <c r="S119" s="218" t="s">
        <v>444</v>
      </c>
      <c r="T119" s="200"/>
      <c r="U119" s="200"/>
      <c r="V119" s="200"/>
      <c r="W119" s="200"/>
      <c r="X119" s="200"/>
      <c r="Y119" s="200"/>
      <c r="Z119" s="200"/>
      <c r="AA119" s="219" t="s">
        <v>21</v>
      </c>
      <c r="AB119" s="200"/>
      <c r="AC119" s="200"/>
      <c r="AD119" s="200"/>
      <c r="AE119" s="200"/>
      <c r="AF119" s="219" t="s">
        <v>22</v>
      </c>
      <c r="AG119" s="200"/>
      <c r="AH119" s="200"/>
      <c r="AI119" s="167" t="s">
        <v>375</v>
      </c>
      <c r="AJ119" s="220" t="s">
        <v>23</v>
      </c>
      <c r="AK119" s="200"/>
      <c r="AL119" s="200"/>
      <c r="AM119" s="200"/>
      <c r="AN119" s="200"/>
      <c r="AO119" s="200"/>
      <c r="AP119" s="168">
        <v>0</v>
      </c>
      <c r="AQ119" s="168">
        <v>0</v>
      </c>
      <c r="AR119" s="168">
        <v>0</v>
      </c>
      <c r="AS119" s="222">
        <v>0</v>
      </c>
      <c r="AT119" s="200"/>
      <c r="AU119" s="222">
        <v>0</v>
      </c>
      <c r="AV119" s="200"/>
      <c r="AW119" s="168">
        <v>0</v>
      </c>
      <c r="AX119" s="168">
        <v>0</v>
      </c>
      <c r="AY119" s="168">
        <v>0</v>
      </c>
    </row>
    <row r="120" spans="1:51" x14ac:dyDescent="0.25">
      <c r="A120" s="219" t="s">
        <v>24</v>
      </c>
      <c r="B120" s="200"/>
      <c r="C120" s="219" t="s">
        <v>400</v>
      </c>
      <c r="D120" s="200"/>
      <c r="E120" s="219" t="s">
        <v>400</v>
      </c>
      <c r="F120" s="200"/>
      <c r="G120" s="219" t="s">
        <v>380</v>
      </c>
      <c r="H120" s="200"/>
      <c r="I120" s="219"/>
      <c r="J120" s="200"/>
      <c r="K120" s="200"/>
      <c r="L120" s="219"/>
      <c r="M120" s="200"/>
      <c r="N120" s="200"/>
      <c r="O120" s="219"/>
      <c r="P120" s="200"/>
      <c r="Q120" s="219"/>
      <c r="R120" s="200"/>
      <c r="S120" s="218" t="s">
        <v>445</v>
      </c>
      <c r="T120" s="200"/>
      <c r="U120" s="200"/>
      <c r="V120" s="200"/>
      <c r="W120" s="200"/>
      <c r="X120" s="200"/>
      <c r="Y120" s="200"/>
      <c r="Z120" s="200"/>
      <c r="AA120" s="219" t="s">
        <v>21</v>
      </c>
      <c r="AB120" s="200"/>
      <c r="AC120" s="200"/>
      <c r="AD120" s="200"/>
      <c r="AE120" s="200"/>
      <c r="AF120" s="219" t="s">
        <v>22</v>
      </c>
      <c r="AG120" s="200"/>
      <c r="AH120" s="200"/>
      <c r="AI120" s="167" t="s">
        <v>375</v>
      </c>
      <c r="AJ120" s="220" t="s">
        <v>23</v>
      </c>
      <c r="AK120" s="200"/>
      <c r="AL120" s="200"/>
      <c r="AM120" s="200"/>
      <c r="AN120" s="200"/>
      <c r="AO120" s="200"/>
      <c r="AP120" s="168">
        <v>0</v>
      </c>
      <c r="AQ120" s="168">
        <v>0</v>
      </c>
      <c r="AR120" s="168">
        <v>0</v>
      </c>
      <c r="AS120" s="222">
        <v>0</v>
      </c>
      <c r="AT120" s="200"/>
      <c r="AU120" s="222">
        <v>0</v>
      </c>
      <c r="AV120" s="200"/>
      <c r="AW120" s="168">
        <v>0</v>
      </c>
      <c r="AX120" s="168">
        <v>0</v>
      </c>
      <c r="AY120" s="168">
        <v>0</v>
      </c>
    </row>
    <row r="121" spans="1:51" x14ac:dyDescent="0.25">
      <c r="A121" s="224" t="s">
        <v>24</v>
      </c>
      <c r="B121" s="200"/>
      <c r="C121" s="224" t="s">
        <v>400</v>
      </c>
      <c r="D121" s="200"/>
      <c r="E121" s="224" t="s">
        <v>400</v>
      </c>
      <c r="F121" s="200"/>
      <c r="G121" s="224" t="s">
        <v>380</v>
      </c>
      <c r="H121" s="200"/>
      <c r="I121" s="224" t="s">
        <v>446</v>
      </c>
      <c r="J121" s="200"/>
      <c r="K121" s="200"/>
      <c r="L121" s="224"/>
      <c r="M121" s="200"/>
      <c r="N121" s="200"/>
      <c r="O121" s="224"/>
      <c r="P121" s="200"/>
      <c r="Q121" s="224"/>
      <c r="R121" s="200"/>
      <c r="S121" s="223" t="s">
        <v>447</v>
      </c>
      <c r="T121" s="200"/>
      <c r="U121" s="200"/>
      <c r="V121" s="200"/>
      <c r="W121" s="200"/>
      <c r="X121" s="200"/>
      <c r="Y121" s="200"/>
      <c r="Z121" s="200"/>
      <c r="AA121" s="224" t="s">
        <v>21</v>
      </c>
      <c r="AB121" s="200"/>
      <c r="AC121" s="200"/>
      <c r="AD121" s="200"/>
      <c r="AE121" s="200"/>
      <c r="AF121" s="224" t="s">
        <v>22</v>
      </c>
      <c r="AG121" s="200"/>
      <c r="AH121" s="200"/>
      <c r="AI121" s="169" t="s">
        <v>375</v>
      </c>
      <c r="AJ121" s="225" t="s">
        <v>23</v>
      </c>
      <c r="AK121" s="200"/>
      <c r="AL121" s="200"/>
      <c r="AM121" s="200"/>
      <c r="AN121" s="200"/>
      <c r="AO121" s="200"/>
      <c r="AP121" s="170">
        <v>0</v>
      </c>
      <c r="AQ121" s="170">
        <v>0</v>
      </c>
      <c r="AR121" s="170">
        <v>0</v>
      </c>
      <c r="AS121" s="226">
        <v>0</v>
      </c>
      <c r="AT121" s="200"/>
      <c r="AU121" s="226">
        <v>0</v>
      </c>
      <c r="AV121" s="200"/>
      <c r="AW121" s="170">
        <v>0</v>
      </c>
      <c r="AX121" s="170">
        <v>0</v>
      </c>
      <c r="AY121" s="170">
        <v>0</v>
      </c>
    </row>
    <row r="122" spans="1:51" x14ac:dyDescent="0.25">
      <c r="A122" s="219" t="s">
        <v>24</v>
      </c>
      <c r="B122" s="200"/>
      <c r="C122" s="219" t="s">
        <v>400</v>
      </c>
      <c r="D122" s="200"/>
      <c r="E122" s="219" t="s">
        <v>448</v>
      </c>
      <c r="F122" s="200"/>
      <c r="G122" s="219"/>
      <c r="H122" s="200"/>
      <c r="I122" s="219"/>
      <c r="J122" s="200"/>
      <c r="K122" s="200"/>
      <c r="L122" s="219"/>
      <c r="M122" s="200"/>
      <c r="N122" s="200"/>
      <c r="O122" s="219"/>
      <c r="P122" s="200"/>
      <c r="Q122" s="219"/>
      <c r="R122" s="200"/>
      <c r="S122" s="218" t="s">
        <v>221</v>
      </c>
      <c r="T122" s="200"/>
      <c r="U122" s="200"/>
      <c r="V122" s="200"/>
      <c r="W122" s="200"/>
      <c r="X122" s="200"/>
      <c r="Y122" s="200"/>
      <c r="Z122" s="200"/>
      <c r="AA122" s="219" t="s">
        <v>21</v>
      </c>
      <c r="AB122" s="200"/>
      <c r="AC122" s="200"/>
      <c r="AD122" s="200"/>
      <c r="AE122" s="200"/>
      <c r="AF122" s="219" t="s">
        <v>22</v>
      </c>
      <c r="AG122" s="200"/>
      <c r="AH122" s="200"/>
      <c r="AI122" s="167" t="s">
        <v>375</v>
      </c>
      <c r="AJ122" s="220" t="s">
        <v>23</v>
      </c>
      <c r="AK122" s="200"/>
      <c r="AL122" s="200"/>
      <c r="AM122" s="200"/>
      <c r="AN122" s="200"/>
      <c r="AO122" s="200"/>
      <c r="AP122" s="168">
        <v>0</v>
      </c>
      <c r="AQ122" s="168">
        <v>0</v>
      </c>
      <c r="AR122" s="168">
        <v>0</v>
      </c>
      <c r="AS122" s="222">
        <v>0</v>
      </c>
      <c r="AT122" s="200"/>
      <c r="AU122" s="222">
        <v>0</v>
      </c>
      <c r="AV122" s="200"/>
      <c r="AW122" s="168">
        <v>0</v>
      </c>
      <c r="AX122" s="168">
        <v>0</v>
      </c>
      <c r="AY122" s="168">
        <v>0</v>
      </c>
    </row>
    <row r="123" spans="1:51" x14ac:dyDescent="0.25">
      <c r="A123" s="219" t="s">
        <v>24</v>
      </c>
      <c r="B123" s="200"/>
      <c r="C123" s="219" t="s">
        <v>400</v>
      </c>
      <c r="D123" s="200"/>
      <c r="E123" s="219" t="s">
        <v>448</v>
      </c>
      <c r="F123" s="200"/>
      <c r="G123" s="219" t="s">
        <v>398</v>
      </c>
      <c r="H123" s="200"/>
      <c r="I123" s="219"/>
      <c r="J123" s="200"/>
      <c r="K123" s="200"/>
      <c r="L123" s="219"/>
      <c r="M123" s="200"/>
      <c r="N123" s="200"/>
      <c r="O123" s="219"/>
      <c r="P123" s="200"/>
      <c r="Q123" s="219"/>
      <c r="R123" s="200"/>
      <c r="S123" s="218" t="s">
        <v>223</v>
      </c>
      <c r="T123" s="200"/>
      <c r="U123" s="200"/>
      <c r="V123" s="200"/>
      <c r="W123" s="200"/>
      <c r="X123" s="200"/>
      <c r="Y123" s="200"/>
      <c r="Z123" s="200"/>
      <c r="AA123" s="219" t="s">
        <v>21</v>
      </c>
      <c r="AB123" s="200"/>
      <c r="AC123" s="200"/>
      <c r="AD123" s="200"/>
      <c r="AE123" s="200"/>
      <c r="AF123" s="219" t="s">
        <v>22</v>
      </c>
      <c r="AG123" s="200"/>
      <c r="AH123" s="200"/>
      <c r="AI123" s="167" t="s">
        <v>375</v>
      </c>
      <c r="AJ123" s="220" t="s">
        <v>23</v>
      </c>
      <c r="AK123" s="200"/>
      <c r="AL123" s="200"/>
      <c r="AM123" s="200"/>
      <c r="AN123" s="200"/>
      <c r="AO123" s="200"/>
      <c r="AP123" s="168">
        <v>0</v>
      </c>
      <c r="AQ123" s="168">
        <v>0</v>
      </c>
      <c r="AR123" s="168">
        <v>0</v>
      </c>
      <c r="AS123" s="222">
        <v>0</v>
      </c>
      <c r="AT123" s="200"/>
      <c r="AU123" s="222">
        <v>0</v>
      </c>
      <c r="AV123" s="200"/>
      <c r="AW123" s="168">
        <v>0</v>
      </c>
      <c r="AX123" s="168">
        <v>0</v>
      </c>
      <c r="AY123" s="168">
        <v>0</v>
      </c>
    </row>
    <row r="124" spans="1:51" x14ac:dyDescent="0.25">
      <c r="A124" s="224" t="s">
        <v>24</v>
      </c>
      <c r="B124" s="200"/>
      <c r="C124" s="224" t="s">
        <v>400</v>
      </c>
      <c r="D124" s="200"/>
      <c r="E124" s="224" t="s">
        <v>448</v>
      </c>
      <c r="F124" s="200"/>
      <c r="G124" s="224" t="s">
        <v>398</v>
      </c>
      <c r="H124" s="200"/>
      <c r="I124" s="224" t="s">
        <v>397</v>
      </c>
      <c r="J124" s="200"/>
      <c r="K124" s="200"/>
      <c r="L124" s="224"/>
      <c r="M124" s="200"/>
      <c r="N124" s="200"/>
      <c r="O124" s="224"/>
      <c r="P124" s="200"/>
      <c r="Q124" s="224"/>
      <c r="R124" s="200"/>
      <c r="S124" s="223" t="s">
        <v>225</v>
      </c>
      <c r="T124" s="200"/>
      <c r="U124" s="200"/>
      <c r="V124" s="200"/>
      <c r="W124" s="200"/>
      <c r="X124" s="200"/>
      <c r="Y124" s="200"/>
      <c r="Z124" s="200"/>
      <c r="AA124" s="224" t="s">
        <v>21</v>
      </c>
      <c r="AB124" s="200"/>
      <c r="AC124" s="200"/>
      <c r="AD124" s="200"/>
      <c r="AE124" s="200"/>
      <c r="AF124" s="224" t="s">
        <v>22</v>
      </c>
      <c r="AG124" s="200"/>
      <c r="AH124" s="200"/>
      <c r="AI124" s="169" t="s">
        <v>375</v>
      </c>
      <c r="AJ124" s="225" t="s">
        <v>23</v>
      </c>
      <c r="AK124" s="200"/>
      <c r="AL124" s="200"/>
      <c r="AM124" s="200"/>
      <c r="AN124" s="200"/>
      <c r="AO124" s="200"/>
      <c r="AP124" s="170">
        <v>0</v>
      </c>
      <c r="AQ124" s="170">
        <v>0</v>
      </c>
      <c r="AR124" s="170">
        <v>0</v>
      </c>
      <c r="AS124" s="226">
        <v>0</v>
      </c>
      <c r="AT124" s="200"/>
      <c r="AU124" s="226">
        <v>0</v>
      </c>
      <c r="AV124" s="200"/>
      <c r="AW124" s="170">
        <v>0</v>
      </c>
      <c r="AX124" s="170">
        <v>0</v>
      </c>
      <c r="AY124" s="170">
        <v>0</v>
      </c>
    </row>
    <row r="125" spans="1:51" x14ac:dyDescent="0.25">
      <c r="A125" s="224" t="s">
        <v>24</v>
      </c>
      <c r="B125" s="200"/>
      <c r="C125" s="224" t="s">
        <v>400</v>
      </c>
      <c r="D125" s="200"/>
      <c r="E125" s="224" t="s">
        <v>448</v>
      </c>
      <c r="F125" s="200"/>
      <c r="G125" s="224" t="s">
        <v>398</v>
      </c>
      <c r="H125" s="200"/>
      <c r="I125" s="224" t="s">
        <v>397</v>
      </c>
      <c r="J125" s="200"/>
      <c r="K125" s="200"/>
      <c r="L125" s="224" t="s">
        <v>384</v>
      </c>
      <c r="M125" s="200"/>
      <c r="N125" s="200"/>
      <c r="O125" s="224"/>
      <c r="P125" s="200"/>
      <c r="Q125" s="224"/>
      <c r="R125" s="200"/>
      <c r="S125" s="223" t="s">
        <v>227</v>
      </c>
      <c r="T125" s="200"/>
      <c r="U125" s="200"/>
      <c r="V125" s="200"/>
      <c r="W125" s="200"/>
      <c r="X125" s="200"/>
      <c r="Y125" s="200"/>
      <c r="Z125" s="200"/>
      <c r="AA125" s="224" t="s">
        <v>21</v>
      </c>
      <c r="AB125" s="200"/>
      <c r="AC125" s="200"/>
      <c r="AD125" s="200"/>
      <c r="AE125" s="200"/>
      <c r="AF125" s="224" t="s">
        <v>22</v>
      </c>
      <c r="AG125" s="200"/>
      <c r="AH125" s="200"/>
      <c r="AI125" s="169" t="s">
        <v>375</v>
      </c>
      <c r="AJ125" s="225" t="s">
        <v>23</v>
      </c>
      <c r="AK125" s="200"/>
      <c r="AL125" s="200"/>
      <c r="AM125" s="200"/>
      <c r="AN125" s="200"/>
      <c r="AO125" s="200"/>
      <c r="AP125" s="170">
        <v>0</v>
      </c>
      <c r="AQ125" s="170">
        <v>0</v>
      </c>
      <c r="AR125" s="170">
        <v>0</v>
      </c>
      <c r="AS125" s="226">
        <v>0</v>
      </c>
      <c r="AT125" s="200"/>
      <c r="AU125" s="226">
        <v>0</v>
      </c>
      <c r="AV125" s="200"/>
      <c r="AW125" s="170">
        <v>0</v>
      </c>
      <c r="AX125" s="170">
        <v>0</v>
      </c>
      <c r="AY125" s="170">
        <v>0</v>
      </c>
    </row>
    <row r="126" spans="1:51" x14ac:dyDescent="0.25">
      <c r="A126" s="224" t="s">
        <v>24</v>
      </c>
      <c r="B126" s="200"/>
      <c r="C126" s="224" t="s">
        <v>400</v>
      </c>
      <c r="D126" s="200"/>
      <c r="E126" s="224" t="s">
        <v>448</v>
      </c>
      <c r="F126" s="200"/>
      <c r="G126" s="224" t="s">
        <v>398</v>
      </c>
      <c r="H126" s="200"/>
      <c r="I126" s="224" t="s">
        <v>397</v>
      </c>
      <c r="J126" s="200"/>
      <c r="K126" s="200"/>
      <c r="L126" s="224" t="s">
        <v>399</v>
      </c>
      <c r="M126" s="200"/>
      <c r="N126" s="200"/>
      <c r="O126" s="224"/>
      <c r="P126" s="200"/>
      <c r="Q126" s="224"/>
      <c r="R126" s="200"/>
      <c r="S126" s="223" t="s">
        <v>229</v>
      </c>
      <c r="T126" s="200"/>
      <c r="U126" s="200"/>
      <c r="V126" s="200"/>
      <c r="W126" s="200"/>
      <c r="X126" s="200"/>
      <c r="Y126" s="200"/>
      <c r="Z126" s="200"/>
      <c r="AA126" s="224" t="s">
        <v>21</v>
      </c>
      <c r="AB126" s="200"/>
      <c r="AC126" s="200"/>
      <c r="AD126" s="200"/>
      <c r="AE126" s="200"/>
      <c r="AF126" s="224" t="s">
        <v>22</v>
      </c>
      <c r="AG126" s="200"/>
      <c r="AH126" s="200"/>
      <c r="AI126" s="169" t="s">
        <v>375</v>
      </c>
      <c r="AJ126" s="225" t="s">
        <v>23</v>
      </c>
      <c r="AK126" s="200"/>
      <c r="AL126" s="200"/>
      <c r="AM126" s="200"/>
      <c r="AN126" s="200"/>
      <c r="AO126" s="200"/>
      <c r="AP126" s="170">
        <v>0</v>
      </c>
      <c r="AQ126" s="170">
        <v>0</v>
      </c>
      <c r="AR126" s="170">
        <v>0</v>
      </c>
      <c r="AS126" s="226">
        <v>0</v>
      </c>
      <c r="AT126" s="200"/>
      <c r="AU126" s="226">
        <v>0</v>
      </c>
      <c r="AV126" s="200"/>
      <c r="AW126" s="170">
        <v>0</v>
      </c>
      <c r="AX126" s="170">
        <v>0</v>
      </c>
      <c r="AY126" s="170">
        <v>0</v>
      </c>
    </row>
    <row r="127" spans="1:51" x14ac:dyDescent="0.25">
      <c r="A127" s="219" t="s">
        <v>24</v>
      </c>
      <c r="B127" s="200"/>
      <c r="C127" s="219" t="s">
        <v>400</v>
      </c>
      <c r="D127" s="200"/>
      <c r="E127" s="219" t="s">
        <v>449</v>
      </c>
      <c r="F127" s="200"/>
      <c r="G127" s="219"/>
      <c r="H127" s="200"/>
      <c r="I127" s="219"/>
      <c r="J127" s="200"/>
      <c r="K127" s="200"/>
      <c r="L127" s="219"/>
      <c r="M127" s="200"/>
      <c r="N127" s="200"/>
      <c r="O127" s="219"/>
      <c r="P127" s="200"/>
      <c r="Q127" s="219"/>
      <c r="R127" s="200"/>
      <c r="S127" s="218" t="s">
        <v>231</v>
      </c>
      <c r="T127" s="200"/>
      <c r="U127" s="200"/>
      <c r="V127" s="200"/>
      <c r="W127" s="200"/>
      <c r="X127" s="200"/>
      <c r="Y127" s="200"/>
      <c r="Z127" s="200"/>
      <c r="AA127" s="219" t="s">
        <v>21</v>
      </c>
      <c r="AB127" s="200"/>
      <c r="AC127" s="200"/>
      <c r="AD127" s="200"/>
      <c r="AE127" s="200"/>
      <c r="AF127" s="219" t="s">
        <v>22</v>
      </c>
      <c r="AG127" s="200"/>
      <c r="AH127" s="200"/>
      <c r="AI127" s="167" t="s">
        <v>375</v>
      </c>
      <c r="AJ127" s="220" t="s">
        <v>23</v>
      </c>
      <c r="AK127" s="200"/>
      <c r="AL127" s="200"/>
      <c r="AM127" s="200"/>
      <c r="AN127" s="200"/>
      <c r="AO127" s="200"/>
      <c r="AP127" s="168">
        <v>0</v>
      </c>
      <c r="AQ127" s="168">
        <v>0</v>
      </c>
      <c r="AR127" s="168">
        <v>0</v>
      </c>
      <c r="AS127" s="222">
        <v>0</v>
      </c>
      <c r="AT127" s="200"/>
      <c r="AU127" s="222">
        <v>0</v>
      </c>
      <c r="AV127" s="200"/>
      <c r="AW127" s="168">
        <v>0</v>
      </c>
      <c r="AX127" s="168">
        <v>0</v>
      </c>
      <c r="AY127" s="168">
        <v>0</v>
      </c>
    </row>
    <row r="128" spans="1:51" x14ac:dyDescent="0.25">
      <c r="A128" s="219" t="s">
        <v>24</v>
      </c>
      <c r="B128" s="200"/>
      <c r="C128" s="219" t="s">
        <v>400</v>
      </c>
      <c r="D128" s="200"/>
      <c r="E128" s="219" t="s">
        <v>449</v>
      </c>
      <c r="F128" s="200"/>
      <c r="G128" s="219" t="s">
        <v>380</v>
      </c>
      <c r="H128" s="200"/>
      <c r="I128" s="219"/>
      <c r="J128" s="200"/>
      <c r="K128" s="200"/>
      <c r="L128" s="219"/>
      <c r="M128" s="200"/>
      <c r="N128" s="200"/>
      <c r="O128" s="219"/>
      <c r="P128" s="200"/>
      <c r="Q128" s="219"/>
      <c r="R128" s="200"/>
      <c r="S128" s="218" t="s">
        <v>346</v>
      </c>
      <c r="T128" s="200"/>
      <c r="U128" s="200"/>
      <c r="V128" s="200"/>
      <c r="W128" s="200"/>
      <c r="X128" s="200"/>
      <c r="Y128" s="200"/>
      <c r="Z128" s="200"/>
      <c r="AA128" s="219" t="s">
        <v>21</v>
      </c>
      <c r="AB128" s="200"/>
      <c r="AC128" s="200"/>
      <c r="AD128" s="200"/>
      <c r="AE128" s="200"/>
      <c r="AF128" s="219" t="s">
        <v>22</v>
      </c>
      <c r="AG128" s="200"/>
      <c r="AH128" s="200"/>
      <c r="AI128" s="167" t="s">
        <v>375</v>
      </c>
      <c r="AJ128" s="220" t="s">
        <v>23</v>
      </c>
      <c r="AK128" s="200"/>
      <c r="AL128" s="200"/>
      <c r="AM128" s="200"/>
      <c r="AN128" s="200"/>
      <c r="AO128" s="200"/>
      <c r="AP128" s="168">
        <v>0</v>
      </c>
      <c r="AQ128" s="168">
        <v>0</v>
      </c>
      <c r="AR128" s="168">
        <v>0</v>
      </c>
      <c r="AS128" s="222">
        <v>0</v>
      </c>
      <c r="AT128" s="200"/>
      <c r="AU128" s="222">
        <v>0</v>
      </c>
      <c r="AV128" s="200"/>
      <c r="AW128" s="168">
        <v>0</v>
      </c>
      <c r="AX128" s="168">
        <v>0</v>
      </c>
      <c r="AY128" s="168">
        <v>0</v>
      </c>
    </row>
    <row r="129" spans="1:51" x14ac:dyDescent="0.25">
      <c r="A129" s="224" t="s">
        <v>24</v>
      </c>
      <c r="B129" s="200"/>
      <c r="C129" s="224" t="s">
        <v>400</v>
      </c>
      <c r="D129" s="200"/>
      <c r="E129" s="224" t="s">
        <v>449</v>
      </c>
      <c r="F129" s="200"/>
      <c r="G129" s="224" t="s">
        <v>380</v>
      </c>
      <c r="H129" s="200"/>
      <c r="I129" s="224" t="s">
        <v>384</v>
      </c>
      <c r="J129" s="200"/>
      <c r="K129" s="200"/>
      <c r="L129" s="224"/>
      <c r="M129" s="200"/>
      <c r="N129" s="200"/>
      <c r="O129" s="224"/>
      <c r="P129" s="200"/>
      <c r="Q129" s="224"/>
      <c r="R129" s="200"/>
      <c r="S129" s="223" t="s">
        <v>348</v>
      </c>
      <c r="T129" s="200"/>
      <c r="U129" s="200"/>
      <c r="V129" s="200"/>
      <c r="W129" s="200"/>
      <c r="X129" s="200"/>
      <c r="Y129" s="200"/>
      <c r="Z129" s="200"/>
      <c r="AA129" s="224" t="s">
        <v>21</v>
      </c>
      <c r="AB129" s="200"/>
      <c r="AC129" s="200"/>
      <c r="AD129" s="200"/>
      <c r="AE129" s="200"/>
      <c r="AF129" s="224" t="s">
        <v>22</v>
      </c>
      <c r="AG129" s="200"/>
      <c r="AH129" s="200"/>
      <c r="AI129" s="169" t="s">
        <v>375</v>
      </c>
      <c r="AJ129" s="225" t="s">
        <v>23</v>
      </c>
      <c r="AK129" s="200"/>
      <c r="AL129" s="200"/>
      <c r="AM129" s="200"/>
      <c r="AN129" s="200"/>
      <c r="AO129" s="200"/>
      <c r="AP129" s="170">
        <v>0</v>
      </c>
      <c r="AQ129" s="170">
        <v>0</v>
      </c>
      <c r="AR129" s="170">
        <v>0</v>
      </c>
      <c r="AS129" s="226">
        <v>0</v>
      </c>
      <c r="AT129" s="200"/>
      <c r="AU129" s="226">
        <v>0</v>
      </c>
      <c r="AV129" s="200"/>
      <c r="AW129" s="170">
        <v>0</v>
      </c>
      <c r="AX129" s="170">
        <v>0</v>
      </c>
      <c r="AY129" s="170">
        <v>0</v>
      </c>
    </row>
    <row r="130" spans="1:51" x14ac:dyDescent="0.25">
      <c r="A130" s="224" t="s">
        <v>24</v>
      </c>
      <c r="B130" s="200"/>
      <c r="C130" s="224" t="s">
        <v>400</v>
      </c>
      <c r="D130" s="200"/>
      <c r="E130" s="224" t="s">
        <v>449</v>
      </c>
      <c r="F130" s="200"/>
      <c r="G130" s="224" t="s">
        <v>380</v>
      </c>
      <c r="H130" s="200"/>
      <c r="I130" s="224" t="s">
        <v>399</v>
      </c>
      <c r="J130" s="200"/>
      <c r="K130" s="200"/>
      <c r="L130" s="224"/>
      <c r="M130" s="200"/>
      <c r="N130" s="200"/>
      <c r="O130" s="224"/>
      <c r="P130" s="200"/>
      <c r="Q130" s="224"/>
      <c r="R130" s="200"/>
      <c r="S130" s="223" t="s">
        <v>350</v>
      </c>
      <c r="T130" s="200"/>
      <c r="U130" s="200"/>
      <c r="V130" s="200"/>
      <c r="W130" s="200"/>
      <c r="X130" s="200"/>
      <c r="Y130" s="200"/>
      <c r="Z130" s="200"/>
      <c r="AA130" s="224" t="s">
        <v>21</v>
      </c>
      <c r="AB130" s="200"/>
      <c r="AC130" s="200"/>
      <c r="AD130" s="200"/>
      <c r="AE130" s="200"/>
      <c r="AF130" s="224" t="s">
        <v>22</v>
      </c>
      <c r="AG130" s="200"/>
      <c r="AH130" s="200"/>
      <c r="AI130" s="169" t="s">
        <v>375</v>
      </c>
      <c r="AJ130" s="225" t="s">
        <v>23</v>
      </c>
      <c r="AK130" s="200"/>
      <c r="AL130" s="200"/>
      <c r="AM130" s="200"/>
      <c r="AN130" s="200"/>
      <c r="AO130" s="200"/>
      <c r="AP130" s="170">
        <v>0</v>
      </c>
      <c r="AQ130" s="170">
        <v>0</v>
      </c>
      <c r="AR130" s="170">
        <v>0</v>
      </c>
      <c r="AS130" s="226">
        <v>0</v>
      </c>
      <c r="AT130" s="200"/>
      <c r="AU130" s="226">
        <v>0</v>
      </c>
      <c r="AV130" s="200"/>
      <c r="AW130" s="170">
        <v>0</v>
      </c>
      <c r="AX130" s="170">
        <v>0</v>
      </c>
      <c r="AY130" s="170">
        <v>0</v>
      </c>
    </row>
    <row r="131" spans="1:51" x14ac:dyDescent="0.25">
      <c r="A131" s="219" t="s">
        <v>24</v>
      </c>
      <c r="B131" s="200"/>
      <c r="C131" s="219" t="s">
        <v>450</v>
      </c>
      <c r="D131" s="200"/>
      <c r="E131" s="219"/>
      <c r="F131" s="200"/>
      <c r="G131" s="219"/>
      <c r="H131" s="200"/>
      <c r="I131" s="219"/>
      <c r="J131" s="200"/>
      <c r="K131" s="200"/>
      <c r="L131" s="219"/>
      <c r="M131" s="200"/>
      <c r="N131" s="200"/>
      <c r="O131" s="219"/>
      <c r="P131" s="200"/>
      <c r="Q131" s="219"/>
      <c r="R131" s="200"/>
      <c r="S131" s="218" t="s">
        <v>233</v>
      </c>
      <c r="T131" s="200"/>
      <c r="U131" s="200"/>
      <c r="V131" s="200"/>
      <c r="W131" s="200"/>
      <c r="X131" s="200"/>
      <c r="Y131" s="200"/>
      <c r="Z131" s="200"/>
      <c r="AA131" s="219" t="s">
        <v>21</v>
      </c>
      <c r="AB131" s="200"/>
      <c r="AC131" s="200"/>
      <c r="AD131" s="200"/>
      <c r="AE131" s="200"/>
      <c r="AF131" s="219" t="s">
        <v>22</v>
      </c>
      <c r="AG131" s="200"/>
      <c r="AH131" s="200"/>
      <c r="AI131" s="167" t="s">
        <v>375</v>
      </c>
      <c r="AJ131" s="220" t="s">
        <v>23</v>
      </c>
      <c r="AK131" s="200"/>
      <c r="AL131" s="200"/>
      <c r="AM131" s="200"/>
      <c r="AN131" s="200"/>
      <c r="AO131" s="200"/>
      <c r="AP131" s="168">
        <v>0</v>
      </c>
      <c r="AQ131" s="168">
        <v>0</v>
      </c>
      <c r="AR131" s="168">
        <v>0</v>
      </c>
      <c r="AS131" s="222">
        <v>0</v>
      </c>
      <c r="AT131" s="200"/>
      <c r="AU131" s="222">
        <v>0</v>
      </c>
      <c r="AV131" s="200"/>
      <c r="AW131" s="168">
        <v>0</v>
      </c>
      <c r="AX131" s="168">
        <v>0</v>
      </c>
      <c r="AY131" s="168">
        <v>0</v>
      </c>
    </row>
    <row r="132" spans="1:51" x14ac:dyDescent="0.25">
      <c r="A132" s="219" t="s">
        <v>24</v>
      </c>
      <c r="B132" s="200"/>
      <c r="C132" s="219" t="s">
        <v>450</v>
      </c>
      <c r="D132" s="200"/>
      <c r="E132" s="219" t="s">
        <v>380</v>
      </c>
      <c r="F132" s="200"/>
      <c r="G132" s="219"/>
      <c r="H132" s="200"/>
      <c r="I132" s="219"/>
      <c r="J132" s="200"/>
      <c r="K132" s="200"/>
      <c r="L132" s="219"/>
      <c r="M132" s="200"/>
      <c r="N132" s="200"/>
      <c r="O132" s="219"/>
      <c r="P132" s="200"/>
      <c r="Q132" s="219"/>
      <c r="R132" s="200"/>
      <c r="S132" s="218" t="s">
        <v>235</v>
      </c>
      <c r="T132" s="200"/>
      <c r="U132" s="200"/>
      <c r="V132" s="200"/>
      <c r="W132" s="200"/>
      <c r="X132" s="200"/>
      <c r="Y132" s="200"/>
      <c r="Z132" s="200"/>
      <c r="AA132" s="219" t="s">
        <v>21</v>
      </c>
      <c r="AB132" s="200"/>
      <c r="AC132" s="200"/>
      <c r="AD132" s="200"/>
      <c r="AE132" s="200"/>
      <c r="AF132" s="219" t="s">
        <v>22</v>
      </c>
      <c r="AG132" s="200"/>
      <c r="AH132" s="200"/>
      <c r="AI132" s="167" t="s">
        <v>375</v>
      </c>
      <c r="AJ132" s="220" t="s">
        <v>23</v>
      </c>
      <c r="AK132" s="200"/>
      <c r="AL132" s="200"/>
      <c r="AM132" s="200"/>
      <c r="AN132" s="200"/>
      <c r="AO132" s="200"/>
      <c r="AP132" s="168">
        <v>0</v>
      </c>
      <c r="AQ132" s="168">
        <v>0</v>
      </c>
      <c r="AR132" s="168">
        <v>0</v>
      </c>
      <c r="AS132" s="222">
        <v>0</v>
      </c>
      <c r="AT132" s="200"/>
      <c r="AU132" s="222">
        <v>0</v>
      </c>
      <c r="AV132" s="200"/>
      <c r="AW132" s="168">
        <v>0</v>
      </c>
      <c r="AX132" s="168">
        <v>0</v>
      </c>
      <c r="AY132" s="168">
        <v>0</v>
      </c>
    </row>
    <row r="133" spans="1:51" x14ac:dyDescent="0.25">
      <c r="A133" s="219" t="s">
        <v>24</v>
      </c>
      <c r="B133" s="200"/>
      <c r="C133" s="219" t="s">
        <v>450</v>
      </c>
      <c r="D133" s="200"/>
      <c r="E133" s="219" t="s">
        <v>380</v>
      </c>
      <c r="F133" s="200"/>
      <c r="G133" s="219" t="s">
        <v>398</v>
      </c>
      <c r="H133" s="200"/>
      <c r="I133" s="219"/>
      <c r="J133" s="200"/>
      <c r="K133" s="200"/>
      <c r="L133" s="219"/>
      <c r="M133" s="200"/>
      <c r="N133" s="200"/>
      <c r="O133" s="219"/>
      <c r="P133" s="200"/>
      <c r="Q133" s="219"/>
      <c r="R133" s="200"/>
      <c r="S133" s="218" t="s">
        <v>237</v>
      </c>
      <c r="T133" s="200"/>
      <c r="U133" s="200"/>
      <c r="V133" s="200"/>
      <c r="W133" s="200"/>
      <c r="X133" s="200"/>
      <c r="Y133" s="200"/>
      <c r="Z133" s="200"/>
      <c r="AA133" s="219" t="s">
        <v>21</v>
      </c>
      <c r="AB133" s="200"/>
      <c r="AC133" s="200"/>
      <c r="AD133" s="200"/>
      <c r="AE133" s="200"/>
      <c r="AF133" s="219" t="s">
        <v>22</v>
      </c>
      <c r="AG133" s="200"/>
      <c r="AH133" s="200"/>
      <c r="AI133" s="167" t="s">
        <v>375</v>
      </c>
      <c r="AJ133" s="220" t="s">
        <v>23</v>
      </c>
      <c r="AK133" s="200"/>
      <c r="AL133" s="200"/>
      <c r="AM133" s="200"/>
      <c r="AN133" s="200"/>
      <c r="AO133" s="200"/>
      <c r="AP133" s="168">
        <v>0</v>
      </c>
      <c r="AQ133" s="168">
        <v>0</v>
      </c>
      <c r="AR133" s="168">
        <v>0</v>
      </c>
      <c r="AS133" s="222">
        <v>0</v>
      </c>
      <c r="AT133" s="200"/>
      <c r="AU133" s="222">
        <v>0</v>
      </c>
      <c r="AV133" s="200"/>
      <c r="AW133" s="168">
        <v>0</v>
      </c>
      <c r="AX133" s="168">
        <v>0</v>
      </c>
      <c r="AY133" s="168">
        <v>0</v>
      </c>
    </row>
    <row r="134" spans="1:51" x14ac:dyDescent="0.25">
      <c r="A134" s="224" t="s">
        <v>24</v>
      </c>
      <c r="B134" s="200"/>
      <c r="C134" s="224" t="s">
        <v>450</v>
      </c>
      <c r="D134" s="200"/>
      <c r="E134" s="224" t="s">
        <v>380</v>
      </c>
      <c r="F134" s="200"/>
      <c r="G134" s="224" t="s">
        <v>398</v>
      </c>
      <c r="H134" s="200"/>
      <c r="I134" s="224" t="s">
        <v>384</v>
      </c>
      <c r="J134" s="200"/>
      <c r="K134" s="200"/>
      <c r="L134" s="224"/>
      <c r="M134" s="200"/>
      <c r="N134" s="200"/>
      <c r="O134" s="224"/>
      <c r="P134" s="200"/>
      <c r="Q134" s="224"/>
      <c r="R134" s="200"/>
      <c r="S134" s="223" t="s">
        <v>239</v>
      </c>
      <c r="T134" s="200"/>
      <c r="U134" s="200"/>
      <c r="V134" s="200"/>
      <c r="W134" s="200"/>
      <c r="X134" s="200"/>
      <c r="Y134" s="200"/>
      <c r="Z134" s="200"/>
      <c r="AA134" s="224" t="s">
        <v>21</v>
      </c>
      <c r="AB134" s="200"/>
      <c r="AC134" s="200"/>
      <c r="AD134" s="200"/>
      <c r="AE134" s="200"/>
      <c r="AF134" s="224" t="s">
        <v>22</v>
      </c>
      <c r="AG134" s="200"/>
      <c r="AH134" s="200"/>
      <c r="AI134" s="169" t="s">
        <v>375</v>
      </c>
      <c r="AJ134" s="225" t="s">
        <v>23</v>
      </c>
      <c r="AK134" s="200"/>
      <c r="AL134" s="200"/>
      <c r="AM134" s="200"/>
      <c r="AN134" s="200"/>
      <c r="AO134" s="200"/>
      <c r="AP134" s="170">
        <v>0</v>
      </c>
      <c r="AQ134" s="170">
        <v>0</v>
      </c>
      <c r="AR134" s="170">
        <v>0</v>
      </c>
      <c r="AS134" s="226">
        <v>0</v>
      </c>
      <c r="AT134" s="200"/>
      <c r="AU134" s="226">
        <v>0</v>
      </c>
      <c r="AV134" s="200"/>
      <c r="AW134" s="170">
        <v>0</v>
      </c>
      <c r="AX134" s="170">
        <v>0</v>
      </c>
      <c r="AY134" s="170">
        <v>0</v>
      </c>
    </row>
    <row r="135" spans="1:51" x14ac:dyDescent="0.25">
      <c r="A135" s="224" t="s">
        <v>24</v>
      </c>
      <c r="B135" s="200"/>
      <c r="C135" s="224" t="s">
        <v>450</v>
      </c>
      <c r="D135" s="200"/>
      <c r="E135" s="224" t="s">
        <v>380</v>
      </c>
      <c r="F135" s="200"/>
      <c r="G135" s="224" t="s">
        <v>398</v>
      </c>
      <c r="H135" s="200"/>
      <c r="I135" s="224" t="s">
        <v>385</v>
      </c>
      <c r="J135" s="200"/>
      <c r="K135" s="200"/>
      <c r="L135" s="224"/>
      <c r="M135" s="200"/>
      <c r="N135" s="200"/>
      <c r="O135" s="224"/>
      <c r="P135" s="200"/>
      <c r="Q135" s="224"/>
      <c r="R135" s="200"/>
      <c r="S135" s="223" t="s">
        <v>241</v>
      </c>
      <c r="T135" s="200"/>
      <c r="U135" s="200"/>
      <c r="V135" s="200"/>
      <c r="W135" s="200"/>
      <c r="X135" s="200"/>
      <c r="Y135" s="200"/>
      <c r="Z135" s="200"/>
      <c r="AA135" s="224" t="s">
        <v>21</v>
      </c>
      <c r="AB135" s="200"/>
      <c r="AC135" s="200"/>
      <c r="AD135" s="200"/>
      <c r="AE135" s="200"/>
      <c r="AF135" s="224" t="s">
        <v>22</v>
      </c>
      <c r="AG135" s="200"/>
      <c r="AH135" s="200"/>
      <c r="AI135" s="169" t="s">
        <v>375</v>
      </c>
      <c r="AJ135" s="225" t="s">
        <v>23</v>
      </c>
      <c r="AK135" s="200"/>
      <c r="AL135" s="200"/>
      <c r="AM135" s="200"/>
      <c r="AN135" s="200"/>
      <c r="AO135" s="200"/>
      <c r="AP135" s="170">
        <v>0</v>
      </c>
      <c r="AQ135" s="170">
        <v>0</v>
      </c>
      <c r="AR135" s="170">
        <v>0</v>
      </c>
      <c r="AS135" s="226">
        <v>0</v>
      </c>
      <c r="AT135" s="200"/>
      <c r="AU135" s="226">
        <v>0</v>
      </c>
      <c r="AV135" s="200"/>
      <c r="AW135" s="170">
        <v>0</v>
      </c>
      <c r="AX135" s="170">
        <v>0</v>
      </c>
      <c r="AY135" s="170">
        <v>0</v>
      </c>
    </row>
    <row r="136" spans="1:51" x14ac:dyDescent="0.25">
      <c r="A136" s="224" t="s">
        <v>24</v>
      </c>
      <c r="B136" s="200"/>
      <c r="C136" s="224" t="s">
        <v>450</v>
      </c>
      <c r="D136" s="200"/>
      <c r="E136" s="224" t="s">
        <v>380</v>
      </c>
      <c r="F136" s="200"/>
      <c r="G136" s="224" t="s">
        <v>398</v>
      </c>
      <c r="H136" s="200"/>
      <c r="I136" s="224" t="s">
        <v>388</v>
      </c>
      <c r="J136" s="200"/>
      <c r="K136" s="200"/>
      <c r="L136" s="224"/>
      <c r="M136" s="200"/>
      <c r="N136" s="200"/>
      <c r="O136" s="224"/>
      <c r="P136" s="200"/>
      <c r="Q136" s="224"/>
      <c r="R136" s="200"/>
      <c r="S136" s="223" t="s">
        <v>243</v>
      </c>
      <c r="T136" s="200"/>
      <c r="U136" s="200"/>
      <c r="V136" s="200"/>
      <c r="W136" s="200"/>
      <c r="X136" s="200"/>
      <c r="Y136" s="200"/>
      <c r="Z136" s="200"/>
      <c r="AA136" s="224" t="s">
        <v>21</v>
      </c>
      <c r="AB136" s="200"/>
      <c r="AC136" s="200"/>
      <c r="AD136" s="200"/>
      <c r="AE136" s="200"/>
      <c r="AF136" s="224" t="s">
        <v>22</v>
      </c>
      <c r="AG136" s="200"/>
      <c r="AH136" s="200"/>
      <c r="AI136" s="169" t="s">
        <v>375</v>
      </c>
      <c r="AJ136" s="225" t="s">
        <v>23</v>
      </c>
      <c r="AK136" s="200"/>
      <c r="AL136" s="200"/>
      <c r="AM136" s="200"/>
      <c r="AN136" s="200"/>
      <c r="AO136" s="200"/>
      <c r="AP136" s="170">
        <v>0</v>
      </c>
      <c r="AQ136" s="170">
        <v>0</v>
      </c>
      <c r="AR136" s="170">
        <v>0</v>
      </c>
      <c r="AS136" s="226">
        <v>0</v>
      </c>
      <c r="AT136" s="200"/>
      <c r="AU136" s="226">
        <v>0</v>
      </c>
      <c r="AV136" s="200"/>
      <c r="AW136" s="170">
        <v>0</v>
      </c>
      <c r="AX136" s="170">
        <v>0</v>
      </c>
      <c r="AY136" s="170">
        <v>0</v>
      </c>
    </row>
    <row r="137" spans="1:51" x14ac:dyDescent="0.25">
      <c r="A137" s="219" t="s">
        <v>24</v>
      </c>
      <c r="B137" s="200"/>
      <c r="C137" s="219" t="s">
        <v>450</v>
      </c>
      <c r="D137" s="200"/>
      <c r="E137" s="219" t="s">
        <v>448</v>
      </c>
      <c r="F137" s="200"/>
      <c r="G137" s="219"/>
      <c r="H137" s="200"/>
      <c r="I137" s="219"/>
      <c r="J137" s="200"/>
      <c r="K137" s="200"/>
      <c r="L137" s="219"/>
      <c r="M137" s="200"/>
      <c r="N137" s="200"/>
      <c r="O137" s="219"/>
      <c r="P137" s="200"/>
      <c r="Q137" s="219"/>
      <c r="R137" s="200"/>
      <c r="S137" s="218" t="s">
        <v>247</v>
      </c>
      <c r="T137" s="200"/>
      <c r="U137" s="200"/>
      <c r="V137" s="200"/>
      <c r="W137" s="200"/>
      <c r="X137" s="200"/>
      <c r="Y137" s="200"/>
      <c r="Z137" s="200"/>
      <c r="AA137" s="219" t="s">
        <v>21</v>
      </c>
      <c r="AB137" s="200"/>
      <c r="AC137" s="200"/>
      <c r="AD137" s="200"/>
      <c r="AE137" s="200"/>
      <c r="AF137" s="219" t="s">
        <v>22</v>
      </c>
      <c r="AG137" s="200"/>
      <c r="AH137" s="200"/>
      <c r="AI137" s="167" t="s">
        <v>375</v>
      </c>
      <c r="AJ137" s="220" t="s">
        <v>23</v>
      </c>
      <c r="AK137" s="200"/>
      <c r="AL137" s="200"/>
      <c r="AM137" s="200"/>
      <c r="AN137" s="200"/>
      <c r="AO137" s="200"/>
      <c r="AP137" s="168">
        <v>0</v>
      </c>
      <c r="AQ137" s="168">
        <v>0</v>
      </c>
      <c r="AR137" s="168">
        <v>0</v>
      </c>
      <c r="AS137" s="222">
        <v>0</v>
      </c>
      <c r="AT137" s="200"/>
      <c r="AU137" s="222">
        <v>0</v>
      </c>
      <c r="AV137" s="200"/>
      <c r="AW137" s="168">
        <v>0</v>
      </c>
      <c r="AX137" s="168">
        <v>0</v>
      </c>
      <c r="AY137" s="168">
        <v>0</v>
      </c>
    </row>
    <row r="138" spans="1:51" x14ac:dyDescent="0.25">
      <c r="A138" s="224" t="s">
        <v>24</v>
      </c>
      <c r="B138" s="200"/>
      <c r="C138" s="224" t="s">
        <v>450</v>
      </c>
      <c r="D138" s="200"/>
      <c r="E138" s="224" t="s">
        <v>448</v>
      </c>
      <c r="F138" s="200"/>
      <c r="G138" s="224" t="s">
        <v>380</v>
      </c>
      <c r="H138" s="200"/>
      <c r="I138" s="224"/>
      <c r="J138" s="200"/>
      <c r="K138" s="200"/>
      <c r="L138" s="224"/>
      <c r="M138" s="200"/>
      <c r="N138" s="200"/>
      <c r="O138" s="224"/>
      <c r="P138" s="200"/>
      <c r="Q138" s="224"/>
      <c r="R138" s="200"/>
      <c r="S138" s="223" t="s">
        <v>249</v>
      </c>
      <c r="T138" s="200"/>
      <c r="U138" s="200"/>
      <c r="V138" s="200"/>
      <c r="W138" s="200"/>
      <c r="X138" s="200"/>
      <c r="Y138" s="200"/>
      <c r="Z138" s="200"/>
      <c r="AA138" s="224" t="s">
        <v>21</v>
      </c>
      <c r="AB138" s="200"/>
      <c r="AC138" s="200"/>
      <c r="AD138" s="200"/>
      <c r="AE138" s="200"/>
      <c r="AF138" s="224" t="s">
        <v>22</v>
      </c>
      <c r="AG138" s="200"/>
      <c r="AH138" s="200"/>
      <c r="AI138" s="169" t="s">
        <v>375</v>
      </c>
      <c r="AJ138" s="225" t="s">
        <v>23</v>
      </c>
      <c r="AK138" s="200"/>
      <c r="AL138" s="200"/>
      <c r="AM138" s="200"/>
      <c r="AN138" s="200"/>
      <c r="AO138" s="200"/>
      <c r="AP138" s="170">
        <v>0</v>
      </c>
      <c r="AQ138" s="170">
        <v>0</v>
      </c>
      <c r="AR138" s="170">
        <v>0</v>
      </c>
      <c r="AS138" s="226">
        <v>0</v>
      </c>
      <c r="AT138" s="200"/>
      <c r="AU138" s="226">
        <v>0</v>
      </c>
      <c r="AV138" s="200"/>
      <c r="AW138" s="170">
        <v>0</v>
      </c>
      <c r="AX138" s="170">
        <v>0</v>
      </c>
      <c r="AY138" s="170">
        <v>0</v>
      </c>
    </row>
    <row r="139" spans="1:51" x14ac:dyDescent="0.25">
      <c r="A139" s="219" t="s">
        <v>258</v>
      </c>
      <c r="B139" s="200"/>
      <c r="C139" s="219"/>
      <c r="D139" s="200"/>
      <c r="E139" s="219"/>
      <c r="F139" s="200"/>
      <c r="G139" s="219"/>
      <c r="H139" s="200"/>
      <c r="I139" s="219"/>
      <c r="J139" s="200"/>
      <c r="K139" s="200"/>
      <c r="L139" s="219"/>
      <c r="M139" s="200"/>
      <c r="N139" s="200"/>
      <c r="O139" s="219"/>
      <c r="P139" s="200"/>
      <c r="Q139" s="219"/>
      <c r="R139" s="200"/>
      <c r="S139" s="218" t="s">
        <v>259</v>
      </c>
      <c r="T139" s="200"/>
      <c r="U139" s="200"/>
      <c r="V139" s="200"/>
      <c r="W139" s="200"/>
      <c r="X139" s="200"/>
      <c r="Y139" s="200"/>
      <c r="Z139" s="200"/>
      <c r="AA139" s="219" t="s">
        <v>451</v>
      </c>
      <c r="AB139" s="200"/>
      <c r="AC139" s="200"/>
      <c r="AD139" s="200"/>
      <c r="AE139" s="200"/>
      <c r="AF139" s="219" t="s">
        <v>22</v>
      </c>
      <c r="AG139" s="200"/>
      <c r="AH139" s="200"/>
      <c r="AI139" s="167" t="s">
        <v>452</v>
      </c>
      <c r="AJ139" s="220" t="s">
        <v>453</v>
      </c>
      <c r="AK139" s="200"/>
      <c r="AL139" s="200"/>
      <c r="AM139" s="200"/>
      <c r="AN139" s="200"/>
      <c r="AO139" s="200"/>
      <c r="AP139" s="171">
        <v>12013915</v>
      </c>
      <c r="AQ139" s="168">
        <v>0</v>
      </c>
      <c r="AR139" s="171">
        <v>12013915</v>
      </c>
      <c r="AS139" s="222">
        <v>0</v>
      </c>
      <c r="AT139" s="200"/>
      <c r="AU139" s="222">
        <v>0</v>
      </c>
      <c r="AV139" s="200"/>
      <c r="AW139" s="168">
        <v>0</v>
      </c>
      <c r="AX139" s="168">
        <v>0</v>
      </c>
      <c r="AY139" s="168">
        <v>0</v>
      </c>
    </row>
    <row r="140" spans="1:51" x14ac:dyDescent="0.25">
      <c r="A140" s="219" t="s">
        <v>258</v>
      </c>
      <c r="B140" s="200"/>
      <c r="C140" s="219"/>
      <c r="D140" s="200"/>
      <c r="E140" s="219"/>
      <c r="F140" s="200"/>
      <c r="G140" s="219"/>
      <c r="H140" s="200"/>
      <c r="I140" s="219"/>
      <c r="J140" s="200"/>
      <c r="K140" s="200"/>
      <c r="L140" s="219"/>
      <c r="M140" s="200"/>
      <c r="N140" s="200"/>
      <c r="O140" s="219"/>
      <c r="P140" s="200"/>
      <c r="Q140" s="219"/>
      <c r="R140" s="200"/>
      <c r="S140" s="218" t="s">
        <v>259</v>
      </c>
      <c r="T140" s="200"/>
      <c r="U140" s="200"/>
      <c r="V140" s="200"/>
      <c r="W140" s="200"/>
      <c r="X140" s="200"/>
      <c r="Y140" s="200"/>
      <c r="Z140" s="200"/>
      <c r="AA140" s="219" t="s">
        <v>21</v>
      </c>
      <c r="AB140" s="200"/>
      <c r="AC140" s="200"/>
      <c r="AD140" s="200"/>
      <c r="AE140" s="200"/>
      <c r="AF140" s="219" t="s">
        <v>22</v>
      </c>
      <c r="AG140" s="200"/>
      <c r="AH140" s="200"/>
      <c r="AI140" s="167" t="s">
        <v>375</v>
      </c>
      <c r="AJ140" s="220" t="s">
        <v>23</v>
      </c>
      <c r="AK140" s="200"/>
      <c r="AL140" s="200"/>
      <c r="AM140" s="200"/>
      <c r="AN140" s="200"/>
      <c r="AO140" s="200"/>
      <c r="AP140" s="171">
        <v>492508202</v>
      </c>
      <c r="AQ140" s="171">
        <v>491033705</v>
      </c>
      <c r="AR140" s="171">
        <v>1474497</v>
      </c>
      <c r="AS140" s="221">
        <v>491033705</v>
      </c>
      <c r="AT140" s="200"/>
      <c r="AU140" s="222">
        <v>0</v>
      </c>
      <c r="AV140" s="200"/>
      <c r="AW140" s="171">
        <v>491033705</v>
      </c>
      <c r="AX140" s="168">
        <v>0</v>
      </c>
      <c r="AY140" s="168">
        <v>0</v>
      </c>
    </row>
    <row r="141" spans="1:51" x14ac:dyDescent="0.25">
      <c r="A141" s="219" t="s">
        <v>258</v>
      </c>
      <c r="B141" s="200"/>
      <c r="C141" s="219"/>
      <c r="D141" s="200"/>
      <c r="E141" s="219"/>
      <c r="F141" s="200"/>
      <c r="G141" s="219"/>
      <c r="H141" s="200"/>
      <c r="I141" s="219"/>
      <c r="J141" s="200"/>
      <c r="K141" s="200"/>
      <c r="L141" s="219"/>
      <c r="M141" s="200"/>
      <c r="N141" s="200"/>
      <c r="O141" s="219"/>
      <c r="P141" s="200"/>
      <c r="Q141" s="219"/>
      <c r="R141" s="200"/>
      <c r="S141" s="218" t="s">
        <v>259</v>
      </c>
      <c r="T141" s="200"/>
      <c r="U141" s="200"/>
      <c r="V141" s="200"/>
      <c r="W141" s="200"/>
      <c r="X141" s="200"/>
      <c r="Y141" s="200"/>
      <c r="Z141" s="200"/>
      <c r="AA141" s="219" t="s">
        <v>21</v>
      </c>
      <c r="AB141" s="200"/>
      <c r="AC141" s="200"/>
      <c r="AD141" s="200"/>
      <c r="AE141" s="200"/>
      <c r="AF141" s="219" t="s">
        <v>22</v>
      </c>
      <c r="AG141" s="200"/>
      <c r="AH141" s="200"/>
      <c r="AI141" s="167" t="s">
        <v>456</v>
      </c>
      <c r="AJ141" s="220" t="s">
        <v>260</v>
      </c>
      <c r="AK141" s="200"/>
      <c r="AL141" s="200"/>
      <c r="AM141" s="200"/>
      <c r="AN141" s="200"/>
      <c r="AO141" s="200"/>
      <c r="AP141" s="171">
        <v>2737213</v>
      </c>
      <c r="AQ141" s="171">
        <v>2737213</v>
      </c>
      <c r="AR141" s="168">
        <v>0</v>
      </c>
      <c r="AS141" s="221">
        <v>2737213</v>
      </c>
      <c r="AT141" s="200"/>
      <c r="AU141" s="222">
        <v>0</v>
      </c>
      <c r="AV141" s="200"/>
      <c r="AW141" s="171">
        <v>2737213</v>
      </c>
      <c r="AX141" s="168">
        <v>0</v>
      </c>
      <c r="AY141" s="168">
        <v>0</v>
      </c>
    </row>
    <row r="142" spans="1:51" x14ac:dyDescent="0.25">
      <c r="A142" s="219" t="s">
        <v>258</v>
      </c>
      <c r="B142" s="200"/>
      <c r="C142" s="219" t="s">
        <v>459</v>
      </c>
      <c r="D142" s="200"/>
      <c r="E142" s="219"/>
      <c r="F142" s="200"/>
      <c r="G142" s="219"/>
      <c r="H142" s="200"/>
      <c r="I142" s="219"/>
      <c r="J142" s="200"/>
      <c r="K142" s="200"/>
      <c r="L142" s="219"/>
      <c r="M142" s="200"/>
      <c r="N142" s="200"/>
      <c r="O142" s="219"/>
      <c r="P142" s="200"/>
      <c r="Q142" s="219"/>
      <c r="R142" s="200"/>
      <c r="S142" s="218" t="s">
        <v>262</v>
      </c>
      <c r="T142" s="200"/>
      <c r="U142" s="200"/>
      <c r="V142" s="200"/>
      <c r="W142" s="200"/>
      <c r="X142" s="200"/>
      <c r="Y142" s="200"/>
      <c r="Z142" s="200"/>
      <c r="AA142" s="219" t="s">
        <v>451</v>
      </c>
      <c r="AB142" s="200"/>
      <c r="AC142" s="200"/>
      <c r="AD142" s="200"/>
      <c r="AE142" s="200"/>
      <c r="AF142" s="219" t="s">
        <v>22</v>
      </c>
      <c r="AG142" s="200"/>
      <c r="AH142" s="200"/>
      <c r="AI142" s="167" t="s">
        <v>452</v>
      </c>
      <c r="AJ142" s="220" t="s">
        <v>453</v>
      </c>
      <c r="AK142" s="200"/>
      <c r="AL142" s="200"/>
      <c r="AM142" s="200"/>
      <c r="AN142" s="200"/>
      <c r="AO142" s="200"/>
      <c r="AP142" s="171">
        <v>12013915</v>
      </c>
      <c r="AQ142" s="168">
        <v>0</v>
      </c>
      <c r="AR142" s="171">
        <v>12013915</v>
      </c>
      <c r="AS142" s="222">
        <v>0</v>
      </c>
      <c r="AT142" s="200"/>
      <c r="AU142" s="222">
        <v>0</v>
      </c>
      <c r="AV142" s="200"/>
      <c r="AW142" s="168">
        <v>0</v>
      </c>
      <c r="AX142" s="168">
        <v>0</v>
      </c>
      <c r="AY142" s="168">
        <v>0</v>
      </c>
    </row>
    <row r="143" spans="1:51" x14ac:dyDescent="0.25">
      <c r="A143" s="219" t="s">
        <v>258</v>
      </c>
      <c r="B143" s="200"/>
      <c r="C143" s="219" t="s">
        <v>459</v>
      </c>
      <c r="D143" s="200"/>
      <c r="E143" s="219"/>
      <c r="F143" s="200"/>
      <c r="G143" s="219"/>
      <c r="H143" s="200"/>
      <c r="I143" s="219"/>
      <c r="J143" s="200"/>
      <c r="K143" s="200"/>
      <c r="L143" s="219"/>
      <c r="M143" s="200"/>
      <c r="N143" s="200"/>
      <c r="O143" s="219"/>
      <c r="P143" s="200"/>
      <c r="Q143" s="219"/>
      <c r="R143" s="200"/>
      <c r="S143" s="218" t="s">
        <v>262</v>
      </c>
      <c r="T143" s="200"/>
      <c r="U143" s="200"/>
      <c r="V143" s="200"/>
      <c r="W143" s="200"/>
      <c r="X143" s="200"/>
      <c r="Y143" s="200"/>
      <c r="Z143" s="200"/>
      <c r="AA143" s="219" t="s">
        <v>21</v>
      </c>
      <c r="AB143" s="200"/>
      <c r="AC143" s="200"/>
      <c r="AD143" s="200"/>
      <c r="AE143" s="200"/>
      <c r="AF143" s="219" t="s">
        <v>22</v>
      </c>
      <c r="AG143" s="200"/>
      <c r="AH143" s="200"/>
      <c r="AI143" s="167" t="s">
        <v>375</v>
      </c>
      <c r="AJ143" s="220" t="s">
        <v>23</v>
      </c>
      <c r="AK143" s="200"/>
      <c r="AL143" s="200"/>
      <c r="AM143" s="200"/>
      <c r="AN143" s="200"/>
      <c r="AO143" s="200"/>
      <c r="AP143" s="171">
        <v>6380272</v>
      </c>
      <c r="AQ143" s="171">
        <v>4905775</v>
      </c>
      <c r="AR143" s="171">
        <v>1474497</v>
      </c>
      <c r="AS143" s="221">
        <v>4905775</v>
      </c>
      <c r="AT143" s="200"/>
      <c r="AU143" s="222">
        <v>0</v>
      </c>
      <c r="AV143" s="200"/>
      <c r="AW143" s="171">
        <v>4905775</v>
      </c>
      <c r="AX143" s="168">
        <v>0</v>
      </c>
      <c r="AY143" s="168">
        <v>0</v>
      </c>
    </row>
    <row r="144" spans="1:51" x14ac:dyDescent="0.25">
      <c r="A144" s="219" t="s">
        <v>258</v>
      </c>
      <c r="B144" s="200"/>
      <c r="C144" s="219" t="s">
        <v>459</v>
      </c>
      <c r="D144" s="200"/>
      <c r="E144" s="219"/>
      <c r="F144" s="200"/>
      <c r="G144" s="219"/>
      <c r="H144" s="200"/>
      <c r="I144" s="219"/>
      <c r="J144" s="200"/>
      <c r="K144" s="200"/>
      <c r="L144" s="219"/>
      <c r="M144" s="200"/>
      <c r="N144" s="200"/>
      <c r="O144" s="219"/>
      <c r="P144" s="200"/>
      <c r="Q144" s="219"/>
      <c r="R144" s="200"/>
      <c r="S144" s="218" t="s">
        <v>262</v>
      </c>
      <c r="T144" s="200"/>
      <c r="U144" s="200"/>
      <c r="V144" s="200"/>
      <c r="W144" s="200"/>
      <c r="X144" s="200"/>
      <c r="Y144" s="200"/>
      <c r="Z144" s="200"/>
      <c r="AA144" s="219" t="s">
        <v>21</v>
      </c>
      <c r="AB144" s="200"/>
      <c r="AC144" s="200"/>
      <c r="AD144" s="200"/>
      <c r="AE144" s="200"/>
      <c r="AF144" s="219" t="s">
        <v>22</v>
      </c>
      <c r="AG144" s="200"/>
      <c r="AH144" s="200"/>
      <c r="AI144" s="167" t="s">
        <v>456</v>
      </c>
      <c r="AJ144" s="220" t="s">
        <v>260</v>
      </c>
      <c r="AK144" s="200"/>
      <c r="AL144" s="200"/>
      <c r="AM144" s="200"/>
      <c r="AN144" s="200"/>
      <c r="AO144" s="200"/>
      <c r="AP144" s="171">
        <v>2737213</v>
      </c>
      <c r="AQ144" s="171">
        <v>2737213</v>
      </c>
      <c r="AR144" s="168">
        <v>0</v>
      </c>
      <c r="AS144" s="221">
        <v>2737213</v>
      </c>
      <c r="AT144" s="200"/>
      <c r="AU144" s="222">
        <v>0</v>
      </c>
      <c r="AV144" s="200"/>
      <c r="AW144" s="171">
        <v>2737213</v>
      </c>
      <c r="AX144" s="168">
        <v>0</v>
      </c>
      <c r="AY144" s="168">
        <v>0</v>
      </c>
    </row>
    <row r="145" spans="1:51" x14ac:dyDescent="0.25">
      <c r="A145" s="219" t="s">
        <v>258</v>
      </c>
      <c r="B145" s="200"/>
      <c r="C145" s="219" t="s">
        <v>459</v>
      </c>
      <c r="D145" s="200"/>
      <c r="E145" s="219" t="s">
        <v>464</v>
      </c>
      <c r="F145" s="200"/>
      <c r="G145" s="219"/>
      <c r="H145" s="200"/>
      <c r="I145" s="219"/>
      <c r="J145" s="200"/>
      <c r="K145" s="200"/>
      <c r="L145" s="219"/>
      <c r="M145" s="200"/>
      <c r="N145" s="200"/>
      <c r="O145" s="219"/>
      <c r="P145" s="200"/>
      <c r="Q145" s="219"/>
      <c r="R145" s="200"/>
      <c r="S145" s="218" t="s">
        <v>264</v>
      </c>
      <c r="T145" s="200"/>
      <c r="U145" s="200"/>
      <c r="V145" s="200"/>
      <c r="W145" s="200"/>
      <c r="X145" s="200"/>
      <c r="Y145" s="200"/>
      <c r="Z145" s="200"/>
      <c r="AA145" s="219" t="s">
        <v>451</v>
      </c>
      <c r="AB145" s="200"/>
      <c r="AC145" s="200"/>
      <c r="AD145" s="200"/>
      <c r="AE145" s="200"/>
      <c r="AF145" s="219" t="s">
        <v>22</v>
      </c>
      <c r="AG145" s="200"/>
      <c r="AH145" s="200"/>
      <c r="AI145" s="167" t="s">
        <v>452</v>
      </c>
      <c r="AJ145" s="220" t="s">
        <v>453</v>
      </c>
      <c r="AK145" s="200"/>
      <c r="AL145" s="200"/>
      <c r="AM145" s="200"/>
      <c r="AN145" s="200"/>
      <c r="AO145" s="200"/>
      <c r="AP145" s="171">
        <v>12013915</v>
      </c>
      <c r="AQ145" s="168">
        <v>0</v>
      </c>
      <c r="AR145" s="171">
        <v>12013915</v>
      </c>
      <c r="AS145" s="222">
        <v>0</v>
      </c>
      <c r="AT145" s="200"/>
      <c r="AU145" s="222">
        <v>0</v>
      </c>
      <c r="AV145" s="200"/>
      <c r="AW145" s="168">
        <v>0</v>
      </c>
      <c r="AX145" s="168">
        <v>0</v>
      </c>
      <c r="AY145" s="168">
        <v>0</v>
      </c>
    </row>
    <row r="146" spans="1:51" x14ac:dyDescent="0.25">
      <c r="A146" s="219" t="s">
        <v>258</v>
      </c>
      <c r="B146" s="200"/>
      <c r="C146" s="219" t="s">
        <v>459</v>
      </c>
      <c r="D146" s="200"/>
      <c r="E146" s="219" t="s">
        <v>464</v>
      </c>
      <c r="F146" s="200"/>
      <c r="G146" s="219"/>
      <c r="H146" s="200"/>
      <c r="I146" s="219"/>
      <c r="J146" s="200"/>
      <c r="K146" s="200"/>
      <c r="L146" s="219"/>
      <c r="M146" s="200"/>
      <c r="N146" s="200"/>
      <c r="O146" s="219"/>
      <c r="P146" s="200"/>
      <c r="Q146" s="219"/>
      <c r="R146" s="200"/>
      <c r="S146" s="218" t="s">
        <v>264</v>
      </c>
      <c r="T146" s="200"/>
      <c r="U146" s="200"/>
      <c r="V146" s="200"/>
      <c r="W146" s="200"/>
      <c r="X146" s="200"/>
      <c r="Y146" s="200"/>
      <c r="Z146" s="200"/>
      <c r="AA146" s="219" t="s">
        <v>21</v>
      </c>
      <c r="AB146" s="200"/>
      <c r="AC146" s="200"/>
      <c r="AD146" s="200"/>
      <c r="AE146" s="200"/>
      <c r="AF146" s="219" t="s">
        <v>22</v>
      </c>
      <c r="AG146" s="200"/>
      <c r="AH146" s="200"/>
      <c r="AI146" s="167" t="s">
        <v>375</v>
      </c>
      <c r="AJ146" s="220" t="s">
        <v>23</v>
      </c>
      <c r="AK146" s="200"/>
      <c r="AL146" s="200"/>
      <c r="AM146" s="200"/>
      <c r="AN146" s="200"/>
      <c r="AO146" s="200"/>
      <c r="AP146" s="171">
        <v>6380272</v>
      </c>
      <c r="AQ146" s="171">
        <v>4905775</v>
      </c>
      <c r="AR146" s="171">
        <v>1474497</v>
      </c>
      <c r="AS146" s="221">
        <v>4905775</v>
      </c>
      <c r="AT146" s="200"/>
      <c r="AU146" s="222">
        <v>0</v>
      </c>
      <c r="AV146" s="200"/>
      <c r="AW146" s="171">
        <v>4905775</v>
      </c>
      <c r="AX146" s="168">
        <v>0</v>
      </c>
      <c r="AY146" s="168">
        <v>0</v>
      </c>
    </row>
    <row r="147" spans="1:51" x14ac:dyDescent="0.25">
      <c r="A147" s="219" t="s">
        <v>258</v>
      </c>
      <c r="B147" s="200"/>
      <c r="C147" s="219" t="s">
        <v>459</v>
      </c>
      <c r="D147" s="200"/>
      <c r="E147" s="219" t="s">
        <v>464</v>
      </c>
      <c r="F147" s="200"/>
      <c r="G147" s="219"/>
      <c r="H147" s="200"/>
      <c r="I147" s="219"/>
      <c r="J147" s="200"/>
      <c r="K147" s="200"/>
      <c r="L147" s="219"/>
      <c r="M147" s="200"/>
      <c r="N147" s="200"/>
      <c r="O147" s="219"/>
      <c r="P147" s="200"/>
      <c r="Q147" s="219"/>
      <c r="R147" s="200"/>
      <c r="S147" s="218" t="s">
        <v>264</v>
      </c>
      <c r="T147" s="200"/>
      <c r="U147" s="200"/>
      <c r="V147" s="200"/>
      <c r="W147" s="200"/>
      <c r="X147" s="200"/>
      <c r="Y147" s="200"/>
      <c r="Z147" s="200"/>
      <c r="AA147" s="219" t="s">
        <v>21</v>
      </c>
      <c r="AB147" s="200"/>
      <c r="AC147" s="200"/>
      <c r="AD147" s="200"/>
      <c r="AE147" s="200"/>
      <c r="AF147" s="219" t="s">
        <v>22</v>
      </c>
      <c r="AG147" s="200"/>
      <c r="AH147" s="200"/>
      <c r="AI147" s="167" t="s">
        <v>456</v>
      </c>
      <c r="AJ147" s="220" t="s">
        <v>260</v>
      </c>
      <c r="AK147" s="200"/>
      <c r="AL147" s="200"/>
      <c r="AM147" s="200"/>
      <c r="AN147" s="200"/>
      <c r="AO147" s="200"/>
      <c r="AP147" s="171">
        <v>2737213</v>
      </c>
      <c r="AQ147" s="171">
        <v>2737213</v>
      </c>
      <c r="AR147" s="168">
        <v>0</v>
      </c>
      <c r="AS147" s="221">
        <v>2737213</v>
      </c>
      <c r="AT147" s="200"/>
      <c r="AU147" s="222">
        <v>0</v>
      </c>
      <c r="AV147" s="200"/>
      <c r="AW147" s="171">
        <v>2737213</v>
      </c>
      <c r="AX147" s="168">
        <v>0</v>
      </c>
      <c r="AY147" s="168">
        <v>0</v>
      </c>
    </row>
    <row r="148" spans="1:51" x14ac:dyDescent="0.25">
      <c r="A148" s="219" t="s">
        <v>258</v>
      </c>
      <c r="B148" s="200"/>
      <c r="C148" s="219" t="s">
        <v>459</v>
      </c>
      <c r="D148" s="200"/>
      <c r="E148" s="219" t="s">
        <v>464</v>
      </c>
      <c r="F148" s="200"/>
      <c r="G148" s="219" t="s">
        <v>465</v>
      </c>
      <c r="H148" s="200"/>
      <c r="I148" s="219"/>
      <c r="J148" s="200"/>
      <c r="K148" s="200"/>
      <c r="L148" s="219"/>
      <c r="M148" s="200"/>
      <c r="N148" s="200"/>
      <c r="O148" s="219"/>
      <c r="P148" s="200"/>
      <c r="Q148" s="219"/>
      <c r="R148" s="200"/>
      <c r="S148" s="218" t="s">
        <v>266</v>
      </c>
      <c r="T148" s="200"/>
      <c r="U148" s="200"/>
      <c r="V148" s="200"/>
      <c r="W148" s="200"/>
      <c r="X148" s="200"/>
      <c r="Y148" s="200"/>
      <c r="Z148" s="200"/>
      <c r="AA148" s="219" t="s">
        <v>21</v>
      </c>
      <c r="AB148" s="200"/>
      <c r="AC148" s="200"/>
      <c r="AD148" s="200"/>
      <c r="AE148" s="200"/>
      <c r="AF148" s="219" t="s">
        <v>22</v>
      </c>
      <c r="AG148" s="200"/>
      <c r="AH148" s="200"/>
      <c r="AI148" s="167" t="s">
        <v>375</v>
      </c>
      <c r="AJ148" s="220" t="s">
        <v>23</v>
      </c>
      <c r="AK148" s="200"/>
      <c r="AL148" s="200"/>
      <c r="AM148" s="200"/>
      <c r="AN148" s="200"/>
      <c r="AO148" s="200"/>
      <c r="AP148" s="168">
        <v>0</v>
      </c>
      <c r="AQ148" s="168">
        <v>0</v>
      </c>
      <c r="AR148" s="168">
        <v>0</v>
      </c>
      <c r="AS148" s="222">
        <v>0</v>
      </c>
      <c r="AT148" s="200"/>
      <c r="AU148" s="222">
        <v>0</v>
      </c>
      <c r="AV148" s="200"/>
      <c r="AW148" s="168">
        <v>0</v>
      </c>
      <c r="AX148" s="168">
        <v>0</v>
      </c>
      <c r="AY148" s="168">
        <v>0</v>
      </c>
    </row>
    <row r="149" spans="1:51" x14ac:dyDescent="0.25">
      <c r="A149" s="219" t="s">
        <v>258</v>
      </c>
      <c r="B149" s="200"/>
      <c r="C149" s="219" t="s">
        <v>459</v>
      </c>
      <c r="D149" s="200"/>
      <c r="E149" s="219" t="s">
        <v>464</v>
      </c>
      <c r="F149" s="200"/>
      <c r="G149" s="219" t="s">
        <v>465</v>
      </c>
      <c r="H149" s="200"/>
      <c r="I149" s="219" t="s">
        <v>466</v>
      </c>
      <c r="J149" s="200"/>
      <c r="K149" s="200"/>
      <c r="L149" s="219"/>
      <c r="M149" s="200"/>
      <c r="N149" s="200"/>
      <c r="O149" s="219"/>
      <c r="P149" s="200"/>
      <c r="Q149" s="219"/>
      <c r="R149" s="200"/>
      <c r="S149" s="218" t="s">
        <v>266</v>
      </c>
      <c r="T149" s="200"/>
      <c r="U149" s="200"/>
      <c r="V149" s="200"/>
      <c r="W149" s="200"/>
      <c r="X149" s="200"/>
      <c r="Y149" s="200"/>
      <c r="Z149" s="200"/>
      <c r="AA149" s="219" t="s">
        <v>21</v>
      </c>
      <c r="AB149" s="200"/>
      <c r="AC149" s="200"/>
      <c r="AD149" s="200"/>
      <c r="AE149" s="200"/>
      <c r="AF149" s="219" t="s">
        <v>22</v>
      </c>
      <c r="AG149" s="200"/>
      <c r="AH149" s="200"/>
      <c r="AI149" s="167" t="s">
        <v>375</v>
      </c>
      <c r="AJ149" s="220" t="s">
        <v>23</v>
      </c>
      <c r="AK149" s="200"/>
      <c r="AL149" s="200"/>
      <c r="AM149" s="200"/>
      <c r="AN149" s="200"/>
      <c r="AO149" s="200"/>
      <c r="AP149" s="168">
        <v>0</v>
      </c>
      <c r="AQ149" s="168">
        <v>0</v>
      </c>
      <c r="AR149" s="168">
        <v>0</v>
      </c>
      <c r="AS149" s="222">
        <v>0</v>
      </c>
      <c r="AT149" s="200"/>
      <c r="AU149" s="222">
        <v>0</v>
      </c>
      <c r="AV149" s="200"/>
      <c r="AW149" s="168">
        <v>0</v>
      </c>
      <c r="AX149" s="168">
        <v>0</v>
      </c>
      <c r="AY149" s="168">
        <v>0</v>
      </c>
    </row>
    <row r="150" spans="1:51" x14ac:dyDescent="0.25">
      <c r="A150" s="219" t="s">
        <v>258</v>
      </c>
      <c r="B150" s="200"/>
      <c r="C150" s="219" t="s">
        <v>459</v>
      </c>
      <c r="D150" s="200"/>
      <c r="E150" s="219" t="s">
        <v>464</v>
      </c>
      <c r="F150" s="200"/>
      <c r="G150" s="219" t="s">
        <v>465</v>
      </c>
      <c r="H150" s="200"/>
      <c r="I150" s="219" t="s">
        <v>466</v>
      </c>
      <c r="J150" s="200"/>
      <c r="K150" s="200"/>
      <c r="L150" s="219" t="s">
        <v>467</v>
      </c>
      <c r="M150" s="200"/>
      <c r="N150" s="200"/>
      <c r="O150" s="219"/>
      <c r="P150" s="200"/>
      <c r="Q150" s="219"/>
      <c r="R150" s="200"/>
      <c r="S150" s="218" t="s">
        <v>269</v>
      </c>
      <c r="T150" s="200"/>
      <c r="U150" s="200"/>
      <c r="V150" s="200"/>
      <c r="W150" s="200"/>
      <c r="X150" s="200"/>
      <c r="Y150" s="200"/>
      <c r="Z150" s="200"/>
      <c r="AA150" s="219" t="s">
        <v>21</v>
      </c>
      <c r="AB150" s="200"/>
      <c r="AC150" s="200"/>
      <c r="AD150" s="200"/>
      <c r="AE150" s="200"/>
      <c r="AF150" s="219" t="s">
        <v>22</v>
      </c>
      <c r="AG150" s="200"/>
      <c r="AH150" s="200"/>
      <c r="AI150" s="167" t="s">
        <v>375</v>
      </c>
      <c r="AJ150" s="220" t="s">
        <v>23</v>
      </c>
      <c r="AK150" s="200"/>
      <c r="AL150" s="200"/>
      <c r="AM150" s="200"/>
      <c r="AN150" s="200"/>
      <c r="AO150" s="200"/>
      <c r="AP150" s="168">
        <v>0</v>
      </c>
      <c r="AQ150" s="168">
        <v>0</v>
      </c>
      <c r="AR150" s="168">
        <v>0</v>
      </c>
      <c r="AS150" s="222">
        <v>0</v>
      </c>
      <c r="AT150" s="200"/>
      <c r="AU150" s="222">
        <v>0</v>
      </c>
      <c r="AV150" s="200"/>
      <c r="AW150" s="168">
        <v>0</v>
      </c>
      <c r="AX150" s="168">
        <v>0</v>
      </c>
      <c r="AY150" s="168">
        <v>0</v>
      </c>
    </row>
    <row r="151" spans="1:51" x14ac:dyDescent="0.25">
      <c r="A151" s="219" t="s">
        <v>258</v>
      </c>
      <c r="B151" s="200"/>
      <c r="C151" s="219" t="s">
        <v>459</v>
      </c>
      <c r="D151" s="200"/>
      <c r="E151" s="219" t="s">
        <v>464</v>
      </c>
      <c r="F151" s="200"/>
      <c r="G151" s="219" t="s">
        <v>465</v>
      </c>
      <c r="H151" s="200"/>
      <c r="I151" s="219" t="s">
        <v>466</v>
      </c>
      <c r="J151" s="200"/>
      <c r="K151" s="200"/>
      <c r="L151" s="219" t="s">
        <v>468</v>
      </c>
      <c r="M151" s="200"/>
      <c r="N151" s="200"/>
      <c r="O151" s="219"/>
      <c r="P151" s="200"/>
      <c r="Q151" s="219"/>
      <c r="R151" s="200"/>
      <c r="S151" s="218" t="s">
        <v>271</v>
      </c>
      <c r="T151" s="200"/>
      <c r="U151" s="200"/>
      <c r="V151" s="200"/>
      <c r="W151" s="200"/>
      <c r="X151" s="200"/>
      <c r="Y151" s="200"/>
      <c r="Z151" s="200"/>
      <c r="AA151" s="219" t="s">
        <v>21</v>
      </c>
      <c r="AB151" s="200"/>
      <c r="AC151" s="200"/>
      <c r="AD151" s="200"/>
      <c r="AE151" s="200"/>
      <c r="AF151" s="219" t="s">
        <v>22</v>
      </c>
      <c r="AG151" s="200"/>
      <c r="AH151" s="200"/>
      <c r="AI151" s="167" t="s">
        <v>375</v>
      </c>
      <c r="AJ151" s="220" t="s">
        <v>23</v>
      </c>
      <c r="AK151" s="200"/>
      <c r="AL151" s="200"/>
      <c r="AM151" s="200"/>
      <c r="AN151" s="200"/>
      <c r="AO151" s="200"/>
      <c r="AP151" s="168">
        <v>0</v>
      </c>
      <c r="AQ151" s="168">
        <v>0</v>
      </c>
      <c r="AR151" s="168">
        <v>0</v>
      </c>
      <c r="AS151" s="222">
        <v>0</v>
      </c>
      <c r="AT151" s="200"/>
      <c r="AU151" s="222">
        <v>0</v>
      </c>
      <c r="AV151" s="200"/>
      <c r="AW151" s="168">
        <v>0</v>
      </c>
      <c r="AX151" s="168">
        <v>0</v>
      </c>
      <c r="AY151" s="168">
        <v>0</v>
      </c>
    </row>
    <row r="152" spans="1:51" x14ac:dyDescent="0.25">
      <c r="A152" s="224" t="s">
        <v>258</v>
      </c>
      <c r="B152" s="200"/>
      <c r="C152" s="224" t="s">
        <v>459</v>
      </c>
      <c r="D152" s="200"/>
      <c r="E152" s="224" t="s">
        <v>464</v>
      </c>
      <c r="F152" s="200"/>
      <c r="G152" s="224" t="s">
        <v>465</v>
      </c>
      <c r="H152" s="200"/>
      <c r="I152" s="224" t="s">
        <v>466</v>
      </c>
      <c r="J152" s="200"/>
      <c r="K152" s="200"/>
      <c r="L152" s="224" t="s">
        <v>467</v>
      </c>
      <c r="M152" s="200"/>
      <c r="N152" s="200"/>
      <c r="O152" s="224" t="s">
        <v>398</v>
      </c>
      <c r="P152" s="200"/>
      <c r="Q152" s="224"/>
      <c r="R152" s="200"/>
      <c r="S152" s="223" t="s">
        <v>273</v>
      </c>
      <c r="T152" s="200"/>
      <c r="U152" s="200"/>
      <c r="V152" s="200"/>
      <c r="W152" s="200"/>
      <c r="X152" s="200"/>
      <c r="Y152" s="200"/>
      <c r="Z152" s="200"/>
      <c r="AA152" s="224" t="s">
        <v>21</v>
      </c>
      <c r="AB152" s="200"/>
      <c r="AC152" s="200"/>
      <c r="AD152" s="200"/>
      <c r="AE152" s="200"/>
      <c r="AF152" s="224" t="s">
        <v>22</v>
      </c>
      <c r="AG152" s="200"/>
      <c r="AH152" s="200"/>
      <c r="AI152" s="169" t="s">
        <v>375</v>
      </c>
      <c r="AJ152" s="225" t="s">
        <v>23</v>
      </c>
      <c r="AK152" s="200"/>
      <c r="AL152" s="200"/>
      <c r="AM152" s="200"/>
      <c r="AN152" s="200"/>
      <c r="AO152" s="200"/>
      <c r="AP152" s="170">
        <v>0</v>
      </c>
      <c r="AQ152" s="170">
        <v>0</v>
      </c>
      <c r="AR152" s="170">
        <v>0</v>
      </c>
      <c r="AS152" s="226">
        <v>0</v>
      </c>
      <c r="AT152" s="200"/>
      <c r="AU152" s="226">
        <v>0</v>
      </c>
      <c r="AV152" s="200"/>
      <c r="AW152" s="170">
        <v>0</v>
      </c>
      <c r="AX152" s="170">
        <v>0</v>
      </c>
      <c r="AY152" s="170">
        <v>0</v>
      </c>
    </row>
    <row r="153" spans="1:51" x14ac:dyDescent="0.25">
      <c r="A153" s="224" t="s">
        <v>258</v>
      </c>
      <c r="B153" s="200"/>
      <c r="C153" s="224" t="s">
        <v>459</v>
      </c>
      <c r="D153" s="200"/>
      <c r="E153" s="224" t="s">
        <v>464</v>
      </c>
      <c r="F153" s="200"/>
      <c r="G153" s="224" t="s">
        <v>465</v>
      </c>
      <c r="H153" s="200"/>
      <c r="I153" s="224" t="s">
        <v>466</v>
      </c>
      <c r="J153" s="200"/>
      <c r="K153" s="200"/>
      <c r="L153" s="224" t="s">
        <v>468</v>
      </c>
      <c r="M153" s="200"/>
      <c r="N153" s="200"/>
      <c r="O153" s="224" t="s">
        <v>398</v>
      </c>
      <c r="P153" s="200"/>
      <c r="Q153" s="224"/>
      <c r="R153" s="200"/>
      <c r="S153" s="223" t="s">
        <v>275</v>
      </c>
      <c r="T153" s="200"/>
      <c r="U153" s="200"/>
      <c r="V153" s="200"/>
      <c r="W153" s="200"/>
      <c r="X153" s="200"/>
      <c r="Y153" s="200"/>
      <c r="Z153" s="200"/>
      <c r="AA153" s="224" t="s">
        <v>21</v>
      </c>
      <c r="AB153" s="200"/>
      <c r="AC153" s="200"/>
      <c r="AD153" s="200"/>
      <c r="AE153" s="200"/>
      <c r="AF153" s="224" t="s">
        <v>22</v>
      </c>
      <c r="AG153" s="200"/>
      <c r="AH153" s="200"/>
      <c r="AI153" s="169" t="s">
        <v>375</v>
      </c>
      <c r="AJ153" s="225" t="s">
        <v>23</v>
      </c>
      <c r="AK153" s="200"/>
      <c r="AL153" s="200"/>
      <c r="AM153" s="200"/>
      <c r="AN153" s="200"/>
      <c r="AO153" s="200"/>
      <c r="AP153" s="170">
        <v>0</v>
      </c>
      <c r="AQ153" s="170">
        <v>0</v>
      </c>
      <c r="AR153" s="170">
        <v>0</v>
      </c>
      <c r="AS153" s="226">
        <v>0</v>
      </c>
      <c r="AT153" s="200"/>
      <c r="AU153" s="226">
        <v>0</v>
      </c>
      <c r="AV153" s="200"/>
      <c r="AW153" s="170">
        <v>0</v>
      </c>
      <c r="AX153" s="170">
        <v>0</v>
      </c>
      <c r="AY153" s="170">
        <v>0</v>
      </c>
    </row>
    <row r="154" spans="1:51" x14ac:dyDescent="0.25">
      <c r="A154" s="219" t="s">
        <v>258</v>
      </c>
      <c r="B154" s="200"/>
      <c r="C154" s="219" t="s">
        <v>459</v>
      </c>
      <c r="D154" s="200"/>
      <c r="E154" s="219" t="s">
        <v>464</v>
      </c>
      <c r="F154" s="200"/>
      <c r="G154" s="219" t="s">
        <v>469</v>
      </c>
      <c r="H154" s="200"/>
      <c r="I154" s="219"/>
      <c r="J154" s="200"/>
      <c r="K154" s="200"/>
      <c r="L154" s="219"/>
      <c r="M154" s="200"/>
      <c r="N154" s="200"/>
      <c r="O154" s="219"/>
      <c r="P154" s="200"/>
      <c r="Q154" s="219"/>
      <c r="R154" s="200"/>
      <c r="S154" s="218" t="s">
        <v>277</v>
      </c>
      <c r="T154" s="200"/>
      <c r="U154" s="200"/>
      <c r="V154" s="200"/>
      <c r="W154" s="200"/>
      <c r="X154" s="200"/>
      <c r="Y154" s="200"/>
      <c r="Z154" s="200"/>
      <c r="AA154" s="219" t="s">
        <v>451</v>
      </c>
      <c r="AB154" s="200"/>
      <c r="AC154" s="200"/>
      <c r="AD154" s="200"/>
      <c r="AE154" s="200"/>
      <c r="AF154" s="219" t="s">
        <v>22</v>
      </c>
      <c r="AG154" s="200"/>
      <c r="AH154" s="200"/>
      <c r="AI154" s="167" t="s">
        <v>452</v>
      </c>
      <c r="AJ154" s="220" t="s">
        <v>453</v>
      </c>
      <c r="AK154" s="200"/>
      <c r="AL154" s="200"/>
      <c r="AM154" s="200"/>
      <c r="AN154" s="200"/>
      <c r="AO154" s="200"/>
      <c r="AP154" s="171">
        <v>12013915</v>
      </c>
      <c r="AQ154" s="168">
        <v>0</v>
      </c>
      <c r="AR154" s="171">
        <v>12013915</v>
      </c>
      <c r="AS154" s="222">
        <v>0</v>
      </c>
      <c r="AT154" s="200"/>
      <c r="AU154" s="222">
        <v>0</v>
      </c>
      <c r="AV154" s="200"/>
      <c r="AW154" s="168">
        <v>0</v>
      </c>
      <c r="AX154" s="168">
        <v>0</v>
      </c>
      <c r="AY154" s="168">
        <v>0</v>
      </c>
    </row>
    <row r="155" spans="1:51" x14ac:dyDescent="0.25">
      <c r="A155" s="219" t="s">
        <v>258</v>
      </c>
      <c r="B155" s="200"/>
      <c r="C155" s="219" t="s">
        <v>459</v>
      </c>
      <c r="D155" s="200"/>
      <c r="E155" s="219" t="s">
        <v>464</v>
      </c>
      <c r="F155" s="200"/>
      <c r="G155" s="219" t="s">
        <v>469</v>
      </c>
      <c r="H155" s="200"/>
      <c r="I155" s="219"/>
      <c r="J155" s="200"/>
      <c r="K155" s="200"/>
      <c r="L155" s="219"/>
      <c r="M155" s="200"/>
      <c r="N155" s="200"/>
      <c r="O155" s="219"/>
      <c r="P155" s="200"/>
      <c r="Q155" s="219"/>
      <c r="R155" s="200"/>
      <c r="S155" s="218" t="s">
        <v>277</v>
      </c>
      <c r="T155" s="200"/>
      <c r="U155" s="200"/>
      <c r="V155" s="200"/>
      <c r="W155" s="200"/>
      <c r="X155" s="200"/>
      <c r="Y155" s="200"/>
      <c r="Z155" s="200"/>
      <c r="AA155" s="219" t="s">
        <v>21</v>
      </c>
      <c r="AB155" s="200"/>
      <c r="AC155" s="200"/>
      <c r="AD155" s="200"/>
      <c r="AE155" s="200"/>
      <c r="AF155" s="219" t="s">
        <v>22</v>
      </c>
      <c r="AG155" s="200"/>
      <c r="AH155" s="200"/>
      <c r="AI155" s="167" t="s">
        <v>375</v>
      </c>
      <c r="AJ155" s="220" t="s">
        <v>23</v>
      </c>
      <c r="AK155" s="200"/>
      <c r="AL155" s="200"/>
      <c r="AM155" s="200"/>
      <c r="AN155" s="200"/>
      <c r="AO155" s="200"/>
      <c r="AP155" s="171">
        <v>6380272</v>
      </c>
      <c r="AQ155" s="171">
        <v>4905775</v>
      </c>
      <c r="AR155" s="171">
        <v>1474497</v>
      </c>
      <c r="AS155" s="221">
        <v>4905775</v>
      </c>
      <c r="AT155" s="200"/>
      <c r="AU155" s="222">
        <v>0</v>
      </c>
      <c r="AV155" s="200"/>
      <c r="AW155" s="171">
        <v>4905775</v>
      </c>
      <c r="AX155" s="168">
        <v>0</v>
      </c>
      <c r="AY155" s="168">
        <v>0</v>
      </c>
    </row>
    <row r="156" spans="1:51" x14ac:dyDescent="0.25">
      <c r="A156" s="219" t="s">
        <v>258</v>
      </c>
      <c r="B156" s="200"/>
      <c r="C156" s="219" t="s">
        <v>459</v>
      </c>
      <c r="D156" s="200"/>
      <c r="E156" s="219" t="s">
        <v>464</v>
      </c>
      <c r="F156" s="200"/>
      <c r="G156" s="219" t="s">
        <v>469</v>
      </c>
      <c r="H156" s="200"/>
      <c r="I156" s="219"/>
      <c r="J156" s="200"/>
      <c r="K156" s="200"/>
      <c r="L156" s="219"/>
      <c r="M156" s="200"/>
      <c r="N156" s="200"/>
      <c r="O156" s="219"/>
      <c r="P156" s="200"/>
      <c r="Q156" s="219"/>
      <c r="R156" s="200"/>
      <c r="S156" s="218" t="s">
        <v>277</v>
      </c>
      <c r="T156" s="200"/>
      <c r="U156" s="200"/>
      <c r="V156" s="200"/>
      <c r="W156" s="200"/>
      <c r="X156" s="200"/>
      <c r="Y156" s="200"/>
      <c r="Z156" s="200"/>
      <c r="AA156" s="219" t="s">
        <v>21</v>
      </c>
      <c r="AB156" s="200"/>
      <c r="AC156" s="200"/>
      <c r="AD156" s="200"/>
      <c r="AE156" s="200"/>
      <c r="AF156" s="219" t="s">
        <v>22</v>
      </c>
      <c r="AG156" s="200"/>
      <c r="AH156" s="200"/>
      <c r="AI156" s="167" t="s">
        <v>456</v>
      </c>
      <c r="AJ156" s="220" t="s">
        <v>260</v>
      </c>
      <c r="AK156" s="200"/>
      <c r="AL156" s="200"/>
      <c r="AM156" s="200"/>
      <c r="AN156" s="200"/>
      <c r="AO156" s="200"/>
      <c r="AP156" s="171">
        <v>2737213</v>
      </c>
      <c r="AQ156" s="171">
        <v>2737213</v>
      </c>
      <c r="AR156" s="168">
        <v>0</v>
      </c>
      <c r="AS156" s="221">
        <v>2737213</v>
      </c>
      <c r="AT156" s="200"/>
      <c r="AU156" s="222">
        <v>0</v>
      </c>
      <c r="AV156" s="200"/>
      <c r="AW156" s="171">
        <v>2737213</v>
      </c>
      <c r="AX156" s="168">
        <v>0</v>
      </c>
      <c r="AY156" s="168">
        <v>0</v>
      </c>
    </row>
    <row r="157" spans="1:51" x14ac:dyDescent="0.25">
      <c r="A157" s="219" t="s">
        <v>258</v>
      </c>
      <c r="B157" s="200"/>
      <c r="C157" s="219" t="s">
        <v>459</v>
      </c>
      <c r="D157" s="200"/>
      <c r="E157" s="219" t="s">
        <v>464</v>
      </c>
      <c r="F157" s="200"/>
      <c r="G157" s="219" t="s">
        <v>469</v>
      </c>
      <c r="H157" s="200"/>
      <c r="I157" s="219" t="s">
        <v>466</v>
      </c>
      <c r="J157" s="200"/>
      <c r="K157" s="200"/>
      <c r="L157" s="219" t="s">
        <v>472</v>
      </c>
      <c r="M157" s="200"/>
      <c r="N157" s="200"/>
      <c r="O157" s="219"/>
      <c r="P157" s="200"/>
      <c r="Q157" s="219"/>
      <c r="R157" s="200"/>
      <c r="S157" s="218" t="s">
        <v>292</v>
      </c>
      <c r="T157" s="200"/>
      <c r="U157" s="200"/>
      <c r="V157" s="200"/>
      <c r="W157" s="200"/>
      <c r="X157" s="200"/>
      <c r="Y157" s="200"/>
      <c r="Z157" s="200"/>
      <c r="AA157" s="219" t="s">
        <v>451</v>
      </c>
      <c r="AB157" s="200"/>
      <c r="AC157" s="200"/>
      <c r="AD157" s="200"/>
      <c r="AE157" s="200"/>
      <c r="AF157" s="219" t="s">
        <v>22</v>
      </c>
      <c r="AG157" s="200"/>
      <c r="AH157" s="200"/>
      <c r="AI157" s="167" t="s">
        <v>452</v>
      </c>
      <c r="AJ157" s="220" t="s">
        <v>453</v>
      </c>
      <c r="AK157" s="200"/>
      <c r="AL157" s="200"/>
      <c r="AM157" s="200"/>
      <c r="AN157" s="200"/>
      <c r="AO157" s="200"/>
      <c r="AP157" s="168">
        <v>0</v>
      </c>
      <c r="AQ157" s="168">
        <v>0</v>
      </c>
      <c r="AR157" s="168">
        <v>0</v>
      </c>
      <c r="AS157" s="222">
        <v>0</v>
      </c>
      <c r="AT157" s="200"/>
      <c r="AU157" s="222">
        <v>0</v>
      </c>
      <c r="AV157" s="200"/>
      <c r="AW157" s="168">
        <v>0</v>
      </c>
      <c r="AX157" s="168">
        <v>0</v>
      </c>
      <c r="AY157" s="168">
        <v>0</v>
      </c>
    </row>
    <row r="158" spans="1:51" x14ac:dyDescent="0.25">
      <c r="A158" s="219" t="s">
        <v>258</v>
      </c>
      <c r="B158" s="200"/>
      <c r="C158" s="219" t="s">
        <v>459</v>
      </c>
      <c r="D158" s="200"/>
      <c r="E158" s="219" t="s">
        <v>464</v>
      </c>
      <c r="F158" s="200"/>
      <c r="G158" s="219" t="s">
        <v>469</v>
      </c>
      <c r="H158" s="200"/>
      <c r="I158" s="219" t="s">
        <v>466</v>
      </c>
      <c r="J158" s="200"/>
      <c r="K158" s="200"/>
      <c r="L158" s="219"/>
      <c r="M158" s="200"/>
      <c r="N158" s="200"/>
      <c r="O158" s="219"/>
      <c r="P158" s="200"/>
      <c r="Q158" s="219"/>
      <c r="R158" s="200"/>
      <c r="S158" s="218" t="s">
        <v>277</v>
      </c>
      <c r="T158" s="200"/>
      <c r="U158" s="200"/>
      <c r="V158" s="200"/>
      <c r="W158" s="200"/>
      <c r="X158" s="200"/>
      <c r="Y158" s="200"/>
      <c r="Z158" s="200"/>
      <c r="AA158" s="219" t="s">
        <v>451</v>
      </c>
      <c r="AB158" s="200"/>
      <c r="AC158" s="200"/>
      <c r="AD158" s="200"/>
      <c r="AE158" s="200"/>
      <c r="AF158" s="219" t="s">
        <v>22</v>
      </c>
      <c r="AG158" s="200"/>
      <c r="AH158" s="200"/>
      <c r="AI158" s="167" t="s">
        <v>452</v>
      </c>
      <c r="AJ158" s="220" t="s">
        <v>453</v>
      </c>
      <c r="AK158" s="200"/>
      <c r="AL158" s="200"/>
      <c r="AM158" s="200"/>
      <c r="AN158" s="200"/>
      <c r="AO158" s="200"/>
      <c r="AP158" s="171">
        <v>12013915</v>
      </c>
      <c r="AQ158" s="168">
        <v>0</v>
      </c>
      <c r="AR158" s="171">
        <v>12013915</v>
      </c>
      <c r="AS158" s="222">
        <v>0</v>
      </c>
      <c r="AT158" s="200"/>
      <c r="AU158" s="222">
        <v>0</v>
      </c>
      <c r="AV158" s="200"/>
      <c r="AW158" s="168">
        <v>0</v>
      </c>
      <c r="AX158" s="168">
        <v>0</v>
      </c>
      <c r="AY158" s="168">
        <v>0</v>
      </c>
    </row>
    <row r="159" spans="1:51" x14ac:dyDescent="0.25">
      <c r="A159" s="219" t="s">
        <v>258</v>
      </c>
      <c r="B159" s="200"/>
      <c r="C159" s="219" t="s">
        <v>459</v>
      </c>
      <c r="D159" s="200"/>
      <c r="E159" s="219" t="s">
        <v>464</v>
      </c>
      <c r="F159" s="200"/>
      <c r="G159" s="219" t="s">
        <v>469</v>
      </c>
      <c r="H159" s="200"/>
      <c r="I159" s="219" t="s">
        <v>466</v>
      </c>
      <c r="J159" s="200"/>
      <c r="K159" s="200"/>
      <c r="L159" s="219" t="s">
        <v>471</v>
      </c>
      <c r="M159" s="200"/>
      <c r="N159" s="200"/>
      <c r="O159" s="219"/>
      <c r="P159" s="200"/>
      <c r="Q159" s="219"/>
      <c r="R159" s="200"/>
      <c r="S159" s="218" t="s">
        <v>290</v>
      </c>
      <c r="T159" s="200"/>
      <c r="U159" s="200"/>
      <c r="V159" s="200"/>
      <c r="W159" s="200"/>
      <c r="X159" s="200"/>
      <c r="Y159" s="200"/>
      <c r="Z159" s="200"/>
      <c r="AA159" s="219" t="s">
        <v>451</v>
      </c>
      <c r="AB159" s="200"/>
      <c r="AC159" s="200"/>
      <c r="AD159" s="200"/>
      <c r="AE159" s="200"/>
      <c r="AF159" s="219" t="s">
        <v>22</v>
      </c>
      <c r="AG159" s="200"/>
      <c r="AH159" s="200"/>
      <c r="AI159" s="167" t="s">
        <v>452</v>
      </c>
      <c r="AJ159" s="220" t="s">
        <v>453</v>
      </c>
      <c r="AK159" s="200"/>
      <c r="AL159" s="200"/>
      <c r="AM159" s="200"/>
      <c r="AN159" s="200"/>
      <c r="AO159" s="200"/>
      <c r="AP159" s="171">
        <v>12013915</v>
      </c>
      <c r="AQ159" s="168">
        <v>0</v>
      </c>
      <c r="AR159" s="171">
        <v>12013915</v>
      </c>
      <c r="AS159" s="222">
        <v>0</v>
      </c>
      <c r="AT159" s="200"/>
      <c r="AU159" s="222">
        <v>0</v>
      </c>
      <c r="AV159" s="200"/>
      <c r="AW159" s="168">
        <v>0</v>
      </c>
      <c r="AX159" s="168">
        <v>0</v>
      </c>
      <c r="AY159" s="168">
        <v>0</v>
      </c>
    </row>
    <row r="160" spans="1:51" x14ac:dyDescent="0.25">
      <c r="A160" s="219" t="s">
        <v>258</v>
      </c>
      <c r="B160" s="200"/>
      <c r="C160" s="219" t="s">
        <v>459</v>
      </c>
      <c r="D160" s="200"/>
      <c r="E160" s="219" t="s">
        <v>464</v>
      </c>
      <c r="F160" s="200"/>
      <c r="G160" s="219" t="s">
        <v>469</v>
      </c>
      <c r="H160" s="200"/>
      <c r="I160" s="219" t="s">
        <v>466</v>
      </c>
      <c r="J160" s="200"/>
      <c r="K160" s="200"/>
      <c r="L160" s="219" t="s">
        <v>470</v>
      </c>
      <c r="M160" s="200"/>
      <c r="N160" s="200"/>
      <c r="O160" s="219"/>
      <c r="P160" s="200"/>
      <c r="Q160" s="219"/>
      <c r="R160" s="200"/>
      <c r="S160" s="218" t="s">
        <v>284</v>
      </c>
      <c r="T160" s="200"/>
      <c r="U160" s="200"/>
      <c r="V160" s="200"/>
      <c r="W160" s="200"/>
      <c r="X160" s="200"/>
      <c r="Y160" s="200"/>
      <c r="Z160" s="200"/>
      <c r="AA160" s="219" t="s">
        <v>451</v>
      </c>
      <c r="AB160" s="200"/>
      <c r="AC160" s="200"/>
      <c r="AD160" s="200"/>
      <c r="AE160" s="200"/>
      <c r="AF160" s="219" t="s">
        <v>22</v>
      </c>
      <c r="AG160" s="200"/>
      <c r="AH160" s="200"/>
      <c r="AI160" s="167" t="s">
        <v>452</v>
      </c>
      <c r="AJ160" s="220" t="s">
        <v>453</v>
      </c>
      <c r="AK160" s="200"/>
      <c r="AL160" s="200"/>
      <c r="AM160" s="200"/>
      <c r="AN160" s="200"/>
      <c r="AO160" s="200"/>
      <c r="AP160" s="168">
        <v>0</v>
      </c>
      <c r="AQ160" s="168">
        <v>0</v>
      </c>
      <c r="AR160" s="168">
        <v>0</v>
      </c>
      <c r="AS160" s="222">
        <v>0</v>
      </c>
      <c r="AT160" s="200"/>
      <c r="AU160" s="222">
        <v>0</v>
      </c>
      <c r="AV160" s="200"/>
      <c r="AW160" s="168">
        <v>0</v>
      </c>
      <c r="AX160" s="168">
        <v>0</v>
      </c>
      <c r="AY160" s="168">
        <v>0</v>
      </c>
    </row>
    <row r="161" spans="1:51" x14ac:dyDescent="0.25">
      <c r="A161" s="219" t="s">
        <v>258</v>
      </c>
      <c r="B161" s="200"/>
      <c r="C161" s="219" t="s">
        <v>459</v>
      </c>
      <c r="D161" s="200"/>
      <c r="E161" s="219" t="s">
        <v>464</v>
      </c>
      <c r="F161" s="200"/>
      <c r="G161" s="219" t="s">
        <v>469</v>
      </c>
      <c r="H161" s="200"/>
      <c r="I161" s="219" t="s">
        <v>466</v>
      </c>
      <c r="J161" s="200"/>
      <c r="K161" s="200"/>
      <c r="L161" s="219" t="s">
        <v>471</v>
      </c>
      <c r="M161" s="200"/>
      <c r="N161" s="200"/>
      <c r="O161" s="219"/>
      <c r="P161" s="200"/>
      <c r="Q161" s="219"/>
      <c r="R161" s="200"/>
      <c r="S161" s="218" t="s">
        <v>290</v>
      </c>
      <c r="T161" s="200"/>
      <c r="U161" s="200"/>
      <c r="V161" s="200"/>
      <c r="W161" s="200"/>
      <c r="X161" s="200"/>
      <c r="Y161" s="200"/>
      <c r="Z161" s="200"/>
      <c r="AA161" s="219" t="s">
        <v>21</v>
      </c>
      <c r="AB161" s="200"/>
      <c r="AC161" s="200"/>
      <c r="AD161" s="200"/>
      <c r="AE161" s="200"/>
      <c r="AF161" s="219" t="s">
        <v>22</v>
      </c>
      <c r="AG161" s="200"/>
      <c r="AH161" s="200"/>
      <c r="AI161" s="167" t="s">
        <v>375</v>
      </c>
      <c r="AJ161" s="220" t="s">
        <v>23</v>
      </c>
      <c r="AK161" s="200"/>
      <c r="AL161" s="200"/>
      <c r="AM161" s="200"/>
      <c r="AN161" s="200"/>
      <c r="AO161" s="200"/>
      <c r="AP161" s="171">
        <v>6380272</v>
      </c>
      <c r="AQ161" s="171">
        <v>4905775</v>
      </c>
      <c r="AR161" s="171">
        <v>1474497</v>
      </c>
      <c r="AS161" s="221">
        <v>4905775</v>
      </c>
      <c r="AT161" s="200"/>
      <c r="AU161" s="222">
        <v>0</v>
      </c>
      <c r="AV161" s="200"/>
      <c r="AW161" s="171">
        <v>4905775</v>
      </c>
      <c r="AX161" s="168">
        <v>0</v>
      </c>
      <c r="AY161" s="168">
        <v>0</v>
      </c>
    </row>
    <row r="162" spans="1:51" x14ac:dyDescent="0.25">
      <c r="A162" s="219" t="s">
        <v>258</v>
      </c>
      <c r="B162" s="200"/>
      <c r="C162" s="219" t="s">
        <v>459</v>
      </c>
      <c r="D162" s="200"/>
      <c r="E162" s="219" t="s">
        <v>464</v>
      </c>
      <c r="F162" s="200"/>
      <c r="G162" s="219" t="s">
        <v>469</v>
      </c>
      <c r="H162" s="200"/>
      <c r="I162" s="219" t="s">
        <v>466</v>
      </c>
      <c r="J162" s="200"/>
      <c r="K162" s="200"/>
      <c r="L162" s="219"/>
      <c r="M162" s="200"/>
      <c r="N162" s="200"/>
      <c r="O162" s="219"/>
      <c r="P162" s="200"/>
      <c r="Q162" s="219"/>
      <c r="R162" s="200"/>
      <c r="S162" s="218" t="s">
        <v>277</v>
      </c>
      <c r="T162" s="200"/>
      <c r="U162" s="200"/>
      <c r="V162" s="200"/>
      <c r="W162" s="200"/>
      <c r="X162" s="200"/>
      <c r="Y162" s="200"/>
      <c r="Z162" s="200"/>
      <c r="AA162" s="219" t="s">
        <v>21</v>
      </c>
      <c r="AB162" s="200"/>
      <c r="AC162" s="200"/>
      <c r="AD162" s="200"/>
      <c r="AE162" s="200"/>
      <c r="AF162" s="219" t="s">
        <v>22</v>
      </c>
      <c r="AG162" s="200"/>
      <c r="AH162" s="200"/>
      <c r="AI162" s="167" t="s">
        <v>375</v>
      </c>
      <c r="AJ162" s="220" t="s">
        <v>23</v>
      </c>
      <c r="AK162" s="200"/>
      <c r="AL162" s="200"/>
      <c r="AM162" s="200"/>
      <c r="AN162" s="200"/>
      <c r="AO162" s="200"/>
      <c r="AP162" s="171">
        <v>6380272</v>
      </c>
      <c r="AQ162" s="171">
        <v>4905775</v>
      </c>
      <c r="AR162" s="171">
        <v>1474497</v>
      </c>
      <c r="AS162" s="221">
        <v>4905775</v>
      </c>
      <c r="AT162" s="200"/>
      <c r="AU162" s="222">
        <v>0</v>
      </c>
      <c r="AV162" s="200"/>
      <c r="AW162" s="171">
        <v>4905775</v>
      </c>
      <c r="AX162" s="168">
        <v>0</v>
      </c>
      <c r="AY162" s="168">
        <v>0</v>
      </c>
    </row>
    <row r="163" spans="1:51" x14ac:dyDescent="0.25">
      <c r="A163" s="219" t="s">
        <v>258</v>
      </c>
      <c r="B163" s="200"/>
      <c r="C163" s="219" t="s">
        <v>459</v>
      </c>
      <c r="D163" s="200"/>
      <c r="E163" s="219" t="s">
        <v>464</v>
      </c>
      <c r="F163" s="200"/>
      <c r="G163" s="219" t="s">
        <v>469</v>
      </c>
      <c r="H163" s="200"/>
      <c r="I163" s="219" t="s">
        <v>466</v>
      </c>
      <c r="J163" s="200"/>
      <c r="K163" s="200"/>
      <c r="L163" s="219"/>
      <c r="M163" s="200"/>
      <c r="N163" s="200"/>
      <c r="O163" s="219"/>
      <c r="P163" s="200"/>
      <c r="Q163" s="219"/>
      <c r="R163" s="200"/>
      <c r="S163" s="218" t="s">
        <v>277</v>
      </c>
      <c r="T163" s="200"/>
      <c r="U163" s="200"/>
      <c r="V163" s="200"/>
      <c r="W163" s="200"/>
      <c r="X163" s="200"/>
      <c r="Y163" s="200"/>
      <c r="Z163" s="200"/>
      <c r="AA163" s="219" t="s">
        <v>21</v>
      </c>
      <c r="AB163" s="200"/>
      <c r="AC163" s="200"/>
      <c r="AD163" s="200"/>
      <c r="AE163" s="200"/>
      <c r="AF163" s="219" t="s">
        <v>22</v>
      </c>
      <c r="AG163" s="200"/>
      <c r="AH163" s="200"/>
      <c r="AI163" s="167" t="s">
        <v>456</v>
      </c>
      <c r="AJ163" s="220" t="s">
        <v>260</v>
      </c>
      <c r="AK163" s="200"/>
      <c r="AL163" s="200"/>
      <c r="AM163" s="200"/>
      <c r="AN163" s="200"/>
      <c r="AO163" s="200"/>
      <c r="AP163" s="171">
        <v>2737213</v>
      </c>
      <c r="AQ163" s="171">
        <v>2737213</v>
      </c>
      <c r="AR163" s="168">
        <v>0</v>
      </c>
      <c r="AS163" s="221">
        <v>2737213</v>
      </c>
      <c r="AT163" s="200"/>
      <c r="AU163" s="222">
        <v>0</v>
      </c>
      <c r="AV163" s="200"/>
      <c r="AW163" s="171">
        <v>2737213</v>
      </c>
      <c r="AX163" s="168">
        <v>0</v>
      </c>
      <c r="AY163" s="168">
        <v>0</v>
      </c>
    </row>
    <row r="164" spans="1:51" x14ac:dyDescent="0.25">
      <c r="A164" s="219" t="s">
        <v>258</v>
      </c>
      <c r="B164" s="200"/>
      <c r="C164" s="219" t="s">
        <v>459</v>
      </c>
      <c r="D164" s="200"/>
      <c r="E164" s="219" t="s">
        <v>464</v>
      </c>
      <c r="F164" s="200"/>
      <c r="G164" s="219" t="s">
        <v>469</v>
      </c>
      <c r="H164" s="200"/>
      <c r="I164" s="219" t="s">
        <v>466</v>
      </c>
      <c r="J164" s="200"/>
      <c r="K164" s="200"/>
      <c r="L164" s="219" t="s">
        <v>471</v>
      </c>
      <c r="M164" s="200"/>
      <c r="N164" s="200"/>
      <c r="O164" s="219"/>
      <c r="P164" s="200"/>
      <c r="Q164" s="219"/>
      <c r="R164" s="200"/>
      <c r="S164" s="218" t="s">
        <v>290</v>
      </c>
      <c r="T164" s="200"/>
      <c r="U164" s="200"/>
      <c r="V164" s="200"/>
      <c r="W164" s="200"/>
      <c r="X164" s="200"/>
      <c r="Y164" s="200"/>
      <c r="Z164" s="200"/>
      <c r="AA164" s="219" t="s">
        <v>21</v>
      </c>
      <c r="AB164" s="200"/>
      <c r="AC164" s="200"/>
      <c r="AD164" s="200"/>
      <c r="AE164" s="200"/>
      <c r="AF164" s="219" t="s">
        <v>22</v>
      </c>
      <c r="AG164" s="200"/>
      <c r="AH164" s="200"/>
      <c r="AI164" s="167" t="s">
        <v>456</v>
      </c>
      <c r="AJ164" s="220" t="s">
        <v>260</v>
      </c>
      <c r="AK164" s="200"/>
      <c r="AL164" s="200"/>
      <c r="AM164" s="200"/>
      <c r="AN164" s="200"/>
      <c r="AO164" s="200"/>
      <c r="AP164" s="168">
        <v>0</v>
      </c>
      <c r="AQ164" s="168">
        <v>0</v>
      </c>
      <c r="AR164" s="168">
        <v>0</v>
      </c>
      <c r="AS164" s="222">
        <v>0</v>
      </c>
      <c r="AT164" s="200"/>
      <c r="AU164" s="222">
        <v>0</v>
      </c>
      <c r="AV164" s="200"/>
      <c r="AW164" s="168">
        <v>0</v>
      </c>
      <c r="AX164" s="168">
        <v>0</v>
      </c>
      <c r="AY164" s="168">
        <v>0</v>
      </c>
    </row>
    <row r="165" spans="1:51" x14ac:dyDescent="0.25">
      <c r="A165" s="219" t="s">
        <v>258</v>
      </c>
      <c r="B165" s="200"/>
      <c r="C165" s="219" t="s">
        <v>459</v>
      </c>
      <c r="D165" s="200"/>
      <c r="E165" s="219" t="s">
        <v>464</v>
      </c>
      <c r="F165" s="200"/>
      <c r="G165" s="219" t="s">
        <v>469</v>
      </c>
      <c r="H165" s="200"/>
      <c r="I165" s="219" t="s">
        <v>466</v>
      </c>
      <c r="J165" s="200"/>
      <c r="K165" s="200"/>
      <c r="L165" s="219" t="s">
        <v>470</v>
      </c>
      <c r="M165" s="200"/>
      <c r="N165" s="200"/>
      <c r="O165" s="219"/>
      <c r="P165" s="200"/>
      <c r="Q165" s="219"/>
      <c r="R165" s="200"/>
      <c r="S165" s="218" t="s">
        <v>284</v>
      </c>
      <c r="T165" s="200"/>
      <c r="U165" s="200"/>
      <c r="V165" s="200"/>
      <c r="W165" s="200"/>
      <c r="X165" s="200"/>
      <c r="Y165" s="200"/>
      <c r="Z165" s="200"/>
      <c r="AA165" s="219" t="s">
        <v>21</v>
      </c>
      <c r="AB165" s="200"/>
      <c r="AC165" s="200"/>
      <c r="AD165" s="200"/>
      <c r="AE165" s="200"/>
      <c r="AF165" s="219" t="s">
        <v>22</v>
      </c>
      <c r="AG165" s="200"/>
      <c r="AH165" s="200"/>
      <c r="AI165" s="167" t="s">
        <v>456</v>
      </c>
      <c r="AJ165" s="220" t="s">
        <v>260</v>
      </c>
      <c r="AK165" s="200"/>
      <c r="AL165" s="200"/>
      <c r="AM165" s="200"/>
      <c r="AN165" s="200"/>
      <c r="AO165" s="200"/>
      <c r="AP165" s="168">
        <v>0</v>
      </c>
      <c r="AQ165" s="168">
        <v>0</v>
      </c>
      <c r="AR165" s="168">
        <v>0</v>
      </c>
      <c r="AS165" s="222">
        <v>0</v>
      </c>
      <c r="AT165" s="200"/>
      <c r="AU165" s="222">
        <v>0</v>
      </c>
      <c r="AV165" s="200"/>
      <c r="AW165" s="168">
        <v>0</v>
      </c>
      <c r="AX165" s="168">
        <v>0</v>
      </c>
      <c r="AY165" s="168">
        <v>0</v>
      </c>
    </row>
    <row r="166" spans="1:51" x14ac:dyDescent="0.25">
      <c r="A166" s="219" t="s">
        <v>258</v>
      </c>
      <c r="B166" s="200"/>
      <c r="C166" s="219" t="s">
        <v>459</v>
      </c>
      <c r="D166" s="200"/>
      <c r="E166" s="219" t="s">
        <v>464</v>
      </c>
      <c r="F166" s="200"/>
      <c r="G166" s="219" t="s">
        <v>469</v>
      </c>
      <c r="H166" s="200"/>
      <c r="I166" s="219" t="s">
        <v>466</v>
      </c>
      <c r="J166" s="200"/>
      <c r="K166" s="200"/>
      <c r="L166" s="219" t="s">
        <v>480</v>
      </c>
      <c r="M166" s="200"/>
      <c r="N166" s="200"/>
      <c r="O166" s="219"/>
      <c r="P166" s="200"/>
      <c r="Q166" s="219"/>
      <c r="R166" s="200"/>
      <c r="S166" s="218" t="s">
        <v>286</v>
      </c>
      <c r="T166" s="200"/>
      <c r="U166" s="200"/>
      <c r="V166" s="200"/>
      <c r="W166" s="200"/>
      <c r="X166" s="200"/>
      <c r="Y166" s="200"/>
      <c r="Z166" s="200"/>
      <c r="AA166" s="219" t="s">
        <v>21</v>
      </c>
      <c r="AB166" s="200"/>
      <c r="AC166" s="200"/>
      <c r="AD166" s="200"/>
      <c r="AE166" s="200"/>
      <c r="AF166" s="219" t="s">
        <v>22</v>
      </c>
      <c r="AG166" s="200"/>
      <c r="AH166" s="200"/>
      <c r="AI166" s="167" t="s">
        <v>456</v>
      </c>
      <c r="AJ166" s="220" t="s">
        <v>260</v>
      </c>
      <c r="AK166" s="200"/>
      <c r="AL166" s="200"/>
      <c r="AM166" s="200"/>
      <c r="AN166" s="200"/>
      <c r="AO166" s="200"/>
      <c r="AP166" s="171">
        <v>2737213</v>
      </c>
      <c r="AQ166" s="171">
        <v>2737213</v>
      </c>
      <c r="AR166" s="168">
        <v>0</v>
      </c>
      <c r="AS166" s="221">
        <v>2737213</v>
      </c>
      <c r="AT166" s="200"/>
      <c r="AU166" s="222">
        <v>0</v>
      </c>
      <c r="AV166" s="200"/>
      <c r="AW166" s="171">
        <v>2737213</v>
      </c>
      <c r="AX166" s="168">
        <v>0</v>
      </c>
      <c r="AY166" s="168">
        <v>0</v>
      </c>
    </row>
    <row r="167" spans="1:51" x14ac:dyDescent="0.25">
      <c r="A167" s="219" t="s">
        <v>258</v>
      </c>
      <c r="B167" s="200"/>
      <c r="C167" s="219" t="s">
        <v>459</v>
      </c>
      <c r="D167" s="200"/>
      <c r="E167" s="219" t="s">
        <v>464</v>
      </c>
      <c r="F167" s="200"/>
      <c r="G167" s="219" t="s">
        <v>469</v>
      </c>
      <c r="H167" s="200"/>
      <c r="I167" s="219" t="s">
        <v>466</v>
      </c>
      <c r="J167" s="200"/>
      <c r="K167" s="200"/>
      <c r="L167" s="219" t="s">
        <v>481</v>
      </c>
      <c r="M167" s="200"/>
      <c r="N167" s="200"/>
      <c r="O167" s="219"/>
      <c r="P167" s="200"/>
      <c r="Q167" s="219"/>
      <c r="R167" s="200"/>
      <c r="S167" s="218" t="s">
        <v>288</v>
      </c>
      <c r="T167" s="200"/>
      <c r="U167" s="200"/>
      <c r="V167" s="200"/>
      <c r="W167" s="200"/>
      <c r="X167" s="200"/>
      <c r="Y167" s="200"/>
      <c r="Z167" s="200"/>
      <c r="AA167" s="219" t="s">
        <v>21</v>
      </c>
      <c r="AB167" s="200"/>
      <c r="AC167" s="200"/>
      <c r="AD167" s="200"/>
      <c r="AE167" s="200"/>
      <c r="AF167" s="219" t="s">
        <v>22</v>
      </c>
      <c r="AG167" s="200"/>
      <c r="AH167" s="200"/>
      <c r="AI167" s="167" t="s">
        <v>456</v>
      </c>
      <c r="AJ167" s="220" t="s">
        <v>260</v>
      </c>
      <c r="AK167" s="200"/>
      <c r="AL167" s="200"/>
      <c r="AM167" s="200"/>
      <c r="AN167" s="200"/>
      <c r="AO167" s="200"/>
      <c r="AP167" s="168">
        <v>0</v>
      </c>
      <c r="AQ167" s="168">
        <v>0</v>
      </c>
      <c r="AR167" s="168">
        <v>0</v>
      </c>
      <c r="AS167" s="222">
        <v>0</v>
      </c>
      <c r="AT167" s="200"/>
      <c r="AU167" s="222">
        <v>0</v>
      </c>
      <c r="AV167" s="200"/>
      <c r="AW167" s="168">
        <v>0</v>
      </c>
      <c r="AX167" s="168">
        <v>0</v>
      </c>
      <c r="AY167" s="168">
        <v>0</v>
      </c>
    </row>
    <row r="168" spans="1:51" x14ac:dyDescent="0.25">
      <c r="A168" s="219" t="s">
        <v>258</v>
      </c>
      <c r="B168" s="200"/>
      <c r="C168" s="219" t="s">
        <v>459</v>
      </c>
      <c r="D168" s="200"/>
      <c r="E168" s="219" t="s">
        <v>464</v>
      </c>
      <c r="F168" s="200"/>
      <c r="G168" s="219" t="s">
        <v>469</v>
      </c>
      <c r="H168" s="200"/>
      <c r="I168" s="219" t="s">
        <v>466</v>
      </c>
      <c r="J168" s="200"/>
      <c r="K168" s="200"/>
      <c r="L168" s="219" t="s">
        <v>472</v>
      </c>
      <c r="M168" s="200"/>
      <c r="N168" s="200"/>
      <c r="O168" s="219"/>
      <c r="P168" s="200"/>
      <c r="Q168" s="219"/>
      <c r="R168" s="200"/>
      <c r="S168" s="218" t="s">
        <v>292</v>
      </c>
      <c r="T168" s="200"/>
      <c r="U168" s="200"/>
      <c r="V168" s="200"/>
      <c r="W168" s="200"/>
      <c r="X168" s="200"/>
      <c r="Y168" s="200"/>
      <c r="Z168" s="200"/>
      <c r="AA168" s="219" t="s">
        <v>21</v>
      </c>
      <c r="AB168" s="200"/>
      <c r="AC168" s="200"/>
      <c r="AD168" s="200"/>
      <c r="AE168" s="200"/>
      <c r="AF168" s="219" t="s">
        <v>22</v>
      </c>
      <c r="AG168" s="200"/>
      <c r="AH168" s="200"/>
      <c r="AI168" s="167" t="s">
        <v>456</v>
      </c>
      <c r="AJ168" s="220" t="s">
        <v>260</v>
      </c>
      <c r="AK168" s="200"/>
      <c r="AL168" s="200"/>
      <c r="AM168" s="200"/>
      <c r="AN168" s="200"/>
      <c r="AO168" s="200"/>
      <c r="AP168" s="168">
        <v>0</v>
      </c>
      <c r="AQ168" s="168">
        <v>0</v>
      </c>
      <c r="AR168" s="168">
        <v>0</v>
      </c>
      <c r="AS168" s="222">
        <v>0</v>
      </c>
      <c r="AT168" s="200"/>
      <c r="AU168" s="222">
        <v>0</v>
      </c>
      <c r="AV168" s="200"/>
      <c r="AW168" s="168">
        <v>0</v>
      </c>
      <c r="AX168" s="168">
        <v>0</v>
      </c>
      <c r="AY168" s="168">
        <v>0</v>
      </c>
    </row>
    <row r="169" spans="1:51" x14ac:dyDescent="0.25">
      <c r="A169" s="219" t="s">
        <v>258</v>
      </c>
      <c r="B169" s="200"/>
      <c r="C169" s="219" t="s">
        <v>459</v>
      </c>
      <c r="D169" s="200"/>
      <c r="E169" s="219" t="s">
        <v>464</v>
      </c>
      <c r="F169" s="200"/>
      <c r="G169" s="219" t="s">
        <v>469</v>
      </c>
      <c r="H169" s="200"/>
      <c r="I169" s="219" t="s">
        <v>466</v>
      </c>
      <c r="J169" s="200"/>
      <c r="K169" s="200"/>
      <c r="L169" s="219" t="s">
        <v>476</v>
      </c>
      <c r="M169" s="200"/>
      <c r="N169" s="200"/>
      <c r="O169" s="219"/>
      <c r="P169" s="200"/>
      <c r="Q169" s="219"/>
      <c r="R169" s="200"/>
      <c r="S169" s="218" t="s">
        <v>294</v>
      </c>
      <c r="T169" s="200"/>
      <c r="U169" s="200"/>
      <c r="V169" s="200"/>
      <c r="W169" s="200"/>
      <c r="X169" s="200"/>
      <c r="Y169" s="200"/>
      <c r="Z169" s="200"/>
      <c r="AA169" s="219" t="s">
        <v>21</v>
      </c>
      <c r="AB169" s="200"/>
      <c r="AC169" s="200"/>
      <c r="AD169" s="200"/>
      <c r="AE169" s="200"/>
      <c r="AF169" s="219" t="s">
        <v>22</v>
      </c>
      <c r="AG169" s="200"/>
      <c r="AH169" s="200"/>
      <c r="AI169" s="167" t="s">
        <v>456</v>
      </c>
      <c r="AJ169" s="220" t="s">
        <v>260</v>
      </c>
      <c r="AK169" s="200"/>
      <c r="AL169" s="200"/>
      <c r="AM169" s="200"/>
      <c r="AN169" s="200"/>
      <c r="AO169" s="200"/>
      <c r="AP169" s="168">
        <v>0</v>
      </c>
      <c r="AQ169" s="168">
        <v>0</v>
      </c>
      <c r="AR169" s="168">
        <v>0</v>
      </c>
      <c r="AS169" s="222">
        <v>0</v>
      </c>
      <c r="AT169" s="200"/>
      <c r="AU169" s="222">
        <v>0</v>
      </c>
      <c r="AV169" s="200"/>
      <c r="AW169" s="168">
        <v>0</v>
      </c>
      <c r="AX169" s="168">
        <v>0</v>
      </c>
      <c r="AY169" s="168">
        <v>0</v>
      </c>
    </row>
    <row r="170" spans="1:51" x14ac:dyDescent="0.25">
      <c r="A170" s="219" t="s">
        <v>258</v>
      </c>
      <c r="B170" s="200"/>
      <c r="C170" s="219" t="s">
        <v>459</v>
      </c>
      <c r="D170" s="200"/>
      <c r="E170" s="219" t="s">
        <v>464</v>
      </c>
      <c r="F170" s="200"/>
      <c r="G170" s="219" t="s">
        <v>469</v>
      </c>
      <c r="H170" s="200"/>
      <c r="I170" s="219" t="s">
        <v>466</v>
      </c>
      <c r="J170" s="200"/>
      <c r="K170" s="200"/>
      <c r="L170" s="219" t="s">
        <v>477</v>
      </c>
      <c r="M170" s="200"/>
      <c r="N170" s="200"/>
      <c r="O170" s="219"/>
      <c r="P170" s="200"/>
      <c r="Q170" s="219"/>
      <c r="R170" s="200"/>
      <c r="S170" s="218" t="s">
        <v>280</v>
      </c>
      <c r="T170" s="200"/>
      <c r="U170" s="200"/>
      <c r="V170" s="200"/>
      <c r="W170" s="200"/>
      <c r="X170" s="200"/>
      <c r="Y170" s="200"/>
      <c r="Z170" s="200"/>
      <c r="AA170" s="219" t="s">
        <v>21</v>
      </c>
      <c r="AB170" s="200"/>
      <c r="AC170" s="200"/>
      <c r="AD170" s="200"/>
      <c r="AE170" s="200"/>
      <c r="AF170" s="219" t="s">
        <v>22</v>
      </c>
      <c r="AG170" s="200"/>
      <c r="AH170" s="200"/>
      <c r="AI170" s="167" t="s">
        <v>456</v>
      </c>
      <c r="AJ170" s="220" t="s">
        <v>260</v>
      </c>
      <c r="AK170" s="200"/>
      <c r="AL170" s="200"/>
      <c r="AM170" s="200"/>
      <c r="AN170" s="200"/>
      <c r="AO170" s="200"/>
      <c r="AP170" s="168">
        <v>0</v>
      </c>
      <c r="AQ170" s="168">
        <v>0</v>
      </c>
      <c r="AR170" s="168">
        <v>0</v>
      </c>
      <c r="AS170" s="222">
        <v>0</v>
      </c>
      <c r="AT170" s="200"/>
      <c r="AU170" s="222">
        <v>0</v>
      </c>
      <c r="AV170" s="200"/>
      <c r="AW170" s="168">
        <v>0</v>
      </c>
      <c r="AX170" s="168">
        <v>0</v>
      </c>
      <c r="AY170" s="168">
        <v>0</v>
      </c>
    </row>
    <row r="171" spans="1:51" x14ac:dyDescent="0.25">
      <c r="A171" s="219" t="s">
        <v>258</v>
      </c>
      <c r="B171" s="200"/>
      <c r="C171" s="219" t="s">
        <v>459</v>
      </c>
      <c r="D171" s="200"/>
      <c r="E171" s="219" t="s">
        <v>464</v>
      </c>
      <c r="F171" s="200"/>
      <c r="G171" s="219" t="s">
        <v>469</v>
      </c>
      <c r="H171" s="200"/>
      <c r="I171" s="219" t="s">
        <v>466</v>
      </c>
      <c r="J171" s="200"/>
      <c r="K171" s="200"/>
      <c r="L171" s="219" t="s">
        <v>478</v>
      </c>
      <c r="M171" s="200"/>
      <c r="N171" s="200"/>
      <c r="O171" s="219"/>
      <c r="P171" s="200"/>
      <c r="Q171" s="219"/>
      <c r="R171" s="200"/>
      <c r="S171" s="218" t="s">
        <v>282</v>
      </c>
      <c r="T171" s="200"/>
      <c r="U171" s="200"/>
      <c r="V171" s="200"/>
      <c r="W171" s="200"/>
      <c r="X171" s="200"/>
      <c r="Y171" s="200"/>
      <c r="Z171" s="200"/>
      <c r="AA171" s="219" t="s">
        <v>21</v>
      </c>
      <c r="AB171" s="200"/>
      <c r="AC171" s="200"/>
      <c r="AD171" s="200"/>
      <c r="AE171" s="200"/>
      <c r="AF171" s="219" t="s">
        <v>22</v>
      </c>
      <c r="AG171" s="200"/>
      <c r="AH171" s="200"/>
      <c r="AI171" s="167" t="s">
        <v>456</v>
      </c>
      <c r="AJ171" s="220" t="s">
        <v>260</v>
      </c>
      <c r="AK171" s="200"/>
      <c r="AL171" s="200"/>
      <c r="AM171" s="200"/>
      <c r="AN171" s="200"/>
      <c r="AO171" s="200"/>
      <c r="AP171" s="168">
        <v>0</v>
      </c>
      <c r="AQ171" s="168">
        <v>0</v>
      </c>
      <c r="AR171" s="168">
        <v>0</v>
      </c>
      <c r="AS171" s="222">
        <v>0</v>
      </c>
      <c r="AT171" s="200"/>
      <c r="AU171" s="222">
        <v>0</v>
      </c>
      <c r="AV171" s="200"/>
      <c r="AW171" s="168">
        <v>0</v>
      </c>
      <c r="AX171" s="168">
        <v>0</v>
      </c>
      <c r="AY171" s="168">
        <v>0</v>
      </c>
    </row>
    <row r="172" spans="1:51" x14ac:dyDescent="0.25">
      <c r="A172" s="224" t="s">
        <v>258</v>
      </c>
      <c r="B172" s="200"/>
      <c r="C172" s="224" t="s">
        <v>459</v>
      </c>
      <c r="D172" s="200"/>
      <c r="E172" s="224" t="s">
        <v>464</v>
      </c>
      <c r="F172" s="200"/>
      <c r="G172" s="224" t="s">
        <v>469</v>
      </c>
      <c r="H172" s="200"/>
      <c r="I172" s="224" t="s">
        <v>466</v>
      </c>
      <c r="J172" s="200"/>
      <c r="K172" s="200"/>
      <c r="L172" s="224" t="s">
        <v>471</v>
      </c>
      <c r="M172" s="200"/>
      <c r="N172" s="200"/>
      <c r="O172" s="224" t="s">
        <v>398</v>
      </c>
      <c r="P172" s="200"/>
      <c r="Q172" s="224"/>
      <c r="R172" s="200"/>
      <c r="S172" s="223" t="s">
        <v>302</v>
      </c>
      <c r="T172" s="200"/>
      <c r="U172" s="200"/>
      <c r="V172" s="200"/>
      <c r="W172" s="200"/>
      <c r="X172" s="200"/>
      <c r="Y172" s="200"/>
      <c r="Z172" s="200"/>
      <c r="AA172" s="224" t="s">
        <v>451</v>
      </c>
      <c r="AB172" s="200"/>
      <c r="AC172" s="200"/>
      <c r="AD172" s="200"/>
      <c r="AE172" s="200"/>
      <c r="AF172" s="224" t="s">
        <v>22</v>
      </c>
      <c r="AG172" s="200"/>
      <c r="AH172" s="200"/>
      <c r="AI172" s="169" t="s">
        <v>452</v>
      </c>
      <c r="AJ172" s="225" t="s">
        <v>453</v>
      </c>
      <c r="AK172" s="200"/>
      <c r="AL172" s="200"/>
      <c r="AM172" s="200"/>
      <c r="AN172" s="200"/>
      <c r="AO172" s="200"/>
      <c r="AP172" s="172">
        <v>12013915</v>
      </c>
      <c r="AQ172" s="170">
        <v>0</v>
      </c>
      <c r="AR172" s="172">
        <v>12013915</v>
      </c>
      <c r="AS172" s="226">
        <v>0</v>
      </c>
      <c r="AT172" s="200"/>
      <c r="AU172" s="226">
        <v>0</v>
      </c>
      <c r="AV172" s="200"/>
      <c r="AW172" s="170">
        <v>0</v>
      </c>
      <c r="AX172" s="170">
        <v>0</v>
      </c>
      <c r="AY172" s="170">
        <v>0</v>
      </c>
    </row>
    <row r="173" spans="1:51" x14ac:dyDescent="0.25">
      <c r="A173" s="224" t="s">
        <v>258</v>
      </c>
      <c r="B173" s="200"/>
      <c r="C173" s="224" t="s">
        <v>459</v>
      </c>
      <c r="D173" s="200"/>
      <c r="E173" s="224" t="s">
        <v>464</v>
      </c>
      <c r="F173" s="200"/>
      <c r="G173" s="224" t="s">
        <v>469</v>
      </c>
      <c r="H173" s="200"/>
      <c r="I173" s="224" t="s">
        <v>466</v>
      </c>
      <c r="J173" s="200"/>
      <c r="K173" s="200"/>
      <c r="L173" s="224" t="s">
        <v>470</v>
      </c>
      <c r="M173" s="200"/>
      <c r="N173" s="200"/>
      <c r="O173" s="224" t="s">
        <v>398</v>
      </c>
      <c r="P173" s="200"/>
      <c r="Q173" s="224"/>
      <c r="R173" s="200"/>
      <c r="S173" s="223" t="s">
        <v>296</v>
      </c>
      <c r="T173" s="200"/>
      <c r="U173" s="200"/>
      <c r="V173" s="200"/>
      <c r="W173" s="200"/>
      <c r="X173" s="200"/>
      <c r="Y173" s="200"/>
      <c r="Z173" s="200"/>
      <c r="AA173" s="224" t="s">
        <v>451</v>
      </c>
      <c r="AB173" s="200"/>
      <c r="AC173" s="200"/>
      <c r="AD173" s="200"/>
      <c r="AE173" s="200"/>
      <c r="AF173" s="224" t="s">
        <v>22</v>
      </c>
      <c r="AG173" s="200"/>
      <c r="AH173" s="200"/>
      <c r="AI173" s="169" t="s">
        <v>452</v>
      </c>
      <c r="AJ173" s="225" t="s">
        <v>453</v>
      </c>
      <c r="AK173" s="200"/>
      <c r="AL173" s="200"/>
      <c r="AM173" s="200"/>
      <c r="AN173" s="200"/>
      <c r="AO173" s="200"/>
      <c r="AP173" s="170">
        <v>0</v>
      </c>
      <c r="AQ173" s="170">
        <v>0</v>
      </c>
      <c r="AR173" s="170">
        <v>0</v>
      </c>
      <c r="AS173" s="226">
        <v>0</v>
      </c>
      <c r="AT173" s="200"/>
      <c r="AU173" s="226">
        <v>0</v>
      </c>
      <c r="AV173" s="200"/>
      <c r="AW173" s="170">
        <v>0</v>
      </c>
      <c r="AX173" s="170">
        <v>0</v>
      </c>
      <c r="AY173" s="170">
        <v>0</v>
      </c>
    </row>
    <row r="174" spans="1:51" x14ac:dyDescent="0.25">
      <c r="A174" s="224" t="s">
        <v>258</v>
      </c>
      <c r="B174" s="200"/>
      <c r="C174" s="224" t="s">
        <v>459</v>
      </c>
      <c r="D174" s="200"/>
      <c r="E174" s="224" t="s">
        <v>464</v>
      </c>
      <c r="F174" s="200"/>
      <c r="G174" s="224" t="s">
        <v>469</v>
      </c>
      <c r="H174" s="200"/>
      <c r="I174" s="224" t="s">
        <v>466</v>
      </c>
      <c r="J174" s="200"/>
      <c r="K174" s="200"/>
      <c r="L174" s="224" t="s">
        <v>472</v>
      </c>
      <c r="M174" s="200"/>
      <c r="N174" s="200"/>
      <c r="O174" s="224" t="s">
        <v>398</v>
      </c>
      <c r="P174" s="200"/>
      <c r="Q174" s="224"/>
      <c r="R174" s="200"/>
      <c r="S174" s="223" t="s">
        <v>304</v>
      </c>
      <c r="T174" s="200"/>
      <c r="U174" s="200"/>
      <c r="V174" s="200"/>
      <c r="W174" s="200"/>
      <c r="X174" s="200"/>
      <c r="Y174" s="200"/>
      <c r="Z174" s="200"/>
      <c r="AA174" s="224" t="s">
        <v>451</v>
      </c>
      <c r="AB174" s="200"/>
      <c r="AC174" s="200"/>
      <c r="AD174" s="200"/>
      <c r="AE174" s="200"/>
      <c r="AF174" s="224" t="s">
        <v>22</v>
      </c>
      <c r="AG174" s="200"/>
      <c r="AH174" s="200"/>
      <c r="AI174" s="169" t="s">
        <v>452</v>
      </c>
      <c r="AJ174" s="225" t="s">
        <v>453</v>
      </c>
      <c r="AK174" s="200"/>
      <c r="AL174" s="200"/>
      <c r="AM174" s="200"/>
      <c r="AN174" s="200"/>
      <c r="AO174" s="200"/>
      <c r="AP174" s="170">
        <v>0</v>
      </c>
      <c r="AQ174" s="170">
        <v>0</v>
      </c>
      <c r="AR174" s="170">
        <v>0</v>
      </c>
      <c r="AS174" s="226">
        <v>0</v>
      </c>
      <c r="AT174" s="200"/>
      <c r="AU174" s="226">
        <v>0</v>
      </c>
      <c r="AV174" s="200"/>
      <c r="AW174" s="170">
        <v>0</v>
      </c>
      <c r="AX174" s="170">
        <v>0</v>
      </c>
      <c r="AY174" s="170">
        <v>0</v>
      </c>
    </row>
    <row r="175" spans="1:51" x14ac:dyDescent="0.25">
      <c r="A175" s="224" t="s">
        <v>258</v>
      </c>
      <c r="B175" s="200"/>
      <c r="C175" s="224" t="s">
        <v>459</v>
      </c>
      <c r="D175" s="200"/>
      <c r="E175" s="224" t="s">
        <v>464</v>
      </c>
      <c r="F175" s="200"/>
      <c r="G175" s="224" t="s">
        <v>469</v>
      </c>
      <c r="H175" s="200"/>
      <c r="I175" s="224" t="s">
        <v>466</v>
      </c>
      <c r="J175" s="200"/>
      <c r="K175" s="200"/>
      <c r="L175" s="224" t="s">
        <v>471</v>
      </c>
      <c r="M175" s="200"/>
      <c r="N175" s="200"/>
      <c r="O175" s="224" t="s">
        <v>398</v>
      </c>
      <c r="P175" s="200"/>
      <c r="Q175" s="224"/>
      <c r="R175" s="200"/>
      <c r="S175" s="223" t="s">
        <v>302</v>
      </c>
      <c r="T175" s="200"/>
      <c r="U175" s="200"/>
      <c r="V175" s="200"/>
      <c r="W175" s="200"/>
      <c r="X175" s="200"/>
      <c r="Y175" s="200"/>
      <c r="Z175" s="200"/>
      <c r="AA175" s="224" t="s">
        <v>21</v>
      </c>
      <c r="AB175" s="200"/>
      <c r="AC175" s="200"/>
      <c r="AD175" s="200"/>
      <c r="AE175" s="200"/>
      <c r="AF175" s="224" t="s">
        <v>22</v>
      </c>
      <c r="AG175" s="200"/>
      <c r="AH175" s="200"/>
      <c r="AI175" s="169" t="s">
        <v>375</v>
      </c>
      <c r="AJ175" s="225" t="s">
        <v>23</v>
      </c>
      <c r="AK175" s="200"/>
      <c r="AL175" s="200"/>
      <c r="AM175" s="200"/>
      <c r="AN175" s="200"/>
      <c r="AO175" s="200"/>
      <c r="AP175" s="172">
        <v>6380272</v>
      </c>
      <c r="AQ175" s="172">
        <v>4905775</v>
      </c>
      <c r="AR175" s="172">
        <v>1474497</v>
      </c>
      <c r="AS175" s="227">
        <v>4905775</v>
      </c>
      <c r="AT175" s="200"/>
      <c r="AU175" s="226">
        <v>0</v>
      </c>
      <c r="AV175" s="200"/>
      <c r="AW175" s="172">
        <v>4905775</v>
      </c>
      <c r="AX175" s="170">
        <v>0</v>
      </c>
      <c r="AY175" s="170">
        <v>0</v>
      </c>
    </row>
    <row r="176" spans="1:51" x14ac:dyDescent="0.25">
      <c r="A176" s="224" t="s">
        <v>258</v>
      </c>
      <c r="B176" s="200"/>
      <c r="C176" s="224" t="s">
        <v>459</v>
      </c>
      <c r="D176" s="200"/>
      <c r="E176" s="224" t="s">
        <v>464</v>
      </c>
      <c r="F176" s="200"/>
      <c r="G176" s="224" t="s">
        <v>469</v>
      </c>
      <c r="H176" s="200"/>
      <c r="I176" s="224" t="s">
        <v>466</v>
      </c>
      <c r="J176" s="200"/>
      <c r="K176" s="200"/>
      <c r="L176" s="224" t="s">
        <v>471</v>
      </c>
      <c r="M176" s="200"/>
      <c r="N176" s="200"/>
      <c r="O176" s="224" t="s">
        <v>398</v>
      </c>
      <c r="P176" s="200"/>
      <c r="Q176" s="224"/>
      <c r="R176" s="200"/>
      <c r="S176" s="223" t="s">
        <v>302</v>
      </c>
      <c r="T176" s="200"/>
      <c r="U176" s="200"/>
      <c r="V176" s="200"/>
      <c r="W176" s="200"/>
      <c r="X176" s="200"/>
      <c r="Y176" s="200"/>
      <c r="Z176" s="200"/>
      <c r="AA176" s="224" t="s">
        <v>21</v>
      </c>
      <c r="AB176" s="200"/>
      <c r="AC176" s="200"/>
      <c r="AD176" s="200"/>
      <c r="AE176" s="200"/>
      <c r="AF176" s="224" t="s">
        <v>22</v>
      </c>
      <c r="AG176" s="200"/>
      <c r="AH176" s="200"/>
      <c r="AI176" s="169" t="s">
        <v>456</v>
      </c>
      <c r="AJ176" s="225" t="s">
        <v>260</v>
      </c>
      <c r="AK176" s="200"/>
      <c r="AL176" s="200"/>
      <c r="AM176" s="200"/>
      <c r="AN176" s="200"/>
      <c r="AO176" s="200"/>
      <c r="AP176" s="170">
        <v>0</v>
      </c>
      <c r="AQ176" s="170">
        <v>0</v>
      </c>
      <c r="AR176" s="170">
        <v>0</v>
      </c>
      <c r="AS176" s="226">
        <v>0</v>
      </c>
      <c r="AT176" s="200"/>
      <c r="AU176" s="226">
        <v>0</v>
      </c>
      <c r="AV176" s="200"/>
      <c r="AW176" s="170">
        <v>0</v>
      </c>
      <c r="AX176" s="170">
        <v>0</v>
      </c>
      <c r="AY176" s="170">
        <v>0</v>
      </c>
    </row>
    <row r="177" spans="1:51" x14ac:dyDescent="0.25">
      <c r="A177" s="224" t="s">
        <v>258</v>
      </c>
      <c r="B177" s="200"/>
      <c r="C177" s="224" t="s">
        <v>459</v>
      </c>
      <c r="D177" s="200"/>
      <c r="E177" s="224" t="s">
        <v>464</v>
      </c>
      <c r="F177" s="200"/>
      <c r="G177" s="224" t="s">
        <v>469</v>
      </c>
      <c r="H177" s="200"/>
      <c r="I177" s="224" t="s">
        <v>466</v>
      </c>
      <c r="J177" s="200"/>
      <c r="K177" s="200"/>
      <c r="L177" s="224" t="s">
        <v>470</v>
      </c>
      <c r="M177" s="200"/>
      <c r="N177" s="200"/>
      <c r="O177" s="224" t="s">
        <v>398</v>
      </c>
      <c r="P177" s="200"/>
      <c r="Q177" s="224"/>
      <c r="R177" s="200"/>
      <c r="S177" s="223" t="s">
        <v>296</v>
      </c>
      <c r="T177" s="200"/>
      <c r="U177" s="200"/>
      <c r="V177" s="200"/>
      <c r="W177" s="200"/>
      <c r="X177" s="200"/>
      <c r="Y177" s="200"/>
      <c r="Z177" s="200"/>
      <c r="AA177" s="224" t="s">
        <v>21</v>
      </c>
      <c r="AB177" s="200"/>
      <c r="AC177" s="200"/>
      <c r="AD177" s="200"/>
      <c r="AE177" s="200"/>
      <c r="AF177" s="224" t="s">
        <v>22</v>
      </c>
      <c r="AG177" s="200"/>
      <c r="AH177" s="200"/>
      <c r="AI177" s="169" t="s">
        <v>456</v>
      </c>
      <c r="AJ177" s="225" t="s">
        <v>260</v>
      </c>
      <c r="AK177" s="200"/>
      <c r="AL177" s="200"/>
      <c r="AM177" s="200"/>
      <c r="AN177" s="200"/>
      <c r="AO177" s="200"/>
      <c r="AP177" s="170">
        <v>0</v>
      </c>
      <c r="AQ177" s="170">
        <v>0</v>
      </c>
      <c r="AR177" s="170">
        <v>0</v>
      </c>
      <c r="AS177" s="226">
        <v>0</v>
      </c>
      <c r="AT177" s="200"/>
      <c r="AU177" s="226">
        <v>0</v>
      </c>
      <c r="AV177" s="200"/>
      <c r="AW177" s="170">
        <v>0</v>
      </c>
      <c r="AX177" s="170">
        <v>0</v>
      </c>
      <c r="AY177" s="170">
        <v>0</v>
      </c>
    </row>
    <row r="178" spans="1:51" x14ac:dyDescent="0.25">
      <c r="A178" s="224" t="s">
        <v>258</v>
      </c>
      <c r="B178" s="200"/>
      <c r="C178" s="224" t="s">
        <v>459</v>
      </c>
      <c r="D178" s="200"/>
      <c r="E178" s="224" t="s">
        <v>464</v>
      </c>
      <c r="F178" s="200"/>
      <c r="G178" s="224" t="s">
        <v>469</v>
      </c>
      <c r="H178" s="200"/>
      <c r="I178" s="224" t="s">
        <v>466</v>
      </c>
      <c r="J178" s="200"/>
      <c r="K178" s="200"/>
      <c r="L178" s="224" t="s">
        <v>480</v>
      </c>
      <c r="M178" s="200"/>
      <c r="N178" s="200"/>
      <c r="O178" s="224" t="s">
        <v>398</v>
      </c>
      <c r="P178" s="200"/>
      <c r="Q178" s="224"/>
      <c r="R178" s="200"/>
      <c r="S178" s="223" t="s">
        <v>298</v>
      </c>
      <c r="T178" s="200"/>
      <c r="U178" s="200"/>
      <c r="V178" s="200"/>
      <c r="W178" s="200"/>
      <c r="X178" s="200"/>
      <c r="Y178" s="200"/>
      <c r="Z178" s="200"/>
      <c r="AA178" s="224" t="s">
        <v>21</v>
      </c>
      <c r="AB178" s="200"/>
      <c r="AC178" s="200"/>
      <c r="AD178" s="200"/>
      <c r="AE178" s="200"/>
      <c r="AF178" s="224" t="s">
        <v>22</v>
      </c>
      <c r="AG178" s="200"/>
      <c r="AH178" s="200"/>
      <c r="AI178" s="169" t="s">
        <v>456</v>
      </c>
      <c r="AJ178" s="225" t="s">
        <v>260</v>
      </c>
      <c r="AK178" s="200"/>
      <c r="AL178" s="200"/>
      <c r="AM178" s="200"/>
      <c r="AN178" s="200"/>
      <c r="AO178" s="200"/>
      <c r="AP178" s="172">
        <v>2737213</v>
      </c>
      <c r="AQ178" s="172">
        <v>2737213</v>
      </c>
      <c r="AR178" s="170">
        <v>0</v>
      </c>
      <c r="AS178" s="227">
        <v>2737213</v>
      </c>
      <c r="AT178" s="200"/>
      <c r="AU178" s="226">
        <v>0</v>
      </c>
      <c r="AV178" s="200"/>
      <c r="AW178" s="172">
        <v>2737213</v>
      </c>
      <c r="AX178" s="170">
        <v>0</v>
      </c>
      <c r="AY178" s="170">
        <v>0</v>
      </c>
    </row>
    <row r="179" spans="1:51" x14ac:dyDescent="0.25">
      <c r="A179" s="224" t="s">
        <v>258</v>
      </c>
      <c r="B179" s="200"/>
      <c r="C179" s="224" t="s">
        <v>459</v>
      </c>
      <c r="D179" s="200"/>
      <c r="E179" s="224" t="s">
        <v>464</v>
      </c>
      <c r="F179" s="200"/>
      <c r="G179" s="224" t="s">
        <v>469</v>
      </c>
      <c r="H179" s="200"/>
      <c r="I179" s="224" t="s">
        <v>466</v>
      </c>
      <c r="J179" s="200"/>
      <c r="K179" s="200"/>
      <c r="L179" s="224" t="s">
        <v>481</v>
      </c>
      <c r="M179" s="200"/>
      <c r="N179" s="200"/>
      <c r="O179" s="224" t="s">
        <v>398</v>
      </c>
      <c r="P179" s="200"/>
      <c r="Q179" s="224"/>
      <c r="R179" s="200"/>
      <c r="S179" s="223" t="s">
        <v>300</v>
      </c>
      <c r="T179" s="200"/>
      <c r="U179" s="200"/>
      <c r="V179" s="200"/>
      <c r="W179" s="200"/>
      <c r="X179" s="200"/>
      <c r="Y179" s="200"/>
      <c r="Z179" s="200"/>
      <c r="AA179" s="224" t="s">
        <v>21</v>
      </c>
      <c r="AB179" s="200"/>
      <c r="AC179" s="200"/>
      <c r="AD179" s="200"/>
      <c r="AE179" s="200"/>
      <c r="AF179" s="224" t="s">
        <v>22</v>
      </c>
      <c r="AG179" s="200"/>
      <c r="AH179" s="200"/>
      <c r="AI179" s="169" t="s">
        <v>456</v>
      </c>
      <c r="AJ179" s="225" t="s">
        <v>260</v>
      </c>
      <c r="AK179" s="200"/>
      <c r="AL179" s="200"/>
      <c r="AM179" s="200"/>
      <c r="AN179" s="200"/>
      <c r="AO179" s="200"/>
      <c r="AP179" s="170">
        <v>0</v>
      </c>
      <c r="AQ179" s="170">
        <v>0</v>
      </c>
      <c r="AR179" s="170">
        <v>0</v>
      </c>
      <c r="AS179" s="226">
        <v>0</v>
      </c>
      <c r="AT179" s="200"/>
      <c r="AU179" s="226">
        <v>0</v>
      </c>
      <c r="AV179" s="200"/>
      <c r="AW179" s="170">
        <v>0</v>
      </c>
      <c r="AX179" s="170">
        <v>0</v>
      </c>
      <c r="AY179" s="170">
        <v>0</v>
      </c>
    </row>
    <row r="180" spans="1:51" x14ac:dyDescent="0.25">
      <c r="A180" s="224" t="s">
        <v>258</v>
      </c>
      <c r="B180" s="200"/>
      <c r="C180" s="224" t="s">
        <v>459</v>
      </c>
      <c r="D180" s="200"/>
      <c r="E180" s="224" t="s">
        <v>464</v>
      </c>
      <c r="F180" s="200"/>
      <c r="G180" s="224" t="s">
        <v>469</v>
      </c>
      <c r="H180" s="200"/>
      <c r="I180" s="224" t="s">
        <v>466</v>
      </c>
      <c r="J180" s="200"/>
      <c r="K180" s="200"/>
      <c r="L180" s="224" t="s">
        <v>472</v>
      </c>
      <c r="M180" s="200"/>
      <c r="N180" s="200"/>
      <c r="O180" s="224" t="s">
        <v>398</v>
      </c>
      <c r="P180" s="200"/>
      <c r="Q180" s="224"/>
      <c r="R180" s="200"/>
      <c r="S180" s="223" t="s">
        <v>304</v>
      </c>
      <c r="T180" s="200"/>
      <c r="U180" s="200"/>
      <c r="V180" s="200"/>
      <c r="W180" s="200"/>
      <c r="X180" s="200"/>
      <c r="Y180" s="200"/>
      <c r="Z180" s="200"/>
      <c r="AA180" s="224" t="s">
        <v>21</v>
      </c>
      <c r="AB180" s="200"/>
      <c r="AC180" s="200"/>
      <c r="AD180" s="200"/>
      <c r="AE180" s="200"/>
      <c r="AF180" s="224" t="s">
        <v>22</v>
      </c>
      <c r="AG180" s="200"/>
      <c r="AH180" s="200"/>
      <c r="AI180" s="169" t="s">
        <v>456</v>
      </c>
      <c r="AJ180" s="225" t="s">
        <v>260</v>
      </c>
      <c r="AK180" s="200"/>
      <c r="AL180" s="200"/>
      <c r="AM180" s="200"/>
      <c r="AN180" s="200"/>
      <c r="AO180" s="200"/>
      <c r="AP180" s="170">
        <v>0</v>
      </c>
      <c r="AQ180" s="170">
        <v>0</v>
      </c>
      <c r="AR180" s="170">
        <v>0</v>
      </c>
      <c r="AS180" s="226">
        <v>0</v>
      </c>
      <c r="AT180" s="200"/>
      <c r="AU180" s="226">
        <v>0</v>
      </c>
      <c r="AV180" s="200"/>
      <c r="AW180" s="170">
        <v>0</v>
      </c>
      <c r="AX180" s="170">
        <v>0</v>
      </c>
      <c r="AY180" s="170">
        <v>0</v>
      </c>
    </row>
    <row r="181" spans="1:51" x14ac:dyDescent="0.25">
      <c r="A181" s="224" t="s">
        <v>258</v>
      </c>
      <c r="B181" s="200"/>
      <c r="C181" s="224" t="s">
        <v>459</v>
      </c>
      <c r="D181" s="200"/>
      <c r="E181" s="224" t="s">
        <v>464</v>
      </c>
      <c r="F181" s="200"/>
      <c r="G181" s="224" t="s">
        <v>469</v>
      </c>
      <c r="H181" s="200"/>
      <c r="I181" s="224" t="s">
        <v>466</v>
      </c>
      <c r="J181" s="200"/>
      <c r="K181" s="200"/>
      <c r="L181" s="224" t="s">
        <v>476</v>
      </c>
      <c r="M181" s="200"/>
      <c r="N181" s="200"/>
      <c r="O181" s="224" t="s">
        <v>398</v>
      </c>
      <c r="P181" s="200"/>
      <c r="Q181" s="224"/>
      <c r="R181" s="200"/>
      <c r="S181" s="223" t="s">
        <v>306</v>
      </c>
      <c r="T181" s="200"/>
      <c r="U181" s="200"/>
      <c r="V181" s="200"/>
      <c r="W181" s="200"/>
      <c r="X181" s="200"/>
      <c r="Y181" s="200"/>
      <c r="Z181" s="200"/>
      <c r="AA181" s="224" t="s">
        <v>21</v>
      </c>
      <c r="AB181" s="200"/>
      <c r="AC181" s="200"/>
      <c r="AD181" s="200"/>
      <c r="AE181" s="200"/>
      <c r="AF181" s="224" t="s">
        <v>22</v>
      </c>
      <c r="AG181" s="200"/>
      <c r="AH181" s="200"/>
      <c r="AI181" s="169" t="s">
        <v>456</v>
      </c>
      <c r="AJ181" s="225" t="s">
        <v>260</v>
      </c>
      <c r="AK181" s="200"/>
      <c r="AL181" s="200"/>
      <c r="AM181" s="200"/>
      <c r="AN181" s="200"/>
      <c r="AO181" s="200"/>
      <c r="AP181" s="170">
        <v>0</v>
      </c>
      <c r="AQ181" s="170">
        <v>0</v>
      </c>
      <c r="AR181" s="170">
        <v>0</v>
      </c>
      <c r="AS181" s="226">
        <v>0</v>
      </c>
      <c r="AT181" s="200"/>
      <c r="AU181" s="226">
        <v>0</v>
      </c>
      <c r="AV181" s="200"/>
      <c r="AW181" s="170">
        <v>0</v>
      </c>
      <c r="AX181" s="170">
        <v>0</v>
      </c>
      <c r="AY181" s="170">
        <v>0</v>
      </c>
    </row>
    <row r="182" spans="1:51" x14ac:dyDescent="0.25">
      <c r="A182" s="224" t="s">
        <v>258</v>
      </c>
      <c r="B182" s="200"/>
      <c r="C182" s="224" t="s">
        <v>459</v>
      </c>
      <c r="D182" s="200"/>
      <c r="E182" s="224" t="s">
        <v>464</v>
      </c>
      <c r="F182" s="200"/>
      <c r="G182" s="224" t="s">
        <v>469</v>
      </c>
      <c r="H182" s="200"/>
      <c r="I182" s="224" t="s">
        <v>466</v>
      </c>
      <c r="J182" s="200"/>
      <c r="K182" s="200"/>
      <c r="L182" s="224" t="s">
        <v>477</v>
      </c>
      <c r="M182" s="200"/>
      <c r="N182" s="200"/>
      <c r="O182" s="224" t="s">
        <v>398</v>
      </c>
      <c r="P182" s="200"/>
      <c r="Q182" s="224"/>
      <c r="R182" s="200"/>
      <c r="S182" s="223" t="s">
        <v>308</v>
      </c>
      <c r="T182" s="200"/>
      <c r="U182" s="200"/>
      <c r="V182" s="200"/>
      <c r="W182" s="200"/>
      <c r="X182" s="200"/>
      <c r="Y182" s="200"/>
      <c r="Z182" s="200"/>
      <c r="AA182" s="224" t="s">
        <v>21</v>
      </c>
      <c r="AB182" s="200"/>
      <c r="AC182" s="200"/>
      <c r="AD182" s="200"/>
      <c r="AE182" s="200"/>
      <c r="AF182" s="224" t="s">
        <v>22</v>
      </c>
      <c r="AG182" s="200"/>
      <c r="AH182" s="200"/>
      <c r="AI182" s="169" t="s">
        <v>456</v>
      </c>
      <c r="AJ182" s="225" t="s">
        <v>260</v>
      </c>
      <c r="AK182" s="200"/>
      <c r="AL182" s="200"/>
      <c r="AM182" s="200"/>
      <c r="AN182" s="200"/>
      <c r="AO182" s="200"/>
      <c r="AP182" s="170">
        <v>0</v>
      </c>
      <c r="AQ182" s="170">
        <v>0</v>
      </c>
      <c r="AR182" s="170">
        <v>0</v>
      </c>
      <c r="AS182" s="226">
        <v>0</v>
      </c>
      <c r="AT182" s="200"/>
      <c r="AU182" s="226">
        <v>0</v>
      </c>
      <c r="AV182" s="200"/>
      <c r="AW182" s="170">
        <v>0</v>
      </c>
      <c r="AX182" s="170">
        <v>0</v>
      </c>
      <c r="AY182" s="170">
        <v>0</v>
      </c>
    </row>
    <row r="183" spans="1:51" x14ac:dyDescent="0.25">
      <c r="A183" s="224" t="s">
        <v>258</v>
      </c>
      <c r="B183" s="200"/>
      <c r="C183" s="224" t="s">
        <v>459</v>
      </c>
      <c r="D183" s="200"/>
      <c r="E183" s="224" t="s">
        <v>464</v>
      </c>
      <c r="F183" s="200"/>
      <c r="G183" s="224" t="s">
        <v>469</v>
      </c>
      <c r="H183" s="200"/>
      <c r="I183" s="224" t="s">
        <v>466</v>
      </c>
      <c r="J183" s="200"/>
      <c r="K183" s="200"/>
      <c r="L183" s="224" t="s">
        <v>478</v>
      </c>
      <c r="M183" s="200"/>
      <c r="N183" s="200"/>
      <c r="O183" s="224" t="s">
        <v>398</v>
      </c>
      <c r="P183" s="200"/>
      <c r="Q183" s="224"/>
      <c r="R183" s="200"/>
      <c r="S183" s="223" t="s">
        <v>310</v>
      </c>
      <c r="T183" s="200"/>
      <c r="U183" s="200"/>
      <c r="V183" s="200"/>
      <c r="W183" s="200"/>
      <c r="X183" s="200"/>
      <c r="Y183" s="200"/>
      <c r="Z183" s="200"/>
      <c r="AA183" s="224" t="s">
        <v>21</v>
      </c>
      <c r="AB183" s="200"/>
      <c r="AC183" s="200"/>
      <c r="AD183" s="200"/>
      <c r="AE183" s="200"/>
      <c r="AF183" s="224" t="s">
        <v>22</v>
      </c>
      <c r="AG183" s="200"/>
      <c r="AH183" s="200"/>
      <c r="AI183" s="169" t="s">
        <v>456</v>
      </c>
      <c r="AJ183" s="225" t="s">
        <v>260</v>
      </c>
      <c r="AK183" s="200"/>
      <c r="AL183" s="200"/>
      <c r="AM183" s="200"/>
      <c r="AN183" s="200"/>
      <c r="AO183" s="200"/>
      <c r="AP183" s="170">
        <v>0</v>
      </c>
      <c r="AQ183" s="170">
        <v>0</v>
      </c>
      <c r="AR183" s="170">
        <v>0</v>
      </c>
      <c r="AS183" s="226">
        <v>0</v>
      </c>
      <c r="AT183" s="200"/>
      <c r="AU183" s="226">
        <v>0</v>
      </c>
      <c r="AV183" s="200"/>
      <c r="AW183" s="170">
        <v>0</v>
      </c>
      <c r="AX183" s="170">
        <v>0</v>
      </c>
      <c r="AY183" s="170">
        <v>0</v>
      </c>
    </row>
    <row r="184" spans="1:51" x14ac:dyDescent="0.25">
      <c r="A184" s="224" t="s">
        <v>258</v>
      </c>
      <c r="B184" s="200"/>
      <c r="C184" s="224" t="s">
        <v>459</v>
      </c>
      <c r="D184" s="200"/>
      <c r="E184" s="224" t="s">
        <v>464</v>
      </c>
      <c r="F184" s="200"/>
      <c r="G184" s="224" t="s">
        <v>483</v>
      </c>
      <c r="H184" s="200"/>
      <c r="I184" s="224"/>
      <c r="J184" s="200"/>
      <c r="K184" s="200"/>
      <c r="L184" s="224"/>
      <c r="M184" s="200"/>
      <c r="N184" s="200"/>
      <c r="O184" s="224"/>
      <c r="P184" s="200"/>
      <c r="Q184" s="224"/>
      <c r="R184" s="200"/>
      <c r="S184" s="223" t="s">
        <v>484</v>
      </c>
      <c r="T184" s="200"/>
      <c r="U184" s="200"/>
      <c r="V184" s="200"/>
      <c r="W184" s="200"/>
      <c r="X184" s="200"/>
      <c r="Y184" s="200"/>
      <c r="Z184" s="200"/>
      <c r="AA184" s="224" t="s">
        <v>21</v>
      </c>
      <c r="AB184" s="200"/>
      <c r="AC184" s="200"/>
      <c r="AD184" s="200"/>
      <c r="AE184" s="200"/>
      <c r="AF184" s="224" t="s">
        <v>22</v>
      </c>
      <c r="AG184" s="200"/>
      <c r="AH184" s="200"/>
      <c r="AI184" s="169" t="s">
        <v>375</v>
      </c>
      <c r="AJ184" s="225" t="s">
        <v>23</v>
      </c>
      <c r="AK184" s="200"/>
      <c r="AL184" s="200"/>
      <c r="AM184" s="200"/>
      <c r="AN184" s="200"/>
      <c r="AO184" s="200"/>
      <c r="AP184" s="170">
        <v>0</v>
      </c>
      <c r="AQ184" s="170">
        <v>0</v>
      </c>
      <c r="AR184" s="170">
        <v>0</v>
      </c>
      <c r="AS184" s="226">
        <v>0</v>
      </c>
      <c r="AT184" s="200"/>
      <c r="AU184" s="226">
        <v>0</v>
      </c>
      <c r="AV184" s="200"/>
      <c r="AW184" s="170">
        <v>0</v>
      </c>
      <c r="AX184" s="170">
        <v>0</v>
      </c>
      <c r="AY184" s="170">
        <v>0</v>
      </c>
    </row>
    <row r="185" spans="1:51" x14ac:dyDescent="0.25">
      <c r="A185" s="219" t="s">
        <v>258</v>
      </c>
      <c r="B185" s="200"/>
      <c r="C185" s="219" t="s">
        <v>459</v>
      </c>
      <c r="D185" s="200"/>
      <c r="E185" s="219" t="s">
        <v>464</v>
      </c>
      <c r="F185" s="200"/>
      <c r="G185" s="219" t="s">
        <v>483</v>
      </c>
      <c r="H185" s="200"/>
      <c r="I185" s="219" t="s">
        <v>466</v>
      </c>
      <c r="J185" s="200"/>
      <c r="K185" s="200"/>
      <c r="L185" s="219" t="s">
        <v>485</v>
      </c>
      <c r="M185" s="200"/>
      <c r="N185" s="200"/>
      <c r="O185" s="219" t="s">
        <v>344</v>
      </c>
      <c r="P185" s="200"/>
      <c r="Q185" s="219" t="s">
        <v>344</v>
      </c>
      <c r="R185" s="200"/>
      <c r="S185" s="218" t="s">
        <v>312</v>
      </c>
      <c r="T185" s="200"/>
      <c r="U185" s="200"/>
      <c r="V185" s="200"/>
      <c r="W185" s="200"/>
      <c r="X185" s="200"/>
      <c r="Y185" s="200"/>
      <c r="Z185" s="200"/>
      <c r="AA185" s="219" t="s">
        <v>21</v>
      </c>
      <c r="AB185" s="200"/>
      <c r="AC185" s="200"/>
      <c r="AD185" s="200"/>
      <c r="AE185" s="200"/>
      <c r="AF185" s="219" t="s">
        <v>22</v>
      </c>
      <c r="AG185" s="200"/>
      <c r="AH185" s="200"/>
      <c r="AI185" s="167" t="s">
        <v>375</v>
      </c>
      <c r="AJ185" s="220" t="s">
        <v>23</v>
      </c>
      <c r="AK185" s="200"/>
      <c r="AL185" s="200"/>
      <c r="AM185" s="200"/>
      <c r="AN185" s="200"/>
      <c r="AO185" s="200"/>
      <c r="AP185" s="168">
        <v>0</v>
      </c>
      <c r="AQ185" s="168">
        <v>0</v>
      </c>
      <c r="AR185" s="168">
        <v>0</v>
      </c>
      <c r="AS185" s="222">
        <v>0</v>
      </c>
      <c r="AT185" s="200"/>
      <c r="AU185" s="222">
        <v>0</v>
      </c>
      <c r="AV185" s="200"/>
      <c r="AW185" s="168">
        <v>0</v>
      </c>
      <c r="AX185" s="168">
        <v>0</v>
      </c>
      <c r="AY185" s="168">
        <v>0</v>
      </c>
    </row>
    <row r="186" spans="1:51" x14ac:dyDescent="0.25">
      <c r="A186" s="224" t="s">
        <v>258</v>
      </c>
      <c r="B186" s="200"/>
      <c r="C186" s="224" t="s">
        <v>459</v>
      </c>
      <c r="D186" s="200"/>
      <c r="E186" s="224" t="s">
        <v>464</v>
      </c>
      <c r="F186" s="200"/>
      <c r="G186" s="224" t="s">
        <v>483</v>
      </c>
      <c r="H186" s="200"/>
      <c r="I186" s="224" t="s">
        <v>466</v>
      </c>
      <c r="J186" s="200"/>
      <c r="K186" s="200"/>
      <c r="L186" s="224" t="s">
        <v>485</v>
      </c>
      <c r="M186" s="200"/>
      <c r="N186" s="200"/>
      <c r="O186" s="224" t="s">
        <v>398</v>
      </c>
      <c r="P186" s="200"/>
      <c r="Q186" s="224" t="s">
        <v>344</v>
      </c>
      <c r="R186" s="200"/>
      <c r="S186" s="223" t="s">
        <v>486</v>
      </c>
      <c r="T186" s="200"/>
      <c r="U186" s="200"/>
      <c r="V186" s="200"/>
      <c r="W186" s="200"/>
      <c r="X186" s="200"/>
      <c r="Y186" s="200"/>
      <c r="Z186" s="200"/>
      <c r="AA186" s="224" t="s">
        <v>21</v>
      </c>
      <c r="AB186" s="200"/>
      <c r="AC186" s="200"/>
      <c r="AD186" s="200"/>
      <c r="AE186" s="200"/>
      <c r="AF186" s="224" t="s">
        <v>22</v>
      </c>
      <c r="AG186" s="200"/>
      <c r="AH186" s="200"/>
      <c r="AI186" s="169" t="s">
        <v>375</v>
      </c>
      <c r="AJ186" s="225" t="s">
        <v>23</v>
      </c>
      <c r="AK186" s="200"/>
      <c r="AL186" s="200"/>
      <c r="AM186" s="200"/>
      <c r="AN186" s="200"/>
      <c r="AO186" s="200"/>
      <c r="AP186" s="170">
        <v>0</v>
      </c>
      <c r="AQ186" s="170">
        <v>0</v>
      </c>
      <c r="AR186" s="170">
        <v>0</v>
      </c>
      <c r="AS186" s="226">
        <v>0</v>
      </c>
      <c r="AT186" s="200"/>
      <c r="AU186" s="226">
        <v>0</v>
      </c>
      <c r="AV186" s="200"/>
      <c r="AW186" s="170">
        <v>0</v>
      </c>
      <c r="AX186" s="170">
        <v>0</v>
      </c>
      <c r="AY186" s="170">
        <v>0</v>
      </c>
    </row>
    <row r="187" spans="1:51" x14ac:dyDescent="0.25">
      <c r="A187" s="219" t="s">
        <v>258</v>
      </c>
      <c r="B187" s="200"/>
      <c r="C187" s="219" t="s">
        <v>459</v>
      </c>
      <c r="D187" s="200"/>
      <c r="E187" s="219" t="s">
        <v>464</v>
      </c>
      <c r="F187" s="200"/>
      <c r="G187" s="219" t="s">
        <v>483</v>
      </c>
      <c r="H187" s="200"/>
      <c r="I187" s="219" t="s">
        <v>466</v>
      </c>
      <c r="J187" s="200"/>
      <c r="K187" s="200"/>
      <c r="L187" s="219" t="s">
        <v>344</v>
      </c>
      <c r="M187" s="200"/>
      <c r="N187" s="200"/>
      <c r="O187" s="219" t="s">
        <v>344</v>
      </c>
      <c r="P187" s="200"/>
      <c r="Q187" s="219" t="s">
        <v>344</v>
      </c>
      <c r="R187" s="200"/>
      <c r="S187" s="218" t="s">
        <v>484</v>
      </c>
      <c r="T187" s="200"/>
      <c r="U187" s="200"/>
      <c r="V187" s="200"/>
      <c r="W187" s="200"/>
      <c r="X187" s="200"/>
      <c r="Y187" s="200"/>
      <c r="Z187" s="200"/>
      <c r="AA187" s="219" t="s">
        <v>21</v>
      </c>
      <c r="AB187" s="200"/>
      <c r="AC187" s="200"/>
      <c r="AD187" s="200"/>
      <c r="AE187" s="200"/>
      <c r="AF187" s="219" t="s">
        <v>22</v>
      </c>
      <c r="AG187" s="200"/>
      <c r="AH187" s="200"/>
      <c r="AI187" s="167" t="s">
        <v>375</v>
      </c>
      <c r="AJ187" s="220" t="s">
        <v>23</v>
      </c>
      <c r="AK187" s="200"/>
      <c r="AL187" s="200"/>
      <c r="AM187" s="200"/>
      <c r="AN187" s="200"/>
      <c r="AO187" s="200"/>
      <c r="AP187" s="168">
        <v>0</v>
      </c>
      <c r="AQ187" s="168">
        <v>0</v>
      </c>
      <c r="AR187" s="168">
        <v>0</v>
      </c>
      <c r="AS187" s="222">
        <v>0</v>
      </c>
      <c r="AT187" s="200"/>
      <c r="AU187" s="222">
        <v>0</v>
      </c>
      <c r="AV187" s="200"/>
      <c r="AW187" s="168">
        <v>0</v>
      </c>
      <c r="AX187" s="168">
        <v>0</v>
      </c>
      <c r="AY187" s="168">
        <v>0</v>
      </c>
    </row>
    <row r="188" spans="1:51" x14ac:dyDescent="0.25">
      <c r="A188" s="219" t="s">
        <v>258</v>
      </c>
      <c r="B188" s="200"/>
      <c r="C188" s="219" t="s">
        <v>459</v>
      </c>
      <c r="D188" s="200"/>
      <c r="E188" s="219" t="s">
        <v>464</v>
      </c>
      <c r="F188" s="200"/>
      <c r="G188" s="219" t="s">
        <v>487</v>
      </c>
      <c r="H188" s="200"/>
      <c r="I188" s="219" t="s">
        <v>466</v>
      </c>
      <c r="J188" s="200"/>
      <c r="K188" s="200"/>
      <c r="L188" s="219" t="s">
        <v>485</v>
      </c>
      <c r="M188" s="200"/>
      <c r="N188" s="200"/>
      <c r="O188" s="219" t="s">
        <v>344</v>
      </c>
      <c r="P188" s="200"/>
      <c r="Q188" s="219" t="s">
        <v>344</v>
      </c>
      <c r="R188" s="200"/>
      <c r="S188" s="218" t="s">
        <v>312</v>
      </c>
      <c r="T188" s="200"/>
      <c r="U188" s="200"/>
      <c r="V188" s="200"/>
      <c r="W188" s="200"/>
      <c r="X188" s="200"/>
      <c r="Y188" s="200"/>
      <c r="Z188" s="200"/>
      <c r="AA188" s="219" t="s">
        <v>21</v>
      </c>
      <c r="AB188" s="200"/>
      <c r="AC188" s="200"/>
      <c r="AD188" s="200"/>
      <c r="AE188" s="200"/>
      <c r="AF188" s="219" t="s">
        <v>22</v>
      </c>
      <c r="AG188" s="200"/>
      <c r="AH188" s="200"/>
      <c r="AI188" s="167" t="s">
        <v>375</v>
      </c>
      <c r="AJ188" s="220" t="s">
        <v>23</v>
      </c>
      <c r="AK188" s="200"/>
      <c r="AL188" s="200"/>
      <c r="AM188" s="200"/>
      <c r="AN188" s="200"/>
      <c r="AO188" s="200"/>
      <c r="AP188" s="168">
        <v>0</v>
      </c>
      <c r="AQ188" s="168">
        <v>0</v>
      </c>
      <c r="AR188" s="168">
        <v>0</v>
      </c>
      <c r="AS188" s="222">
        <v>0</v>
      </c>
      <c r="AT188" s="200"/>
      <c r="AU188" s="222">
        <v>0</v>
      </c>
      <c r="AV188" s="200"/>
      <c r="AW188" s="168">
        <v>0</v>
      </c>
      <c r="AX188" s="168">
        <v>0</v>
      </c>
      <c r="AY188" s="168">
        <v>0</v>
      </c>
    </row>
    <row r="189" spans="1:51" x14ac:dyDescent="0.25">
      <c r="A189" s="224" t="s">
        <v>258</v>
      </c>
      <c r="B189" s="200"/>
      <c r="C189" s="224" t="s">
        <v>459</v>
      </c>
      <c r="D189" s="200"/>
      <c r="E189" s="224" t="s">
        <v>464</v>
      </c>
      <c r="F189" s="200"/>
      <c r="G189" s="224" t="s">
        <v>487</v>
      </c>
      <c r="H189" s="200"/>
      <c r="I189" s="224" t="s">
        <v>466</v>
      </c>
      <c r="J189" s="200"/>
      <c r="K189" s="200"/>
      <c r="L189" s="224" t="s">
        <v>485</v>
      </c>
      <c r="M189" s="200"/>
      <c r="N189" s="200"/>
      <c r="O189" s="224" t="s">
        <v>398</v>
      </c>
      <c r="P189" s="200"/>
      <c r="Q189" s="224" t="s">
        <v>344</v>
      </c>
      <c r="R189" s="200"/>
      <c r="S189" s="223" t="s">
        <v>314</v>
      </c>
      <c r="T189" s="200"/>
      <c r="U189" s="200"/>
      <c r="V189" s="200"/>
      <c r="W189" s="200"/>
      <c r="X189" s="200"/>
      <c r="Y189" s="200"/>
      <c r="Z189" s="200"/>
      <c r="AA189" s="224" t="s">
        <v>21</v>
      </c>
      <c r="AB189" s="200"/>
      <c r="AC189" s="200"/>
      <c r="AD189" s="200"/>
      <c r="AE189" s="200"/>
      <c r="AF189" s="224" t="s">
        <v>22</v>
      </c>
      <c r="AG189" s="200"/>
      <c r="AH189" s="200"/>
      <c r="AI189" s="169" t="s">
        <v>375</v>
      </c>
      <c r="AJ189" s="225" t="s">
        <v>23</v>
      </c>
      <c r="AK189" s="200"/>
      <c r="AL189" s="200"/>
      <c r="AM189" s="200"/>
      <c r="AN189" s="200"/>
      <c r="AO189" s="200"/>
      <c r="AP189" s="170">
        <v>0</v>
      </c>
      <c r="AQ189" s="170">
        <v>0</v>
      </c>
      <c r="AR189" s="170">
        <v>0</v>
      </c>
      <c r="AS189" s="226">
        <v>0</v>
      </c>
      <c r="AT189" s="200"/>
      <c r="AU189" s="226">
        <v>0</v>
      </c>
      <c r="AV189" s="200"/>
      <c r="AW189" s="170">
        <v>0</v>
      </c>
      <c r="AX189" s="170">
        <v>0</v>
      </c>
      <c r="AY189" s="170">
        <v>0</v>
      </c>
    </row>
    <row r="190" spans="1:51" x14ac:dyDescent="0.25">
      <c r="A190" s="224" t="s">
        <v>258</v>
      </c>
      <c r="B190" s="200"/>
      <c r="C190" s="224" t="s">
        <v>459</v>
      </c>
      <c r="D190" s="200"/>
      <c r="E190" s="224" t="s">
        <v>464</v>
      </c>
      <c r="F190" s="200"/>
      <c r="G190" s="224" t="s">
        <v>487</v>
      </c>
      <c r="H190" s="200"/>
      <c r="I190" s="224" t="s">
        <v>344</v>
      </c>
      <c r="J190" s="200"/>
      <c r="K190" s="200"/>
      <c r="L190" s="224" t="s">
        <v>344</v>
      </c>
      <c r="M190" s="200"/>
      <c r="N190" s="200"/>
      <c r="O190" s="224" t="s">
        <v>344</v>
      </c>
      <c r="P190" s="200"/>
      <c r="Q190" s="224" t="s">
        <v>344</v>
      </c>
      <c r="R190" s="200"/>
      <c r="S190" s="223" t="s">
        <v>316</v>
      </c>
      <c r="T190" s="200"/>
      <c r="U190" s="200"/>
      <c r="V190" s="200"/>
      <c r="W190" s="200"/>
      <c r="X190" s="200"/>
      <c r="Y190" s="200"/>
      <c r="Z190" s="200"/>
      <c r="AA190" s="224" t="s">
        <v>21</v>
      </c>
      <c r="AB190" s="200"/>
      <c r="AC190" s="200"/>
      <c r="AD190" s="200"/>
      <c r="AE190" s="200"/>
      <c r="AF190" s="224" t="s">
        <v>22</v>
      </c>
      <c r="AG190" s="200"/>
      <c r="AH190" s="200"/>
      <c r="AI190" s="169" t="s">
        <v>375</v>
      </c>
      <c r="AJ190" s="225" t="s">
        <v>23</v>
      </c>
      <c r="AK190" s="200"/>
      <c r="AL190" s="200"/>
      <c r="AM190" s="200"/>
      <c r="AN190" s="200"/>
      <c r="AO190" s="200"/>
      <c r="AP190" s="170">
        <v>0</v>
      </c>
      <c r="AQ190" s="170">
        <v>0</v>
      </c>
      <c r="AR190" s="170">
        <v>0</v>
      </c>
      <c r="AS190" s="226">
        <v>0</v>
      </c>
      <c r="AT190" s="200"/>
      <c r="AU190" s="226">
        <v>0</v>
      </c>
      <c r="AV190" s="200"/>
      <c r="AW190" s="170">
        <v>0</v>
      </c>
      <c r="AX190" s="170">
        <v>0</v>
      </c>
      <c r="AY190" s="170">
        <v>0</v>
      </c>
    </row>
    <row r="191" spans="1:51" x14ac:dyDescent="0.25">
      <c r="A191" s="219" t="s">
        <v>258</v>
      </c>
      <c r="B191" s="200"/>
      <c r="C191" s="219" t="s">
        <v>459</v>
      </c>
      <c r="D191" s="200"/>
      <c r="E191" s="219" t="s">
        <v>464</v>
      </c>
      <c r="F191" s="200"/>
      <c r="G191" s="219" t="s">
        <v>487</v>
      </c>
      <c r="H191" s="200"/>
      <c r="I191" s="219" t="s">
        <v>466</v>
      </c>
      <c r="J191" s="200"/>
      <c r="K191" s="200"/>
      <c r="L191" s="219" t="s">
        <v>344</v>
      </c>
      <c r="M191" s="200"/>
      <c r="N191" s="200"/>
      <c r="O191" s="219" t="s">
        <v>344</v>
      </c>
      <c r="P191" s="200"/>
      <c r="Q191" s="219" t="s">
        <v>344</v>
      </c>
      <c r="R191" s="200"/>
      <c r="S191" s="218" t="s">
        <v>316</v>
      </c>
      <c r="T191" s="200"/>
      <c r="U191" s="200"/>
      <c r="V191" s="200"/>
      <c r="W191" s="200"/>
      <c r="X191" s="200"/>
      <c r="Y191" s="200"/>
      <c r="Z191" s="200"/>
      <c r="AA191" s="219" t="s">
        <v>21</v>
      </c>
      <c r="AB191" s="200"/>
      <c r="AC191" s="200"/>
      <c r="AD191" s="200"/>
      <c r="AE191" s="200"/>
      <c r="AF191" s="219" t="s">
        <v>22</v>
      </c>
      <c r="AG191" s="200"/>
      <c r="AH191" s="200"/>
      <c r="AI191" s="167" t="s">
        <v>375</v>
      </c>
      <c r="AJ191" s="220" t="s">
        <v>23</v>
      </c>
      <c r="AK191" s="200"/>
      <c r="AL191" s="200"/>
      <c r="AM191" s="200"/>
      <c r="AN191" s="200"/>
      <c r="AO191" s="200"/>
      <c r="AP191" s="168">
        <v>0</v>
      </c>
      <c r="AQ191" s="168">
        <v>0</v>
      </c>
      <c r="AR191" s="168">
        <v>0</v>
      </c>
      <c r="AS191" s="222">
        <v>0</v>
      </c>
      <c r="AT191" s="200"/>
      <c r="AU191" s="222">
        <v>0</v>
      </c>
      <c r="AV191" s="200"/>
      <c r="AW191" s="168">
        <v>0</v>
      </c>
      <c r="AX191" s="168">
        <v>0</v>
      </c>
      <c r="AY191" s="168">
        <v>0</v>
      </c>
    </row>
    <row r="192" spans="1:51" x14ac:dyDescent="0.25">
      <c r="A192" s="219" t="s">
        <v>258</v>
      </c>
      <c r="B192" s="200"/>
      <c r="C192" s="219" t="s">
        <v>488</v>
      </c>
      <c r="D192" s="200"/>
      <c r="E192" s="219"/>
      <c r="F192" s="200"/>
      <c r="G192" s="219"/>
      <c r="H192" s="200"/>
      <c r="I192" s="219"/>
      <c r="J192" s="200"/>
      <c r="K192" s="200"/>
      <c r="L192" s="219"/>
      <c r="M192" s="200"/>
      <c r="N192" s="200"/>
      <c r="O192" s="219"/>
      <c r="P192" s="200"/>
      <c r="Q192" s="219"/>
      <c r="R192" s="200"/>
      <c r="S192" s="218" t="s">
        <v>319</v>
      </c>
      <c r="T192" s="200"/>
      <c r="U192" s="200"/>
      <c r="V192" s="200"/>
      <c r="W192" s="200"/>
      <c r="X192" s="200"/>
      <c r="Y192" s="200"/>
      <c r="Z192" s="200"/>
      <c r="AA192" s="219" t="s">
        <v>21</v>
      </c>
      <c r="AB192" s="200"/>
      <c r="AC192" s="200"/>
      <c r="AD192" s="200"/>
      <c r="AE192" s="200"/>
      <c r="AF192" s="219" t="s">
        <v>22</v>
      </c>
      <c r="AG192" s="200"/>
      <c r="AH192" s="200"/>
      <c r="AI192" s="167" t="s">
        <v>375</v>
      </c>
      <c r="AJ192" s="220" t="s">
        <v>23</v>
      </c>
      <c r="AK192" s="200"/>
      <c r="AL192" s="200"/>
      <c r="AM192" s="200"/>
      <c r="AN192" s="200"/>
      <c r="AO192" s="200"/>
      <c r="AP192" s="171">
        <v>486127930</v>
      </c>
      <c r="AQ192" s="171">
        <v>486127930</v>
      </c>
      <c r="AR192" s="168">
        <v>0</v>
      </c>
      <c r="AS192" s="221">
        <v>486127930</v>
      </c>
      <c r="AT192" s="200"/>
      <c r="AU192" s="222">
        <v>0</v>
      </c>
      <c r="AV192" s="200"/>
      <c r="AW192" s="171">
        <v>486127930</v>
      </c>
      <c r="AX192" s="168">
        <v>0</v>
      </c>
      <c r="AY192" s="168">
        <v>0</v>
      </c>
    </row>
    <row r="193" spans="1:51" x14ac:dyDescent="0.25">
      <c r="A193" s="219" t="s">
        <v>258</v>
      </c>
      <c r="B193" s="200"/>
      <c r="C193" s="219" t="s">
        <v>488</v>
      </c>
      <c r="D193" s="200"/>
      <c r="E193" s="219" t="s">
        <v>464</v>
      </c>
      <c r="F193" s="200"/>
      <c r="G193" s="219"/>
      <c r="H193" s="200"/>
      <c r="I193" s="219"/>
      <c r="J193" s="200"/>
      <c r="K193" s="200"/>
      <c r="L193" s="219"/>
      <c r="M193" s="200"/>
      <c r="N193" s="200"/>
      <c r="O193" s="219"/>
      <c r="P193" s="200"/>
      <c r="Q193" s="219"/>
      <c r="R193" s="200"/>
      <c r="S193" s="218" t="s">
        <v>264</v>
      </c>
      <c r="T193" s="200"/>
      <c r="U193" s="200"/>
      <c r="V193" s="200"/>
      <c r="W193" s="200"/>
      <c r="X193" s="200"/>
      <c r="Y193" s="200"/>
      <c r="Z193" s="200"/>
      <c r="AA193" s="219" t="s">
        <v>21</v>
      </c>
      <c r="AB193" s="200"/>
      <c r="AC193" s="200"/>
      <c r="AD193" s="200"/>
      <c r="AE193" s="200"/>
      <c r="AF193" s="219" t="s">
        <v>22</v>
      </c>
      <c r="AG193" s="200"/>
      <c r="AH193" s="200"/>
      <c r="AI193" s="167" t="s">
        <v>375</v>
      </c>
      <c r="AJ193" s="220" t="s">
        <v>23</v>
      </c>
      <c r="AK193" s="200"/>
      <c r="AL193" s="200"/>
      <c r="AM193" s="200"/>
      <c r="AN193" s="200"/>
      <c r="AO193" s="200"/>
      <c r="AP193" s="171">
        <v>486127930</v>
      </c>
      <c r="AQ193" s="171">
        <v>486127930</v>
      </c>
      <c r="AR193" s="168">
        <v>0</v>
      </c>
      <c r="AS193" s="221">
        <v>486127930</v>
      </c>
      <c r="AT193" s="200"/>
      <c r="AU193" s="222">
        <v>0</v>
      </c>
      <c r="AV193" s="200"/>
      <c r="AW193" s="171">
        <v>486127930</v>
      </c>
      <c r="AX193" s="168">
        <v>0</v>
      </c>
      <c r="AY193" s="168">
        <v>0</v>
      </c>
    </row>
    <row r="194" spans="1:51" x14ac:dyDescent="0.25">
      <c r="A194" s="219" t="s">
        <v>258</v>
      </c>
      <c r="B194" s="200"/>
      <c r="C194" s="219" t="s">
        <v>488</v>
      </c>
      <c r="D194" s="200"/>
      <c r="E194" s="219" t="s">
        <v>464</v>
      </c>
      <c r="F194" s="200"/>
      <c r="G194" s="219" t="s">
        <v>492</v>
      </c>
      <c r="H194" s="200"/>
      <c r="I194" s="219"/>
      <c r="J194" s="200"/>
      <c r="K194" s="200"/>
      <c r="L194" s="219"/>
      <c r="M194" s="200"/>
      <c r="N194" s="200"/>
      <c r="O194" s="219"/>
      <c r="P194" s="200"/>
      <c r="Q194" s="219"/>
      <c r="R194" s="200"/>
      <c r="S194" s="218" t="s">
        <v>322</v>
      </c>
      <c r="T194" s="200"/>
      <c r="U194" s="200"/>
      <c r="V194" s="200"/>
      <c r="W194" s="200"/>
      <c r="X194" s="200"/>
      <c r="Y194" s="200"/>
      <c r="Z194" s="200"/>
      <c r="AA194" s="219" t="s">
        <v>21</v>
      </c>
      <c r="AB194" s="200"/>
      <c r="AC194" s="200"/>
      <c r="AD194" s="200"/>
      <c r="AE194" s="200"/>
      <c r="AF194" s="219" t="s">
        <v>22</v>
      </c>
      <c r="AG194" s="200"/>
      <c r="AH194" s="200"/>
      <c r="AI194" s="167" t="s">
        <v>375</v>
      </c>
      <c r="AJ194" s="220" t="s">
        <v>23</v>
      </c>
      <c r="AK194" s="200"/>
      <c r="AL194" s="200"/>
      <c r="AM194" s="200"/>
      <c r="AN194" s="200"/>
      <c r="AO194" s="200"/>
      <c r="AP194" s="171">
        <v>486127930</v>
      </c>
      <c r="AQ194" s="171">
        <v>486127930</v>
      </c>
      <c r="AR194" s="168">
        <v>0</v>
      </c>
      <c r="AS194" s="221">
        <v>486127930</v>
      </c>
      <c r="AT194" s="200"/>
      <c r="AU194" s="222">
        <v>0</v>
      </c>
      <c r="AV194" s="200"/>
      <c r="AW194" s="171">
        <v>486127930</v>
      </c>
      <c r="AX194" s="168">
        <v>0</v>
      </c>
      <c r="AY194" s="168">
        <v>0</v>
      </c>
    </row>
    <row r="195" spans="1:51" x14ac:dyDescent="0.25">
      <c r="A195" s="219" t="s">
        <v>258</v>
      </c>
      <c r="B195" s="200"/>
      <c r="C195" s="219" t="s">
        <v>488</v>
      </c>
      <c r="D195" s="200"/>
      <c r="E195" s="219" t="s">
        <v>464</v>
      </c>
      <c r="F195" s="200"/>
      <c r="G195" s="219" t="s">
        <v>492</v>
      </c>
      <c r="H195" s="200"/>
      <c r="I195" s="219" t="s">
        <v>466</v>
      </c>
      <c r="J195" s="200"/>
      <c r="K195" s="200"/>
      <c r="L195" s="219" t="s">
        <v>493</v>
      </c>
      <c r="M195" s="200"/>
      <c r="N195" s="200"/>
      <c r="O195" s="219"/>
      <c r="P195" s="200"/>
      <c r="Q195" s="219"/>
      <c r="R195" s="200"/>
      <c r="S195" s="218" t="s">
        <v>325</v>
      </c>
      <c r="T195" s="200"/>
      <c r="U195" s="200"/>
      <c r="V195" s="200"/>
      <c r="W195" s="200"/>
      <c r="X195" s="200"/>
      <c r="Y195" s="200"/>
      <c r="Z195" s="200"/>
      <c r="AA195" s="219" t="s">
        <v>21</v>
      </c>
      <c r="AB195" s="200"/>
      <c r="AC195" s="200"/>
      <c r="AD195" s="200"/>
      <c r="AE195" s="200"/>
      <c r="AF195" s="219" t="s">
        <v>22</v>
      </c>
      <c r="AG195" s="200"/>
      <c r="AH195" s="200"/>
      <c r="AI195" s="167" t="s">
        <v>375</v>
      </c>
      <c r="AJ195" s="220" t="s">
        <v>23</v>
      </c>
      <c r="AK195" s="200"/>
      <c r="AL195" s="200"/>
      <c r="AM195" s="200"/>
      <c r="AN195" s="200"/>
      <c r="AO195" s="200"/>
      <c r="AP195" s="168">
        <v>0</v>
      </c>
      <c r="AQ195" s="168">
        <v>0</v>
      </c>
      <c r="AR195" s="168">
        <v>0</v>
      </c>
      <c r="AS195" s="222">
        <v>0</v>
      </c>
      <c r="AT195" s="200"/>
      <c r="AU195" s="222">
        <v>0</v>
      </c>
      <c r="AV195" s="200"/>
      <c r="AW195" s="168">
        <v>0</v>
      </c>
      <c r="AX195" s="168">
        <v>0</v>
      </c>
      <c r="AY195" s="168">
        <v>0</v>
      </c>
    </row>
    <row r="196" spans="1:51" x14ac:dyDescent="0.25">
      <c r="A196" s="219" t="s">
        <v>258</v>
      </c>
      <c r="B196" s="200"/>
      <c r="C196" s="219" t="s">
        <v>488</v>
      </c>
      <c r="D196" s="200"/>
      <c r="E196" s="219" t="s">
        <v>464</v>
      </c>
      <c r="F196" s="200"/>
      <c r="G196" s="219" t="s">
        <v>492</v>
      </c>
      <c r="H196" s="200"/>
      <c r="I196" s="219" t="s">
        <v>466</v>
      </c>
      <c r="J196" s="200"/>
      <c r="K196" s="200"/>
      <c r="L196" s="219" t="s">
        <v>496</v>
      </c>
      <c r="M196" s="200"/>
      <c r="N196" s="200"/>
      <c r="O196" s="219"/>
      <c r="P196" s="200"/>
      <c r="Q196" s="219"/>
      <c r="R196" s="200"/>
      <c r="S196" s="218" t="s">
        <v>327</v>
      </c>
      <c r="T196" s="200"/>
      <c r="U196" s="200"/>
      <c r="V196" s="200"/>
      <c r="W196" s="200"/>
      <c r="X196" s="200"/>
      <c r="Y196" s="200"/>
      <c r="Z196" s="200"/>
      <c r="AA196" s="219" t="s">
        <v>21</v>
      </c>
      <c r="AB196" s="200"/>
      <c r="AC196" s="200"/>
      <c r="AD196" s="200"/>
      <c r="AE196" s="200"/>
      <c r="AF196" s="219" t="s">
        <v>22</v>
      </c>
      <c r="AG196" s="200"/>
      <c r="AH196" s="200"/>
      <c r="AI196" s="167" t="s">
        <v>375</v>
      </c>
      <c r="AJ196" s="220" t="s">
        <v>23</v>
      </c>
      <c r="AK196" s="200"/>
      <c r="AL196" s="200"/>
      <c r="AM196" s="200"/>
      <c r="AN196" s="200"/>
      <c r="AO196" s="200"/>
      <c r="AP196" s="171">
        <v>364531550</v>
      </c>
      <c r="AQ196" s="171">
        <v>364531550</v>
      </c>
      <c r="AR196" s="168">
        <v>0</v>
      </c>
      <c r="AS196" s="221">
        <v>364531550</v>
      </c>
      <c r="AT196" s="200"/>
      <c r="AU196" s="222">
        <v>0</v>
      </c>
      <c r="AV196" s="200"/>
      <c r="AW196" s="171">
        <v>364531550</v>
      </c>
      <c r="AX196" s="168">
        <v>0</v>
      </c>
      <c r="AY196" s="168">
        <v>0</v>
      </c>
    </row>
    <row r="197" spans="1:51" x14ac:dyDescent="0.25">
      <c r="A197" s="219" t="s">
        <v>258</v>
      </c>
      <c r="B197" s="200"/>
      <c r="C197" s="219" t="s">
        <v>488</v>
      </c>
      <c r="D197" s="200"/>
      <c r="E197" s="219" t="s">
        <v>464</v>
      </c>
      <c r="F197" s="200"/>
      <c r="G197" s="219" t="s">
        <v>492</v>
      </c>
      <c r="H197" s="200"/>
      <c r="I197" s="219" t="s">
        <v>466</v>
      </c>
      <c r="J197" s="200"/>
      <c r="K197" s="200"/>
      <c r="L197" s="219" t="s">
        <v>497</v>
      </c>
      <c r="M197" s="200"/>
      <c r="N197" s="200"/>
      <c r="O197" s="219"/>
      <c r="P197" s="200"/>
      <c r="Q197" s="219"/>
      <c r="R197" s="200"/>
      <c r="S197" s="218" t="s">
        <v>329</v>
      </c>
      <c r="T197" s="200"/>
      <c r="U197" s="200"/>
      <c r="V197" s="200"/>
      <c r="W197" s="200"/>
      <c r="X197" s="200"/>
      <c r="Y197" s="200"/>
      <c r="Z197" s="200"/>
      <c r="AA197" s="219" t="s">
        <v>21</v>
      </c>
      <c r="AB197" s="200"/>
      <c r="AC197" s="200"/>
      <c r="AD197" s="200"/>
      <c r="AE197" s="200"/>
      <c r="AF197" s="219" t="s">
        <v>22</v>
      </c>
      <c r="AG197" s="200"/>
      <c r="AH197" s="200"/>
      <c r="AI197" s="167" t="s">
        <v>375</v>
      </c>
      <c r="AJ197" s="220" t="s">
        <v>23</v>
      </c>
      <c r="AK197" s="200"/>
      <c r="AL197" s="200"/>
      <c r="AM197" s="200"/>
      <c r="AN197" s="200"/>
      <c r="AO197" s="200"/>
      <c r="AP197" s="168">
        <v>0</v>
      </c>
      <c r="AQ197" s="168">
        <v>0</v>
      </c>
      <c r="AR197" s="168">
        <v>0</v>
      </c>
      <c r="AS197" s="222">
        <v>0</v>
      </c>
      <c r="AT197" s="200"/>
      <c r="AU197" s="222">
        <v>0</v>
      </c>
      <c r="AV197" s="200"/>
      <c r="AW197" s="168">
        <v>0</v>
      </c>
      <c r="AX197" s="168">
        <v>0</v>
      </c>
      <c r="AY197" s="168">
        <v>0</v>
      </c>
    </row>
    <row r="198" spans="1:51" x14ac:dyDescent="0.25">
      <c r="A198" s="219" t="s">
        <v>258</v>
      </c>
      <c r="B198" s="200"/>
      <c r="C198" s="219" t="s">
        <v>488</v>
      </c>
      <c r="D198" s="200"/>
      <c r="E198" s="219" t="s">
        <v>464</v>
      </c>
      <c r="F198" s="200"/>
      <c r="G198" s="219" t="s">
        <v>492</v>
      </c>
      <c r="H198" s="200"/>
      <c r="I198" s="219" t="s">
        <v>466</v>
      </c>
      <c r="J198" s="200"/>
      <c r="K198" s="200"/>
      <c r="L198" s="219" t="s">
        <v>498</v>
      </c>
      <c r="M198" s="200"/>
      <c r="N198" s="200"/>
      <c r="O198" s="219"/>
      <c r="P198" s="200"/>
      <c r="Q198" s="219"/>
      <c r="R198" s="200"/>
      <c r="S198" s="218" t="s">
        <v>331</v>
      </c>
      <c r="T198" s="200"/>
      <c r="U198" s="200"/>
      <c r="V198" s="200"/>
      <c r="W198" s="200"/>
      <c r="X198" s="200"/>
      <c r="Y198" s="200"/>
      <c r="Z198" s="200"/>
      <c r="AA198" s="219" t="s">
        <v>21</v>
      </c>
      <c r="AB198" s="200"/>
      <c r="AC198" s="200"/>
      <c r="AD198" s="200"/>
      <c r="AE198" s="200"/>
      <c r="AF198" s="219" t="s">
        <v>22</v>
      </c>
      <c r="AG198" s="200"/>
      <c r="AH198" s="200"/>
      <c r="AI198" s="167" t="s">
        <v>375</v>
      </c>
      <c r="AJ198" s="220" t="s">
        <v>23</v>
      </c>
      <c r="AK198" s="200"/>
      <c r="AL198" s="200"/>
      <c r="AM198" s="200"/>
      <c r="AN198" s="200"/>
      <c r="AO198" s="200"/>
      <c r="AP198" s="168">
        <v>0</v>
      </c>
      <c r="AQ198" s="168">
        <v>0</v>
      </c>
      <c r="AR198" s="168">
        <v>0</v>
      </c>
      <c r="AS198" s="222">
        <v>0</v>
      </c>
      <c r="AT198" s="200"/>
      <c r="AU198" s="222">
        <v>0</v>
      </c>
      <c r="AV198" s="200"/>
      <c r="AW198" s="168">
        <v>0</v>
      </c>
      <c r="AX198" s="168">
        <v>0</v>
      </c>
      <c r="AY198" s="168">
        <v>0</v>
      </c>
    </row>
    <row r="199" spans="1:51" x14ac:dyDescent="0.25">
      <c r="A199" s="219" t="s">
        <v>258</v>
      </c>
      <c r="B199" s="200"/>
      <c r="C199" s="219" t="s">
        <v>488</v>
      </c>
      <c r="D199" s="200"/>
      <c r="E199" s="219" t="s">
        <v>464</v>
      </c>
      <c r="F199" s="200"/>
      <c r="G199" s="219" t="s">
        <v>492</v>
      </c>
      <c r="H199" s="200"/>
      <c r="I199" s="219" t="s">
        <v>466</v>
      </c>
      <c r="J199" s="200"/>
      <c r="K199" s="200"/>
      <c r="L199" s="219" t="s">
        <v>499</v>
      </c>
      <c r="M199" s="200"/>
      <c r="N199" s="200"/>
      <c r="O199" s="219"/>
      <c r="P199" s="200"/>
      <c r="Q199" s="219"/>
      <c r="R199" s="200"/>
      <c r="S199" s="218" t="s">
        <v>333</v>
      </c>
      <c r="T199" s="200"/>
      <c r="U199" s="200"/>
      <c r="V199" s="200"/>
      <c r="W199" s="200"/>
      <c r="X199" s="200"/>
      <c r="Y199" s="200"/>
      <c r="Z199" s="200"/>
      <c r="AA199" s="219" t="s">
        <v>21</v>
      </c>
      <c r="AB199" s="200"/>
      <c r="AC199" s="200"/>
      <c r="AD199" s="200"/>
      <c r="AE199" s="200"/>
      <c r="AF199" s="219" t="s">
        <v>22</v>
      </c>
      <c r="AG199" s="200"/>
      <c r="AH199" s="200"/>
      <c r="AI199" s="167" t="s">
        <v>375</v>
      </c>
      <c r="AJ199" s="220" t="s">
        <v>23</v>
      </c>
      <c r="AK199" s="200"/>
      <c r="AL199" s="200"/>
      <c r="AM199" s="200"/>
      <c r="AN199" s="200"/>
      <c r="AO199" s="200"/>
      <c r="AP199" s="171">
        <v>121596380</v>
      </c>
      <c r="AQ199" s="171">
        <v>121596380</v>
      </c>
      <c r="AR199" s="168">
        <v>0</v>
      </c>
      <c r="AS199" s="221">
        <v>121596380</v>
      </c>
      <c r="AT199" s="200"/>
      <c r="AU199" s="222">
        <v>0</v>
      </c>
      <c r="AV199" s="200"/>
      <c r="AW199" s="171">
        <v>121596380</v>
      </c>
      <c r="AX199" s="168">
        <v>0</v>
      </c>
      <c r="AY199" s="168">
        <v>0</v>
      </c>
    </row>
    <row r="200" spans="1:51" x14ac:dyDescent="0.25">
      <c r="A200" s="219" t="s">
        <v>258</v>
      </c>
      <c r="B200" s="200"/>
      <c r="C200" s="219" t="s">
        <v>488</v>
      </c>
      <c r="D200" s="200"/>
      <c r="E200" s="219" t="s">
        <v>464</v>
      </c>
      <c r="F200" s="200"/>
      <c r="G200" s="219" t="s">
        <v>492</v>
      </c>
      <c r="H200" s="200"/>
      <c r="I200" s="219" t="s">
        <v>466</v>
      </c>
      <c r="J200" s="200"/>
      <c r="K200" s="200"/>
      <c r="L200" s="219"/>
      <c r="M200" s="200"/>
      <c r="N200" s="200"/>
      <c r="O200" s="219"/>
      <c r="P200" s="200"/>
      <c r="Q200" s="219"/>
      <c r="R200" s="200"/>
      <c r="S200" s="218" t="s">
        <v>322</v>
      </c>
      <c r="T200" s="200"/>
      <c r="U200" s="200"/>
      <c r="V200" s="200"/>
      <c r="W200" s="200"/>
      <c r="X200" s="200"/>
      <c r="Y200" s="200"/>
      <c r="Z200" s="200"/>
      <c r="AA200" s="219" t="s">
        <v>21</v>
      </c>
      <c r="AB200" s="200"/>
      <c r="AC200" s="200"/>
      <c r="AD200" s="200"/>
      <c r="AE200" s="200"/>
      <c r="AF200" s="219" t="s">
        <v>22</v>
      </c>
      <c r="AG200" s="200"/>
      <c r="AH200" s="200"/>
      <c r="AI200" s="167" t="s">
        <v>375</v>
      </c>
      <c r="AJ200" s="220" t="s">
        <v>23</v>
      </c>
      <c r="AK200" s="200"/>
      <c r="AL200" s="200"/>
      <c r="AM200" s="200"/>
      <c r="AN200" s="200"/>
      <c r="AO200" s="200"/>
      <c r="AP200" s="171">
        <v>486127930</v>
      </c>
      <c r="AQ200" s="171">
        <v>486127930</v>
      </c>
      <c r="AR200" s="168">
        <v>0</v>
      </c>
      <c r="AS200" s="221">
        <v>486127930</v>
      </c>
      <c r="AT200" s="200"/>
      <c r="AU200" s="222">
        <v>0</v>
      </c>
      <c r="AV200" s="200"/>
      <c r="AW200" s="171">
        <v>486127930</v>
      </c>
      <c r="AX200" s="168">
        <v>0</v>
      </c>
      <c r="AY200" s="168">
        <v>0</v>
      </c>
    </row>
    <row r="201" spans="1:51" x14ac:dyDescent="0.25">
      <c r="A201" s="224" t="s">
        <v>258</v>
      </c>
      <c r="B201" s="200"/>
      <c r="C201" s="224" t="s">
        <v>488</v>
      </c>
      <c r="D201" s="200"/>
      <c r="E201" s="224" t="s">
        <v>464</v>
      </c>
      <c r="F201" s="200"/>
      <c r="G201" s="224" t="s">
        <v>492</v>
      </c>
      <c r="H201" s="200"/>
      <c r="I201" s="224" t="s">
        <v>466</v>
      </c>
      <c r="J201" s="200"/>
      <c r="K201" s="200"/>
      <c r="L201" s="224" t="s">
        <v>493</v>
      </c>
      <c r="M201" s="200"/>
      <c r="N201" s="200"/>
      <c r="O201" s="224" t="s">
        <v>398</v>
      </c>
      <c r="P201" s="200"/>
      <c r="Q201" s="224"/>
      <c r="R201" s="200"/>
      <c r="S201" s="223" t="s">
        <v>339</v>
      </c>
      <c r="T201" s="200"/>
      <c r="U201" s="200"/>
      <c r="V201" s="200"/>
      <c r="W201" s="200"/>
      <c r="X201" s="200"/>
      <c r="Y201" s="200"/>
      <c r="Z201" s="200"/>
      <c r="AA201" s="224" t="s">
        <v>21</v>
      </c>
      <c r="AB201" s="200"/>
      <c r="AC201" s="200"/>
      <c r="AD201" s="200"/>
      <c r="AE201" s="200"/>
      <c r="AF201" s="224" t="s">
        <v>22</v>
      </c>
      <c r="AG201" s="200"/>
      <c r="AH201" s="200"/>
      <c r="AI201" s="169" t="s">
        <v>375</v>
      </c>
      <c r="AJ201" s="225" t="s">
        <v>23</v>
      </c>
      <c r="AK201" s="200"/>
      <c r="AL201" s="200"/>
      <c r="AM201" s="200"/>
      <c r="AN201" s="200"/>
      <c r="AO201" s="200"/>
      <c r="AP201" s="170">
        <v>0</v>
      </c>
      <c r="AQ201" s="170">
        <v>0</v>
      </c>
      <c r="AR201" s="170">
        <v>0</v>
      </c>
      <c r="AS201" s="226">
        <v>0</v>
      </c>
      <c r="AT201" s="200"/>
      <c r="AU201" s="226">
        <v>0</v>
      </c>
      <c r="AV201" s="200"/>
      <c r="AW201" s="170">
        <v>0</v>
      </c>
      <c r="AX201" s="170">
        <v>0</v>
      </c>
      <c r="AY201" s="170">
        <v>0</v>
      </c>
    </row>
    <row r="202" spans="1:51" x14ac:dyDescent="0.25">
      <c r="A202" s="224" t="s">
        <v>258</v>
      </c>
      <c r="B202" s="200"/>
      <c r="C202" s="224" t="s">
        <v>488</v>
      </c>
      <c r="D202" s="200"/>
      <c r="E202" s="224" t="s">
        <v>464</v>
      </c>
      <c r="F202" s="200"/>
      <c r="G202" s="224" t="s">
        <v>492</v>
      </c>
      <c r="H202" s="200"/>
      <c r="I202" s="224" t="s">
        <v>466</v>
      </c>
      <c r="J202" s="200"/>
      <c r="K202" s="200"/>
      <c r="L202" s="224" t="s">
        <v>496</v>
      </c>
      <c r="M202" s="200"/>
      <c r="N202" s="200"/>
      <c r="O202" s="224" t="s">
        <v>398</v>
      </c>
      <c r="P202" s="200"/>
      <c r="Q202" s="224"/>
      <c r="R202" s="200"/>
      <c r="S202" s="223" t="s">
        <v>341</v>
      </c>
      <c r="T202" s="200"/>
      <c r="U202" s="200"/>
      <c r="V202" s="200"/>
      <c r="W202" s="200"/>
      <c r="X202" s="200"/>
      <c r="Y202" s="200"/>
      <c r="Z202" s="200"/>
      <c r="AA202" s="224" t="s">
        <v>21</v>
      </c>
      <c r="AB202" s="200"/>
      <c r="AC202" s="200"/>
      <c r="AD202" s="200"/>
      <c r="AE202" s="200"/>
      <c r="AF202" s="224" t="s">
        <v>22</v>
      </c>
      <c r="AG202" s="200"/>
      <c r="AH202" s="200"/>
      <c r="AI202" s="169" t="s">
        <v>375</v>
      </c>
      <c r="AJ202" s="225" t="s">
        <v>23</v>
      </c>
      <c r="AK202" s="200"/>
      <c r="AL202" s="200"/>
      <c r="AM202" s="200"/>
      <c r="AN202" s="200"/>
      <c r="AO202" s="200"/>
      <c r="AP202" s="172">
        <v>364531550</v>
      </c>
      <c r="AQ202" s="172">
        <v>364531550</v>
      </c>
      <c r="AR202" s="170">
        <v>0</v>
      </c>
      <c r="AS202" s="227">
        <v>364531550</v>
      </c>
      <c r="AT202" s="200"/>
      <c r="AU202" s="226">
        <v>0</v>
      </c>
      <c r="AV202" s="200"/>
      <c r="AW202" s="172">
        <v>364531550</v>
      </c>
      <c r="AX202" s="170">
        <v>0</v>
      </c>
      <c r="AY202" s="170">
        <v>0</v>
      </c>
    </row>
    <row r="203" spans="1:51" x14ac:dyDescent="0.25">
      <c r="A203" s="224" t="s">
        <v>258</v>
      </c>
      <c r="B203" s="200"/>
      <c r="C203" s="224" t="s">
        <v>488</v>
      </c>
      <c r="D203" s="200"/>
      <c r="E203" s="224" t="s">
        <v>464</v>
      </c>
      <c r="F203" s="200"/>
      <c r="G203" s="224" t="s">
        <v>492</v>
      </c>
      <c r="H203" s="200"/>
      <c r="I203" s="224" t="s">
        <v>466</v>
      </c>
      <c r="J203" s="200"/>
      <c r="K203" s="200"/>
      <c r="L203" s="224" t="s">
        <v>498</v>
      </c>
      <c r="M203" s="200"/>
      <c r="N203" s="200"/>
      <c r="O203" s="224" t="s">
        <v>398</v>
      </c>
      <c r="P203" s="200"/>
      <c r="Q203" s="224"/>
      <c r="R203" s="200"/>
      <c r="S203" s="223" t="s">
        <v>335</v>
      </c>
      <c r="T203" s="200"/>
      <c r="U203" s="200"/>
      <c r="V203" s="200"/>
      <c r="W203" s="200"/>
      <c r="X203" s="200"/>
      <c r="Y203" s="200"/>
      <c r="Z203" s="200"/>
      <c r="AA203" s="224" t="s">
        <v>21</v>
      </c>
      <c r="AB203" s="200"/>
      <c r="AC203" s="200"/>
      <c r="AD203" s="200"/>
      <c r="AE203" s="200"/>
      <c r="AF203" s="224" t="s">
        <v>22</v>
      </c>
      <c r="AG203" s="200"/>
      <c r="AH203" s="200"/>
      <c r="AI203" s="169" t="s">
        <v>375</v>
      </c>
      <c r="AJ203" s="225" t="s">
        <v>23</v>
      </c>
      <c r="AK203" s="200"/>
      <c r="AL203" s="200"/>
      <c r="AM203" s="200"/>
      <c r="AN203" s="200"/>
      <c r="AO203" s="200"/>
      <c r="AP203" s="170">
        <v>0</v>
      </c>
      <c r="AQ203" s="170">
        <v>0</v>
      </c>
      <c r="AR203" s="170">
        <v>0</v>
      </c>
      <c r="AS203" s="226">
        <v>0</v>
      </c>
      <c r="AT203" s="200"/>
      <c r="AU203" s="226">
        <v>0</v>
      </c>
      <c r="AV203" s="200"/>
      <c r="AW203" s="170">
        <v>0</v>
      </c>
      <c r="AX203" s="170">
        <v>0</v>
      </c>
      <c r="AY203" s="170">
        <v>0</v>
      </c>
    </row>
    <row r="204" spans="1:51" x14ac:dyDescent="0.25">
      <c r="A204" s="224" t="s">
        <v>258</v>
      </c>
      <c r="B204" s="200"/>
      <c r="C204" s="224" t="s">
        <v>488</v>
      </c>
      <c r="D204" s="200"/>
      <c r="E204" s="224" t="s">
        <v>464</v>
      </c>
      <c r="F204" s="200"/>
      <c r="G204" s="224" t="s">
        <v>492</v>
      </c>
      <c r="H204" s="200"/>
      <c r="I204" s="224" t="s">
        <v>466</v>
      </c>
      <c r="J204" s="200"/>
      <c r="K204" s="200"/>
      <c r="L204" s="224" t="s">
        <v>499</v>
      </c>
      <c r="M204" s="200"/>
      <c r="N204" s="200"/>
      <c r="O204" s="224" t="s">
        <v>398</v>
      </c>
      <c r="P204" s="200"/>
      <c r="Q204" s="224"/>
      <c r="R204" s="200"/>
      <c r="S204" s="223" t="s">
        <v>337</v>
      </c>
      <c r="T204" s="200"/>
      <c r="U204" s="200"/>
      <c r="V204" s="200"/>
      <c r="W204" s="200"/>
      <c r="X204" s="200"/>
      <c r="Y204" s="200"/>
      <c r="Z204" s="200"/>
      <c r="AA204" s="224" t="s">
        <v>21</v>
      </c>
      <c r="AB204" s="200"/>
      <c r="AC204" s="200"/>
      <c r="AD204" s="200"/>
      <c r="AE204" s="200"/>
      <c r="AF204" s="224" t="s">
        <v>22</v>
      </c>
      <c r="AG204" s="200"/>
      <c r="AH204" s="200"/>
      <c r="AI204" s="169" t="s">
        <v>375</v>
      </c>
      <c r="AJ204" s="225" t="s">
        <v>23</v>
      </c>
      <c r="AK204" s="200"/>
      <c r="AL204" s="200"/>
      <c r="AM204" s="200"/>
      <c r="AN204" s="200"/>
      <c r="AO204" s="200"/>
      <c r="AP204" s="172">
        <v>121596380</v>
      </c>
      <c r="AQ204" s="172">
        <v>121596380</v>
      </c>
      <c r="AR204" s="170">
        <v>0</v>
      </c>
      <c r="AS204" s="227">
        <v>121596380</v>
      </c>
      <c r="AT204" s="200"/>
      <c r="AU204" s="226">
        <v>0</v>
      </c>
      <c r="AV204" s="200"/>
      <c r="AW204" s="172">
        <v>121596380</v>
      </c>
      <c r="AX204" s="170">
        <v>0</v>
      </c>
      <c r="AY204" s="170">
        <v>0</v>
      </c>
    </row>
    <row r="205" spans="1:51" x14ac:dyDescent="0.25">
      <c r="A205" s="224" t="s">
        <v>258</v>
      </c>
      <c r="B205" s="200"/>
      <c r="C205" s="224" t="s">
        <v>488</v>
      </c>
      <c r="D205" s="200"/>
      <c r="E205" s="224" t="s">
        <v>464</v>
      </c>
      <c r="F205" s="200"/>
      <c r="G205" s="224" t="s">
        <v>492</v>
      </c>
      <c r="H205" s="200"/>
      <c r="I205" s="224" t="s">
        <v>466</v>
      </c>
      <c r="J205" s="200"/>
      <c r="K205" s="200"/>
      <c r="L205" s="224" t="s">
        <v>497</v>
      </c>
      <c r="M205" s="200"/>
      <c r="N205" s="200"/>
      <c r="O205" s="224" t="s">
        <v>400</v>
      </c>
      <c r="P205" s="200"/>
      <c r="Q205" s="224"/>
      <c r="R205" s="200"/>
      <c r="S205" s="223" t="s">
        <v>343</v>
      </c>
      <c r="T205" s="200"/>
      <c r="U205" s="200"/>
      <c r="V205" s="200"/>
      <c r="W205" s="200"/>
      <c r="X205" s="200"/>
      <c r="Y205" s="200"/>
      <c r="Z205" s="200"/>
      <c r="AA205" s="224" t="s">
        <v>21</v>
      </c>
      <c r="AB205" s="200"/>
      <c r="AC205" s="200"/>
      <c r="AD205" s="200"/>
      <c r="AE205" s="200"/>
      <c r="AF205" s="224" t="s">
        <v>22</v>
      </c>
      <c r="AG205" s="200"/>
      <c r="AH205" s="200"/>
      <c r="AI205" s="169" t="s">
        <v>375</v>
      </c>
      <c r="AJ205" s="225" t="s">
        <v>23</v>
      </c>
      <c r="AK205" s="200"/>
      <c r="AL205" s="200"/>
      <c r="AM205" s="200"/>
      <c r="AN205" s="200"/>
      <c r="AO205" s="200"/>
      <c r="AP205" s="170">
        <v>0</v>
      </c>
      <c r="AQ205" s="170">
        <v>0</v>
      </c>
      <c r="AR205" s="170">
        <v>0</v>
      </c>
      <c r="AS205" s="226">
        <v>0</v>
      </c>
      <c r="AT205" s="200"/>
      <c r="AU205" s="226">
        <v>0</v>
      </c>
      <c r="AV205" s="200"/>
      <c r="AW205" s="170">
        <v>0</v>
      </c>
      <c r="AX205" s="170">
        <v>0</v>
      </c>
      <c r="AY205" s="170">
        <v>0</v>
      </c>
    </row>
    <row r="206" spans="1:51" x14ac:dyDescent="0.25">
      <c r="A206" s="164" t="s">
        <v>344</v>
      </c>
      <c r="B206" s="164" t="s">
        <v>344</v>
      </c>
      <c r="C206" s="164" t="s">
        <v>344</v>
      </c>
      <c r="D206" s="164" t="s">
        <v>344</v>
      </c>
      <c r="E206" s="164" t="s">
        <v>344</v>
      </c>
      <c r="F206" s="164" t="s">
        <v>344</v>
      </c>
      <c r="G206" s="164" t="s">
        <v>344</v>
      </c>
      <c r="H206" s="164" t="s">
        <v>344</v>
      </c>
      <c r="I206" s="164" t="s">
        <v>344</v>
      </c>
      <c r="J206" s="210" t="s">
        <v>344</v>
      </c>
      <c r="K206" s="200"/>
      <c r="L206" s="210" t="s">
        <v>344</v>
      </c>
      <c r="M206" s="200"/>
      <c r="N206" s="164" t="s">
        <v>344</v>
      </c>
      <c r="O206" s="164" t="s">
        <v>344</v>
      </c>
      <c r="P206" s="164" t="s">
        <v>344</v>
      </c>
      <c r="Q206" s="164" t="s">
        <v>344</v>
      </c>
      <c r="R206" s="164" t="s">
        <v>344</v>
      </c>
      <c r="S206" s="164" t="s">
        <v>344</v>
      </c>
      <c r="T206" s="164" t="s">
        <v>344</v>
      </c>
      <c r="U206" s="164" t="s">
        <v>344</v>
      </c>
      <c r="V206" s="164" t="s">
        <v>344</v>
      </c>
      <c r="W206" s="164" t="s">
        <v>344</v>
      </c>
      <c r="X206" s="164" t="s">
        <v>344</v>
      </c>
      <c r="Y206" s="164" t="s">
        <v>344</v>
      </c>
      <c r="Z206" s="164" t="s">
        <v>344</v>
      </c>
      <c r="AA206" s="210" t="s">
        <v>344</v>
      </c>
      <c r="AB206" s="200"/>
      <c r="AC206" s="210" t="s">
        <v>344</v>
      </c>
      <c r="AD206" s="200"/>
      <c r="AE206" s="164" t="s">
        <v>344</v>
      </c>
      <c r="AF206" s="164" t="s">
        <v>344</v>
      </c>
      <c r="AG206" s="164" t="s">
        <v>344</v>
      </c>
      <c r="AH206" s="164" t="s">
        <v>344</v>
      </c>
      <c r="AI206" s="164" t="s">
        <v>344</v>
      </c>
      <c r="AJ206" s="164" t="s">
        <v>344</v>
      </c>
      <c r="AK206" s="164" t="s">
        <v>344</v>
      </c>
      <c r="AL206" s="164" t="s">
        <v>344</v>
      </c>
      <c r="AM206" s="210" t="s">
        <v>344</v>
      </c>
      <c r="AN206" s="200"/>
      <c r="AO206" s="200"/>
      <c r="AP206" s="164" t="s">
        <v>344</v>
      </c>
      <c r="AQ206" s="164" t="s">
        <v>344</v>
      </c>
      <c r="AR206" s="164" t="s">
        <v>344</v>
      </c>
      <c r="AS206" s="210" t="s">
        <v>344</v>
      </c>
      <c r="AT206" s="200"/>
      <c r="AU206" s="210" t="s">
        <v>344</v>
      </c>
      <c r="AV206" s="200"/>
      <c r="AW206" s="164" t="s">
        <v>344</v>
      </c>
      <c r="AX206" s="164" t="s">
        <v>344</v>
      </c>
      <c r="AY206" s="164" t="s">
        <v>344</v>
      </c>
    </row>
  </sheetData>
  <autoFilter ref="A17:BA17" xr:uid="{72B8971F-9636-479F-9272-D20E3A6CBB37}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2679"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229AA-5496-4FE0-BEA3-46FF956A80FB}">
  <dimension ref="A1:AW206"/>
  <sheetViews>
    <sheetView showGridLines="0" tabSelected="1" workbookViewId="0">
      <selection activeCell="AE14" sqref="AE14:AJ14"/>
    </sheetView>
  </sheetViews>
  <sheetFormatPr baseColWidth="10" defaultColWidth="11.42578125" defaultRowHeight="15" x14ac:dyDescent="0.25"/>
  <cols>
    <col min="1" max="1" width="2.85546875" style="163" customWidth="1"/>
    <col min="2" max="5" width="2.7109375" style="163" customWidth="1"/>
    <col min="6" max="6" width="2.85546875" style="163" customWidth="1"/>
    <col min="7" max="9" width="2.7109375" style="163" customWidth="1"/>
    <col min="10" max="10" width="2.42578125" style="163" customWidth="1"/>
    <col min="11" max="11" width="0.28515625" style="163" customWidth="1"/>
    <col min="12" max="12" width="1" style="163" customWidth="1"/>
    <col min="13" max="13" width="1.5703125" style="163" customWidth="1"/>
    <col min="14" max="26" width="2.7109375" style="163" customWidth="1"/>
    <col min="27" max="27" width="2.42578125" style="163" customWidth="1"/>
    <col min="28" max="28" width="0.28515625" style="163" customWidth="1"/>
    <col min="29" max="29" width="1.85546875" style="163" customWidth="1"/>
    <col min="30" max="30" width="0.85546875" style="163" customWidth="1"/>
    <col min="31" max="34" width="2.7109375" style="163" customWidth="1"/>
    <col min="35" max="35" width="3.28515625" style="163" customWidth="1"/>
    <col min="36" max="36" width="3.140625" style="163" customWidth="1"/>
    <col min="37" max="38" width="2.7109375" style="163" customWidth="1"/>
    <col min="39" max="40" width="0.85546875" style="163" customWidth="1"/>
    <col min="41" max="41" width="1" style="163" customWidth="1"/>
    <col min="42" max="42" width="13.140625" style="163" customWidth="1"/>
    <col min="43" max="43" width="12.140625" style="163" customWidth="1"/>
    <col min="44" max="44" width="10.85546875" style="163" customWidth="1"/>
    <col min="45" max="45" width="3.85546875" style="163" customWidth="1"/>
    <col min="46" max="46" width="8.7109375" style="163" customWidth="1"/>
    <col min="47" max="47" width="6.85546875" style="163" customWidth="1"/>
    <col min="48" max="48" width="4" style="163" customWidth="1"/>
    <col min="49" max="49" width="10.85546875" style="163" customWidth="1"/>
    <col min="50" max="50" width="76.140625" style="163" customWidth="1"/>
    <col min="51" max="16384" width="11.42578125" style="163"/>
  </cols>
  <sheetData>
    <row r="1" spans="1:49" ht="4.3499999999999996" customHeight="1" x14ac:dyDescent="0.25"/>
    <row r="2" spans="1:49" ht="4.3499999999999996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</row>
    <row r="3" spans="1:49" ht="14.1" customHeight="1" x14ac:dyDescent="0.25">
      <c r="A3" s="200"/>
      <c r="B3" s="200"/>
      <c r="C3" s="200"/>
      <c r="D3" s="200"/>
      <c r="E3" s="200"/>
      <c r="F3" s="200"/>
      <c r="G3" s="200"/>
      <c r="H3" s="200"/>
      <c r="I3" s="200"/>
      <c r="J3" s="200"/>
      <c r="M3" s="201" t="s">
        <v>352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D3" s="202" t="s">
        <v>353</v>
      </c>
      <c r="AE3" s="200"/>
      <c r="AF3" s="200"/>
      <c r="AG3" s="200"/>
      <c r="AH3" s="200"/>
      <c r="AI3" s="200"/>
      <c r="AJ3" s="200"/>
      <c r="AK3" s="200"/>
      <c r="AL3" s="200"/>
      <c r="AM3" s="200"/>
      <c r="AO3" s="203" t="s">
        <v>354</v>
      </c>
      <c r="AP3" s="200"/>
      <c r="AQ3" s="200"/>
      <c r="AR3" s="200"/>
      <c r="AS3" s="200"/>
    </row>
    <row r="4" spans="1:49" ht="7.15" customHeight="1" x14ac:dyDescent="0.25">
      <c r="A4" s="200"/>
      <c r="B4" s="200"/>
      <c r="C4" s="200"/>
      <c r="D4" s="200"/>
      <c r="E4" s="200"/>
      <c r="F4" s="200"/>
      <c r="G4" s="200"/>
      <c r="H4" s="200"/>
      <c r="I4" s="200"/>
      <c r="J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</row>
    <row r="5" spans="1:49" ht="28.35" customHeight="1" x14ac:dyDescent="0.25">
      <c r="A5" s="200"/>
      <c r="B5" s="200"/>
      <c r="C5" s="200"/>
      <c r="D5" s="200"/>
      <c r="E5" s="200"/>
      <c r="F5" s="200"/>
      <c r="G5" s="200"/>
      <c r="H5" s="200"/>
      <c r="I5" s="200"/>
      <c r="J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D5" s="204" t="s">
        <v>355</v>
      </c>
      <c r="AE5" s="200"/>
      <c r="AF5" s="200"/>
      <c r="AG5" s="200"/>
      <c r="AH5" s="200"/>
      <c r="AI5" s="200"/>
      <c r="AJ5" s="200"/>
      <c r="AK5" s="200"/>
      <c r="AL5" s="200"/>
      <c r="AM5" s="200"/>
      <c r="AO5" s="205" t="s">
        <v>356</v>
      </c>
      <c r="AP5" s="200"/>
      <c r="AQ5" s="200"/>
      <c r="AR5" s="200"/>
      <c r="AS5" s="200"/>
    </row>
    <row r="6" spans="1:49" ht="2.85" customHeight="1" x14ac:dyDescent="0.25">
      <c r="A6" s="200"/>
      <c r="B6" s="200"/>
      <c r="C6" s="200"/>
      <c r="D6" s="200"/>
      <c r="E6" s="200"/>
      <c r="F6" s="200"/>
      <c r="G6" s="200"/>
      <c r="H6" s="200"/>
      <c r="I6" s="200"/>
      <c r="J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O6" s="200"/>
      <c r="AP6" s="200"/>
      <c r="AQ6" s="200"/>
      <c r="AR6" s="200"/>
      <c r="AS6" s="200"/>
    </row>
    <row r="7" spans="1:49" x14ac:dyDescent="0.25"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O7" s="200"/>
      <c r="AP7" s="200"/>
      <c r="AQ7" s="200"/>
      <c r="AR7" s="200"/>
      <c r="AS7" s="200"/>
    </row>
    <row r="8" spans="1:49" ht="7.15" customHeight="1" x14ac:dyDescent="0.25"/>
    <row r="9" spans="1:49" ht="14.1" customHeight="1" x14ac:dyDescent="0.25">
      <c r="AD9" s="204" t="s">
        <v>357</v>
      </c>
      <c r="AE9" s="200"/>
      <c r="AF9" s="200"/>
      <c r="AG9" s="200"/>
      <c r="AH9" s="200"/>
      <c r="AI9" s="200"/>
      <c r="AJ9" s="200"/>
      <c r="AK9" s="200"/>
      <c r="AL9" s="200"/>
      <c r="AM9" s="200"/>
      <c r="AO9" s="205" t="s">
        <v>505</v>
      </c>
      <c r="AP9" s="200"/>
      <c r="AQ9" s="200"/>
      <c r="AR9" s="200"/>
      <c r="AS9" s="200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215" t="s">
        <v>359</v>
      </c>
      <c r="B14" s="207"/>
      <c r="C14" s="207"/>
      <c r="D14" s="207"/>
      <c r="E14" s="208"/>
      <c r="F14" s="216" t="s">
        <v>360</v>
      </c>
      <c r="G14" s="207"/>
      <c r="H14" s="208"/>
      <c r="I14" s="215" t="s">
        <v>361</v>
      </c>
      <c r="J14" s="207"/>
      <c r="K14" s="207"/>
      <c r="L14" s="207"/>
      <c r="M14" s="207"/>
      <c r="N14" s="207"/>
      <c r="O14" s="207"/>
      <c r="P14" s="208"/>
      <c r="Q14" s="217" t="s">
        <v>362</v>
      </c>
      <c r="R14" s="207"/>
      <c r="S14" s="207"/>
      <c r="T14" s="207"/>
      <c r="U14" s="207"/>
      <c r="V14" s="207"/>
      <c r="W14" s="208"/>
      <c r="X14" s="215" t="s">
        <v>363</v>
      </c>
      <c r="Y14" s="207"/>
      <c r="Z14" s="207"/>
      <c r="AA14" s="207"/>
      <c r="AB14" s="207"/>
      <c r="AC14" s="207"/>
      <c r="AD14" s="208"/>
      <c r="AE14" s="217" t="s">
        <v>503</v>
      </c>
      <c r="AF14" s="207"/>
      <c r="AG14" s="207"/>
      <c r="AH14" s="207"/>
      <c r="AI14" s="207"/>
      <c r="AJ14" s="208"/>
      <c r="AK14" s="164" t="s">
        <v>344</v>
      </c>
      <c r="AL14" s="164" t="s">
        <v>344</v>
      </c>
      <c r="AM14" s="210" t="s">
        <v>344</v>
      </c>
      <c r="AN14" s="200"/>
      <c r="AO14" s="200"/>
      <c r="AP14" s="164" t="s">
        <v>344</v>
      </c>
      <c r="AQ14" s="164" t="s">
        <v>344</v>
      </c>
      <c r="AR14" s="164" t="s">
        <v>344</v>
      </c>
      <c r="AS14" s="210" t="s">
        <v>344</v>
      </c>
      <c r="AT14" s="200"/>
      <c r="AU14" s="210" t="s">
        <v>344</v>
      </c>
      <c r="AV14" s="200"/>
      <c r="AW14" s="164" t="s">
        <v>344</v>
      </c>
    </row>
    <row r="15" spans="1:49" x14ac:dyDescent="0.25">
      <c r="A15" s="206" t="s">
        <v>365</v>
      </c>
      <c r="B15" s="207"/>
      <c r="C15" s="207"/>
      <c r="D15" s="207"/>
      <c r="E15" s="207"/>
      <c r="F15" s="208"/>
      <c r="G15" s="209" t="s">
        <v>504</v>
      </c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8"/>
      <c r="AH15" s="165" t="s">
        <v>344</v>
      </c>
      <c r="AI15" s="165" t="s">
        <v>344</v>
      </c>
      <c r="AJ15" s="165" t="s">
        <v>344</v>
      </c>
      <c r="AK15" s="165" t="s">
        <v>344</v>
      </c>
      <c r="AL15" s="165" t="s">
        <v>344</v>
      </c>
      <c r="AM15" s="213" t="s">
        <v>344</v>
      </c>
      <c r="AN15" s="214"/>
      <c r="AO15" s="214"/>
      <c r="AP15" s="164" t="s">
        <v>344</v>
      </c>
      <c r="AQ15" s="164" t="s">
        <v>344</v>
      </c>
      <c r="AR15" s="164" t="s">
        <v>344</v>
      </c>
      <c r="AS15" s="210" t="s">
        <v>344</v>
      </c>
      <c r="AT15" s="200"/>
      <c r="AU15" s="210" t="s">
        <v>344</v>
      </c>
      <c r="AV15" s="200"/>
      <c r="AW15" s="164" t="s">
        <v>344</v>
      </c>
    </row>
    <row r="16" spans="1:49" x14ac:dyDescent="0.25">
      <c r="A16" s="206" t="s">
        <v>366</v>
      </c>
      <c r="B16" s="207"/>
      <c r="C16" s="207"/>
      <c r="D16" s="207"/>
      <c r="E16" s="207"/>
      <c r="F16" s="207"/>
      <c r="G16" s="208"/>
      <c r="H16" s="209" t="s">
        <v>356</v>
      </c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8"/>
      <c r="AP16" s="164" t="s">
        <v>344</v>
      </c>
      <c r="AQ16" s="164" t="s">
        <v>344</v>
      </c>
      <c r="AR16" s="164" t="s">
        <v>344</v>
      </c>
      <c r="AS16" s="210" t="s">
        <v>344</v>
      </c>
      <c r="AT16" s="200"/>
      <c r="AU16" s="210" t="s">
        <v>344</v>
      </c>
      <c r="AV16" s="200"/>
      <c r="AW16" s="164" t="s">
        <v>344</v>
      </c>
    </row>
    <row r="17" spans="1:49" ht="45" x14ac:dyDescent="0.25">
      <c r="A17" s="211" t="s">
        <v>367</v>
      </c>
      <c r="B17" s="208"/>
      <c r="C17" s="212" t="s">
        <v>368</v>
      </c>
      <c r="D17" s="208"/>
      <c r="E17" s="211" t="s">
        <v>369</v>
      </c>
      <c r="F17" s="208"/>
      <c r="G17" s="211" t="s">
        <v>370</v>
      </c>
      <c r="H17" s="208"/>
      <c r="I17" s="211" t="s">
        <v>371</v>
      </c>
      <c r="J17" s="207"/>
      <c r="K17" s="208"/>
      <c r="L17" s="211" t="s">
        <v>372</v>
      </c>
      <c r="M17" s="207"/>
      <c r="N17" s="208"/>
      <c r="O17" s="211" t="s">
        <v>373</v>
      </c>
      <c r="P17" s="208"/>
      <c r="Q17" s="211" t="s">
        <v>374</v>
      </c>
      <c r="R17" s="208"/>
      <c r="S17" s="211" t="s">
        <v>1</v>
      </c>
      <c r="T17" s="207"/>
      <c r="U17" s="207"/>
      <c r="V17" s="207"/>
      <c r="W17" s="207"/>
      <c r="X17" s="207"/>
      <c r="Y17" s="207"/>
      <c r="Z17" s="208"/>
      <c r="AA17" s="211" t="s">
        <v>2</v>
      </c>
      <c r="AB17" s="207"/>
      <c r="AC17" s="207"/>
      <c r="AD17" s="207"/>
      <c r="AE17" s="208"/>
      <c r="AF17" s="211" t="s">
        <v>3</v>
      </c>
      <c r="AG17" s="207"/>
      <c r="AH17" s="208"/>
      <c r="AI17" s="166" t="s">
        <v>4</v>
      </c>
      <c r="AJ17" s="211" t="s">
        <v>5</v>
      </c>
      <c r="AK17" s="207"/>
      <c r="AL17" s="207"/>
      <c r="AM17" s="207"/>
      <c r="AN17" s="207"/>
      <c r="AO17" s="208"/>
      <c r="AP17" s="166" t="s">
        <v>12</v>
      </c>
      <c r="AQ17" s="166" t="s">
        <v>14</v>
      </c>
      <c r="AR17" s="166" t="s">
        <v>15</v>
      </c>
      <c r="AS17" s="211" t="s">
        <v>16</v>
      </c>
      <c r="AT17" s="208"/>
      <c r="AU17" s="211" t="s">
        <v>17</v>
      </c>
      <c r="AV17" s="208"/>
      <c r="AW17" s="166" t="s">
        <v>18</v>
      </c>
    </row>
    <row r="18" spans="1:49" x14ac:dyDescent="0.25">
      <c r="A18" s="219" t="s">
        <v>24</v>
      </c>
      <c r="B18" s="200"/>
      <c r="C18" s="219"/>
      <c r="D18" s="200"/>
      <c r="E18" s="219"/>
      <c r="F18" s="200"/>
      <c r="G18" s="219"/>
      <c r="H18" s="200"/>
      <c r="I18" s="219"/>
      <c r="J18" s="200"/>
      <c r="K18" s="200"/>
      <c r="L18" s="219"/>
      <c r="M18" s="200"/>
      <c r="N18" s="200"/>
      <c r="O18" s="219"/>
      <c r="P18" s="200"/>
      <c r="Q18" s="219"/>
      <c r="R18" s="200"/>
      <c r="S18" s="218" t="s">
        <v>25</v>
      </c>
      <c r="T18" s="200"/>
      <c r="U18" s="200"/>
      <c r="V18" s="200"/>
      <c r="W18" s="200"/>
      <c r="X18" s="200"/>
      <c r="Y18" s="200"/>
      <c r="Z18" s="200"/>
      <c r="AA18" s="219" t="s">
        <v>21</v>
      </c>
      <c r="AB18" s="200"/>
      <c r="AC18" s="200"/>
      <c r="AD18" s="200"/>
      <c r="AE18" s="200"/>
      <c r="AF18" s="219" t="s">
        <v>22</v>
      </c>
      <c r="AG18" s="200"/>
      <c r="AH18" s="200"/>
      <c r="AI18" s="167" t="s">
        <v>375</v>
      </c>
      <c r="AJ18" s="220" t="s">
        <v>23</v>
      </c>
      <c r="AK18" s="200"/>
      <c r="AL18" s="200"/>
      <c r="AM18" s="200"/>
      <c r="AN18" s="200"/>
      <c r="AO18" s="200"/>
      <c r="AP18" s="171">
        <v>503157453.26999998</v>
      </c>
      <c r="AQ18" s="171">
        <v>503157453.26999998</v>
      </c>
      <c r="AR18" s="168">
        <v>0</v>
      </c>
      <c r="AS18" s="221">
        <v>503157453.26999998</v>
      </c>
      <c r="AT18" s="200"/>
      <c r="AU18" s="222">
        <v>0</v>
      </c>
      <c r="AV18" s="200"/>
      <c r="AW18" s="171">
        <v>746381</v>
      </c>
    </row>
    <row r="19" spans="1:49" x14ac:dyDescent="0.25">
      <c r="A19" s="219" t="s">
        <v>24</v>
      </c>
      <c r="B19" s="200"/>
      <c r="C19" s="219" t="s">
        <v>380</v>
      </c>
      <c r="D19" s="200"/>
      <c r="E19" s="219"/>
      <c r="F19" s="200"/>
      <c r="G19" s="219"/>
      <c r="H19" s="200"/>
      <c r="I19" s="219"/>
      <c r="J19" s="200"/>
      <c r="K19" s="200"/>
      <c r="L19" s="219"/>
      <c r="M19" s="200"/>
      <c r="N19" s="200"/>
      <c r="O19" s="219"/>
      <c r="P19" s="200"/>
      <c r="Q19" s="219"/>
      <c r="R19" s="200"/>
      <c r="S19" s="218" t="s">
        <v>27</v>
      </c>
      <c r="T19" s="200"/>
      <c r="U19" s="200"/>
      <c r="V19" s="200"/>
      <c r="W19" s="200"/>
      <c r="X19" s="200"/>
      <c r="Y19" s="200"/>
      <c r="Z19" s="200"/>
      <c r="AA19" s="219" t="s">
        <v>21</v>
      </c>
      <c r="AB19" s="200"/>
      <c r="AC19" s="200"/>
      <c r="AD19" s="200"/>
      <c r="AE19" s="200"/>
      <c r="AF19" s="219" t="s">
        <v>22</v>
      </c>
      <c r="AG19" s="200"/>
      <c r="AH19" s="200"/>
      <c r="AI19" s="167" t="s">
        <v>375</v>
      </c>
      <c r="AJ19" s="220" t="s">
        <v>23</v>
      </c>
      <c r="AK19" s="200"/>
      <c r="AL19" s="200"/>
      <c r="AM19" s="200"/>
      <c r="AN19" s="200"/>
      <c r="AO19" s="200"/>
      <c r="AP19" s="171">
        <v>11592711.550000001</v>
      </c>
      <c r="AQ19" s="171">
        <v>11592711.550000001</v>
      </c>
      <c r="AR19" s="168">
        <v>0</v>
      </c>
      <c r="AS19" s="221">
        <v>11592711.550000001</v>
      </c>
      <c r="AT19" s="200"/>
      <c r="AU19" s="222">
        <v>0</v>
      </c>
      <c r="AV19" s="200"/>
      <c r="AW19" s="171">
        <v>683054</v>
      </c>
    </row>
    <row r="20" spans="1:49" x14ac:dyDescent="0.25">
      <c r="A20" s="219" t="s">
        <v>24</v>
      </c>
      <c r="B20" s="200"/>
      <c r="C20" s="219" t="s">
        <v>380</v>
      </c>
      <c r="D20" s="200"/>
      <c r="E20" s="219" t="s">
        <v>380</v>
      </c>
      <c r="F20" s="200"/>
      <c r="G20" s="219"/>
      <c r="H20" s="200"/>
      <c r="I20" s="219"/>
      <c r="J20" s="200"/>
      <c r="K20" s="200"/>
      <c r="L20" s="219"/>
      <c r="M20" s="200"/>
      <c r="N20" s="200"/>
      <c r="O20" s="219"/>
      <c r="P20" s="200"/>
      <c r="Q20" s="219"/>
      <c r="R20" s="200"/>
      <c r="S20" s="218" t="s">
        <v>29</v>
      </c>
      <c r="T20" s="200"/>
      <c r="U20" s="200"/>
      <c r="V20" s="200"/>
      <c r="W20" s="200"/>
      <c r="X20" s="200"/>
      <c r="Y20" s="200"/>
      <c r="Z20" s="200"/>
      <c r="AA20" s="219" t="s">
        <v>21</v>
      </c>
      <c r="AB20" s="200"/>
      <c r="AC20" s="200"/>
      <c r="AD20" s="200"/>
      <c r="AE20" s="200"/>
      <c r="AF20" s="219" t="s">
        <v>22</v>
      </c>
      <c r="AG20" s="200"/>
      <c r="AH20" s="200"/>
      <c r="AI20" s="167" t="s">
        <v>375</v>
      </c>
      <c r="AJ20" s="220" t="s">
        <v>23</v>
      </c>
      <c r="AK20" s="200"/>
      <c r="AL20" s="200"/>
      <c r="AM20" s="200"/>
      <c r="AN20" s="200"/>
      <c r="AO20" s="200"/>
      <c r="AP20" s="171">
        <v>11592711.550000001</v>
      </c>
      <c r="AQ20" s="171">
        <v>11592711.550000001</v>
      </c>
      <c r="AR20" s="168">
        <v>0</v>
      </c>
      <c r="AS20" s="221">
        <v>11592711.550000001</v>
      </c>
      <c r="AT20" s="200"/>
      <c r="AU20" s="222">
        <v>0</v>
      </c>
      <c r="AV20" s="200"/>
      <c r="AW20" s="171">
        <v>683054</v>
      </c>
    </row>
    <row r="21" spans="1:49" x14ac:dyDescent="0.25">
      <c r="A21" s="219" t="s">
        <v>24</v>
      </c>
      <c r="B21" s="200"/>
      <c r="C21" s="219" t="s">
        <v>380</v>
      </c>
      <c r="D21" s="200"/>
      <c r="E21" s="219" t="s">
        <v>380</v>
      </c>
      <c r="F21" s="200"/>
      <c r="G21" s="219" t="s">
        <v>380</v>
      </c>
      <c r="H21" s="200"/>
      <c r="I21" s="219"/>
      <c r="J21" s="200"/>
      <c r="K21" s="200"/>
      <c r="L21" s="219"/>
      <c r="M21" s="200"/>
      <c r="N21" s="200"/>
      <c r="O21" s="219"/>
      <c r="P21" s="200"/>
      <c r="Q21" s="219"/>
      <c r="R21" s="200"/>
      <c r="S21" s="218" t="s">
        <v>31</v>
      </c>
      <c r="T21" s="200"/>
      <c r="U21" s="200"/>
      <c r="V21" s="200"/>
      <c r="W21" s="200"/>
      <c r="X21" s="200"/>
      <c r="Y21" s="200"/>
      <c r="Z21" s="200"/>
      <c r="AA21" s="219" t="s">
        <v>21</v>
      </c>
      <c r="AB21" s="200"/>
      <c r="AC21" s="200"/>
      <c r="AD21" s="200"/>
      <c r="AE21" s="200"/>
      <c r="AF21" s="219" t="s">
        <v>22</v>
      </c>
      <c r="AG21" s="200"/>
      <c r="AH21" s="200"/>
      <c r="AI21" s="167" t="s">
        <v>375</v>
      </c>
      <c r="AJ21" s="220" t="s">
        <v>23</v>
      </c>
      <c r="AK21" s="200"/>
      <c r="AL21" s="200"/>
      <c r="AM21" s="200"/>
      <c r="AN21" s="200"/>
      <c r="AO21" s="200"/>
      <c r="AP21" s="171">
        <v>8403422.5500000007</v>
      </c>
      <c r="AQ21" s="171">
        <v>8403422.5500000007</v>
      </c>
      <c r="AR21" s="168">
        <v>0</v>
      </c>
      <c r="AS21" s="221">
        <v>8403422.5500000007</v>
      </c>
      <c r="AT21" s="200"/>
      <c r="AU21" s="222">
        <v>0</v>
      </c>
      <c r="AV21" s="200"/>
      <c r="AW21" s="171">
        <v>683054</v>
      </c>
    </row>
    <row r="22" spans="1:49" x14ac:dyDescent="0.25">
      <c r="A22" s="219" t="s">
        <v>24</v>
      </c>
      <c r="B22" s="200"/>
      <c r="C22" s="219" t="s">
        <v>380</v>
      </c>
      <c r="D22" s="200"/>
      <c r="E22" s="219" t="s">
        <v>380</v>
      </c>
      <c r="F22" s="200"/>
      <c r="G22" s="219" t="s">
        <v>380</v>
      </c>
      <c r="H22" s="200"/>
      <c r="I22" s="219" t="s">
        <v>384</v>
      </c>
      <c r="J22" s="200"/>
      <c r="K22" s="200"/>
      <c r="L22" s="219"/>
      <c r="M22" s="200"/>
      <c r="N22" s="200"/>
      <c r="O22" s="219"/>
      <c r="P22" s="200"/>
      <c r="Q22" s="219"/>
      <c r="R22" s="200"/>
      <c r="S22" s="218" t="s">
        <v>33</v>
      </c>
      <c r="T22" s="200"/>
      <c r="U22" s="200"/>
      <c r="V22" s="200"/>
      <c r="W22" s="200"/>
      <c r="X22" s="200"/>
      <c r="Y22" s="200"/>
      <c r="Z22" s="200"/>
      <c r="AA22" s="219" t="s">
        <v>21</v>
      </c>
      <c r="AB22" s="200"/>
      <c r="AC22" s="200"/>
      <c r="AD22" s="200"/>
      <c r="AE22" s="200"/>
      <c r="AF22" s="219" t="s">
        <v>22</v>
      </c>
      <c r="AG22" s="200"/>
      <c r="AH22" s="200"/>
      <c r="AI22" s="167" t="s">
        <v>375</v>
      </c>
      <c r="AJ22" s="220" t="s">
        <v>23</v>
      </c>
      <c r="AK22" s="200"/>
      <c r="AL22" s="200"/>
      <c r="AM22" s="200"/>
      <c r="AN22" s="200"/>
      <c r="AO22" s="200"/>
      <c r="AP22" s="171">
        <v>8403422.5500000007</v>
      </c>
      <c r="AQ22" s="171">
        <v>8403422.5500000007</v>
      </c>
      <c r="AR22" s="168">
        <v>0</v>
      </c>
      <c r="AS22" s="221">
        <v>8403422.5500000007</v>
      </c>
      <c r="AT22" s="200"/>
      <c r="AU22" s="222">
        <v>0</v>
      </c>
      <c r="AV22" s="200"/>
      <c r="AW22" s="171">
        <v>683054</v>
      </c>
    </row>
    <row r="23" spans="1:49" x14ac:dyDescent="0.25">
      <c r="A23" s="224" t="s">
        <v>24</v>
      </c>
      <c r="B23" s="200"/>
      <c r="C23" s="224" t="s">
        <v>380</v>
      </c>
      <c r="D23" s="200"/>
      <c r="E23" s="224" t="s">
        <v>380</v>
      </c>
      <c r="F23" s="200"/>
      <c r="G23" s="224" t="s">
        <v>380</v>
      </c>
      <c r="H23" s="200"/>
      <c r="I23" s="224" t="s">
        <v>384</v>
      </c>
      <c r="J23" s="200"/>
      <c r="K23" s="200"/>
      <c r="L23" s="224" t="s">
        <v>384</v>
      </c>
      <c r="M23" s="200"/>
      <c r="N23" s="200"/>
      <c r="O23" s="224"/>
      <c r="P23" s="200"/>
      <c r="Q23" s="224"/>
      <c r="R23" s="200"/>
      <c r="S23" s="223" t="s">
        <v>35</v>
      </c>
      <c r="T23" s="200"/>
      <c r="U23" s="200"/>
      <c r="V23" s="200"/>
      <c r="W23" s="200"/>
      <c r="X23" s="200"/>
      <c r="Y23" s="200"/>
      <c r="Z23" s="200"/>
      <c r="AA23" s="224" t="s">
        <v>21</v>
      </c>
      <c r="AB23" s="200"/>
      <c r="AC23" s="200"/>
      <c r="AD23" s="200"/>
      <c r="AE23" s="200"/>
      <c r="AF23" s="224" t="s">
        <v>22</v>
      </c>
      <c r="AG23" s="200"/>
      <c r="AH23" s="200"/>
      <c r="AI23" s="169" t="s">
        <v>375</v>
      </c>
      <c r="AJ23" s="225" t="s">
        <v>23</v>
      </c>
      <c r="AK23" s="200"/>
      <c r="AL23" s="200"/>
      <c r="AM23" s="200"/>
      <c r="AN23" s="200"/>
      <c r="AO23" s="200"/>
      <c r="AP23" s="172">
        <v>103023.55</v>
      </c>
      <c r="AQ23" s="172">
        <v>103023.55</v>
      </c>
      <c r="AR23" s="170">
        <v>0</v>
      </c>
      <c r="AS23" s="227">
        <v>103023.55</v>
      </c>
      <c r="AT23" s="200"/>
      <c r="AU23" s="226">
        <v>0</v>
      </c>
      <c r="AV23" s="200"/>
      <c r="AW23" s="170">
        <v>0</v>
      </c>
    </row>
    <row r="24" spans="1:49" x14ac:dyDescent="0.25">
      <c r="A24" s="224" t="s">
        <v>24</v>
      </c>
      <c r="B24" s="200"/>
      <c r="C24" s="224" t="s">
        <v>380</v>
      </c>
      <c r="D24" s="200"/>
      <c r="E24" s="224" t="s">
        <v>380</v>
      </c>
      <c r="F24" s="200"/>
      <c r="G24" s="224" t="s">
        <v>380</v>
      </c>
      <c r="H24" s="200"/>
      <c r="I24" s="224" t="s">
        <v>384</v>
      </c>
      <c r="J24" s="200"/>
      <c r="K24" s="200"/>
      <c r="L24" s="224" t="s">
        <v>385</v>
      </c>
      <c r="M24" s="200"/>
      <c r="N24" s="200"/>
      <c r="O24" s="224"/>
      <c r="P24" s="200"/>
      <c r="Q24" s="224"/>
      <c r="R24" s="200"/>
      <c r="S24" s="223" t="s">
        <v>37</v>
      </c>
      <c r="T24" s="200"/>
      <c r="U24" s="200"/>
      <c r="V24" s="200"/>
      <c r="W24" s="200"/>
      <c r="X24" s="200"/>
      <c r="Y24" s="200"/>
      <c r="Z24" s="200"/>
      <c r="AA24" s="224" t="s">
        <v>21</v>
      </c>
      <c r="AB24" s="200"/>
      <c r="AC24" s="200"/>
      <c r="AD24" s="200"/>
      <c r="AE24" s="200"/>
      <c r="AF24" s="224" t="s">
        <v>22</v>
      </c>
      <c r="AG24" s="200"/>
      <c r="AH24" s="200"/>
      <c r="AI24" s="169" t="s">
        <v>375</v>
      </c>
      <c r="AJ24" s="225" t="s">
        <v>23</v>
      </c>
      <c r="AK24" s="200"/>
      <c r="AL24" s="200"/>
      <c r="AM24" s="200"/>
      <c r="AN24" s="200"/>
      <c r="AO24" s="200"/>
      <c r="AP24" s="170">
        <v>0</v>
      </c>
      <c r="AQ24" s="170">
        <v>0</v>
      </c>
      <c r="AR24" s="170">
        <v>0</v>
      </c>
      <c r="AS24" s="226">
        <v>0</v>
      </c>
      <c r="AT24" s="200"/>
      <c r="AU24" s="226">
        <v>0</v>
      </c>
      <c r="AV24" s="200"/>
      <c r="AW24" s="170">
        <v>0</v>
      </c>
    </row>
    <row r="25" spans="1:49" x14ac:dyDescent="0.25">
      <c r="A25" s="224" t="s">
        <v>24</v>
      </c>
      <c r="B25" s="200"/>
      <c r="C25" s="224" t="s">
        <v>380</v>
      </c>
      <c r="D25" s="200"/>
      <c r="E25" s="224" t="s">
        <v>380</v>
      </c>
      <c r="F25" s="200"/>
      <c r="G25" s="224" t="s">
        <v>380</v>
      </c>
      <c r="H25" s="200"/>
      <c r="I25" s="224" t="s">
        <v>384</v>
      </c>
      <c r="J25" s="200"/>
      <c r="K25" s="200"/>
      <c r="L25" s="224" t="s">
        <v>386</v>
      </c>
      <c r="M25" s="200"/>
      <c r="N25" s="200"/>
      <c r="O25" s="224"/>
      <c r="P25" s="200"/>
      <c r="Q25" s="224"/>
      <c r="R25" s="200"/>
      <c r="S25" s="223" t="s">
        <v>39</v>
      </c>
      <c r="T25" s="200"/>
      <c r="U25" s="200"/>
      <c r="V25" s="200"/>
      <c r="W25" s="200"/>
      <c r="X25" s="200"/>
      <c r="Y25" s="200"/>
      <c r="Z25" s="200"/>
      <c r="AA25" s="224" t="s">
        <v>21</v>
      </c>
      <c r="AB25" s="200"/>
      <c r="AC25" s="200"/>
      <c r="AD25" s="200"/>
      <c r="AE25" s="200"/>
      <c r="AF25" s="224" t="s">
        <v>22</v>
      </c>
      <c r="AG25" s="200"/>
      <c r="AH25" s="200"/>
      <c r="AI25" s="169" t="s">
        <v>375</v>
      </c>
      <c r="AJ25" s="225" t="s">
        <v>23</v>
      </c>
      <c r="AK25" s="200"/>
      <c r="AL25" s="200"/>
      <c r="AM25" s="200"/>
      <c r="AN25" s="200"/>
      <c r="AO25" s="200"/>
      <c r="AP25" s="170">
        <v>0</v>
      </c>
      <c r="AQ25" s="170">
        <v>0</v>
      </c>
      <c r="AR25" s="170">
        <v>0</v>
      </c>
      <c r="AS25" s="226">
        <v>0</v>
      </c>
      <c r="AT25" s="200"/>
      <c r="AU25" s="226">
        <v>0</v>
      </c>
      <c r="AV25" s="200"/>
      <c r="AW25" s="170">
        <v>0</v>
      </c>
    </row>
    <row r="26" spans="1:49" x14ac:dyDescent="0.25">
      <c r="A26" s="224" t="s">
        <v>24</v>
      </c>
      <c r="B26" s="200"/>
      <c r="C26" s="224" t="s">
        <v>380</v>
      </c>
      <c r="D26" s="200"/>
      <c r="E26" s="224" t="s">
        <v>380</v>
      </c>
      <c r="F26" s="200"/>
      <c r="G26" s="224" t="s">
        <v>380</v>
      </c>
      <c r="H26" s="200"/>
      <c r="I26" s="224" t="s">
        <v>384</v>
      </c>
      <c r="J26" s="200"/>
      <c r="K26" s="200"/>
      <c r="L26" s="224" t="s">
        <v>387</v>
      </c>
      <c r="M26" s="200"/>
      <c r="N26" s="200"/>
      <c r="O26" s="224"/>
      <c r="P26" s="200"/>
      <c r="Q26" s="224"/>
      <c r="R26" s="200"/>
      <c r="S26" s="223" t="s">
        <v>41</v>
      </c>
      <c r="T26" s="200"/>
      <c r="U26" s="200"/>
      <c r="V26" s="200"/>
      <c r="W26" s="200"/>
      <c r="X26" s="200"/>
      <c r="Y26" s="200"/>
      <c r="Z26" s="200"/>
      <c r="AA26" s="224" t="s">
        <v>21</v>
      </c>
      <c r="AB26" s="200"/>
      <c r="AC26" s="200"/>
      <c r="AD26" s="200"/>
      <c r="AE26" s="200"/>
      <c r="AF26" s="224" t="s">
        <v>22</v>
      </c>
      <c r="AG26" s="200"/>
      <c r="AH26" s="200"/>
      <c r="AI26" s="169" t="s">
        <v>375</v>
      </c>
      <c r="AJ26" s="225" t="s">
        <v>23</v>
      </c>
      <c r="AK26" s="200"/>
      <c r="AL26" s="200"/>
      <c r="AM26" s="200"/>
      <c r="AN26" s="200"/>
      <c r="AO26" s="200"/>
      <c r="AP26" s="170">
        <v>0</v>
      </c>
      <c r="AQ26" s="170">
        <v>0</v>
      </c>
      <c r="AR26" s="170">
        <v>0</v>
      </c>
      <c r="AS26" s="226">
        <v>0</v>
      </c>
      <c r="AT26" s="200"/>
      <c r="AU26" s="226">
        <v>0</v>
      </c>
      <c r="AV26" s="200"/>
      <c r="AW26" s="170">
        <v>0</v>
      </c>
    </row>
    <row r="27" spans="1:49" x14ac:dyDescent="0.25">
      <c r="A27" s="224" t="s">
        <v>24</v>
      </c>
      <c r="B27" s="200"/>
      <c r="C27" s="224" t="s">
        <v>380</v>
      </c>
      <c r="D27" s="200"/>
      <c r="E27" s="224" t="s">
        <v>380</v>
      </c>
      <c r="F27" s="200"/>
      <c r="G27" s="224" t="s">
        <v>380</v>
      </c>
      <c r="H27" s="200"/>
      <c r="I27" s="224" t="s">
        <v>384</v>
      </c>
      <c r="J27" s="200"/>
      <c r="K27" s="200"/>
      <c r="L27" s="224" t="s">
        <v>388</v>
      </c>
      <c r="M27" s="200"/>
      <c r="N27" s="200"/>
      <c r="O27" s="224"/>
      <c r="P27" s="200"/>
      <c r="Q27" s="224"/>
      <c r="R27" s="200"/>
      <c r="S27" s="223" t="s">
        <v>43</v>
      </c>
      <c r="T27" s="200"/>
      <c r="U27" s="200"/>
      <c r="V27" s="200"/>
      <c r="W27" s="200"/>
      <c r="X27" s="200"/>
      <c r="Y27" s="200"/>
      <c r="Z27" s="200"/>
      <c r="AA27" s="224" t="s">
        <v>21</v>
      </c>
      <c r="AB27" s="200"/>
      <c r="AC27" s="200"/>
      <c r="AD27" s="200"/>
      <c r="AE27" s="200"/>
      <c r="AF27" s="224" t="s">
        <v>22</v>
      </c>
      <c r="AG27" s="200"/>
      <c r="AH27" s="200"/>
      <c r="AI27" s="169" t="s">
        <v>375</v>
      </c>
      <c r="AJ27" s="225" t="s">
        <v>23</v>
      </c>
      <c r="AK27" s="200"/>
      <c r="AL27" s="200"/>
      <c r="AM27" s="200"/>
      <c r="AN27" s="200"/>
      <c r="AO27" s="200"/>
      <c r="AP27" s="172">
        <v>682936</v>
      </c>
      <c r="AQ27" s="172">
        <v>682936</v>
      </c>
      <c r="AR27" s="170">
        <v>0</v>
      </c>
      <c r="AS27" s="227">
        <v>682936</v>
      </c>
      <c r="AT27" s="200"/>
      <c r="AU27" s="226">
        <v>0</v>
      </c>
      <c r="AV27" s="200"/>
      <c r="AW27" s="170">
        <v>0</v>
      </c>
    </row>
    <row r="28" spans="1:49" x14ac:dyDescent="0.25">
      <c r="A28" s="224" t="s">
        <v>24</v>
      </c>
      <c r="B28" s="200"/>
      <c r="C28" s="224" t="s">
        <v>380</v>
      </c>
      <c r="D28" s="200"/>
      <c r="E28" s="224" t="s">
        <v>380</v>
      </c>
      <c r="F28" s="200"/>
      <c r="G28" s="224" t="s">
        <v>380</v>
      </c>
      <c r="H28" s="200"/>
      <c r="I28" s="224" t="s">
        <v>384</v>
      </c>
      <c r="J28" s="200"/>
      <c r="K28" s="200"/>
      <c r="L28" s="224" t="s">
        <v>390</v>
      </c>
      <c r="M28" s="200"/>
      <c r="N28" s="200"/>
      <c r="O28" s="224"/>
      <c r="P28" s="200"/>
      <c r="Q28" s="224"/>
      <c r="R28" s="200"/>
      <c r="S28" s="223" t="s">
        <v>45</v>
      </c>
      <c r="T28" s="200"/>
      <c r="U28" s="200"/>
      <c r="V28" s="200"/>
      <c r="W28" s="200"/>
      <c r="X28" s="200"/>
      <c r="Y28" s="200"/>
      <c r="Z28" s="200"/>
      <c r="AA28" s="224" t="s">
        <v>21</v>
      </c>
      <c r="AB28" s="200"/>
      <c r="AC28" s="200"/>
      <c r="AD28" s="200"/>
      <c r="AE28" s="200"/>
      <c r="AF28" s="224" t="s">
        <v>22</v>
      </c>
      <c r="AG28" s="200"/>
      <c r="AH28" s="200"/>
      <c r="AI28" s="169" t="s">
        <v>375</v>
      </c>
      <c r="AJ28" s="225" t="s">
        <v>23</v>
      </c>
      <c r="AK28" s="200"/>
      <c r="AL28" s="200"/>
      <c r="AM28" s="200"/>
      <c r="AN28" s="200"/>
      <c r="AO28" s="200"/>
      <c r="AP28" s="172">
        <v>1367663</v>
      </c>
      <c r="AQ28" s="172">
        <v>1367663</v>
      </c>
      <c r="AR28" s="170">
        <v>0</v>
      </c>
      <c r="AS28" s="227">
        <v>1367663</v>
      </c>
      <c r="AT28" s="200"/>
      <c r="AU28" s="226">
        <v>0</v>
      </c>
      <c r="AV28" s="200"/>
      <c r="AW28" s="170">
        <v>0</v>
      </c>
    </row>
    <row r="29" spans="1:49" x14ac:dyDescent="0.25">
      <c r="A29" s="224" t="s">
        <v>24</v>
      </c>
      <c r="B29" s="200"/>
      <c r="C29" s="224" t="s">
        <v>380</v>
      </c>
      <c r="D29" s="200"/>
      <c r="E29" s="224" t="s">
        <v>380</v>
      </c>
      <c r="F29" s="200"/>
      <c r="G29" s="224" t="s">
        <v>380</v>
      </c>
      <c r="H29" s="200"/>
      <c r="I29" s="224" t="s">
        <v>384</v>
      </c>
      <c r="J29" s="200"/>
      <c r="K29" s="200"/>
      <c r="L29" s="224" t="s">
        <v>392</v>
      </c>
      <c r="M29" s="200"/>
      <c r="N29" s="200"/>
      <c r="O29" s="224"/>
      <c r="P29" s="200"/>
      <c r="Q29" s="224"/>
      <c r="R29" s="200"/>
      <c r="S29" s="223" t="s">
        <v>47</v>
      </c>
      <c r="T29" s="200"/>
      <c r="U29" s="200"/>
      <c r="V29" s="200"/>
      <c r="W29" s="200"/>
      <c r="X29" s="200"/>
      <c r="Y29" s="200"/>
      <c r="Z29" s="200"/>
      <c r="AA29" s="224" t="s">
        <v>21</v>
      </c>
      <c r="AB29" s="200"/>
      <c r="AC29" s="200"/>
      <c r="AD29" s="200"/>
      <c r="AE29" s="200"/>
      <c r="AF29" s="224" t="s">
        <v>22</v>
      </c>
      <c r="AG29" s="200"/>
      <c r="AH29" s="200"/>
      <c r="AI29" s="169" t="s">
        <v>375</v>
      </c>
      <c r="AJ29" s="225" t="s">
        <v>23</v>
      </c>
      <c r="AK29" s="200"/>
      <c r="AL29" s="200"/>
      <c r="AM29" s="200"/>
      <c r="AN29" s="200"/>
      <c r="AO29" s="200"/>
      <c r="AP29" s="170">
        <v>0</v>
      </c>
      <c r="AQ29" s="170">
        <v>0</v>
      </c>
      <c r="AR29" s="170">
        <v>0</v>
      </c>
      <c r="AS29" s="226">
        <v>0</v>
      </c>
      <c r="AT29" s="200"/>
      <c r="AU29" s="226">
        <v>0</v>
      </c>
      <c r="AV29" s="200"/>
      <c r="AW29" s="170">
        <v>0</v>
      </c>
    </row>
    <row r="30" spans="1:49" x14ac:dyDescent="0.25">
      <c r="A30" s="224" t="s">
        <v>24</v>
      </c>
      <c r="B30" s="200"/>
      <c r="C30" s="224" t="s">
        <v>380</v>
      </c>
      <c r="D30" s="200"/>
      <c r="E30" s="224" t="s">
        <v>380</v>
      </c>
      <c r="F30" s="200"/>
      <c r="G30" s="224" t="s">
        <v>380</v>
      </c>
      <c r="H30" s="200"/>
      <c r="I30" s="224" t="s">
        <v>384</v>
      </c>
      <c r="J30" s="200"/>
      <c r="K30" s="200"/>
      <c r="L30" s="224" t="s">
        <v>393</v>
      </c>
      <c r="M30" s="200"/>
      <c r="N30" s="200"/>
      <c r="O30" s="224"/>
      <c r="P30" s="200"/>
      <c r="Q30" s="224"/>
      <c r="R30" s="200"/>
      <c r="S30" s="223" t="s">
        <v>49</v>
      </c>
      <c r="T30" s="200"/>
      <c r="U30" s="200"/>
      <c r="V30" s="200"/>
      <c r="W30" s="200"/>
      <c r="X30" s="200"/>
      <c r="Y30" s="200"/>
      <c r="Z30" s="200"/>
      <c r="AA30" s="224" t="s">
        <v>21</v>
      </c>
      <c r="AB30" s="200"/>
      <c r="AC30" s="200"/>
      <c r="AD30" s="200"/>
      <c r="AE30" s="200"/>
      <c r="AF30" s="224" t="s">
        <v>22</v>
      </c>
      <c r="AG30" s="200"/>
      <c r="AH30" s="200"/>
      <c r="AI30" s="169" t="s">
        <v>375</v>
      </c>
      <c r="AJ30" s="225" t="s">
        <v>23</v>
      </c>
      <c r="AK30" s="200"/>
      <c r="AL30" s="200"/>
      <c r="AM30" s="200"/>
      <c r="AN30" s="200"/>
      <c r="AO30" s="200"/>
      <c r="AP30" s="172">
        <v>4122171</v>
      </c>
      <c r="AQ30" s="172">
        <v>4122171</v>
      </c>
      <c r="AR30" s="170">
        <v>0</v>
      </c>
      <c r="AS30" s="227">
        <v>4122171</v>
      </c>
      <c r="AT30" s="200"/>
      <c r="AU30" s="226">
        <v>0</v>
      </c>
      <c r="AV30" s="200"/>
      <c r="AW30" s="172">
        <v>683054</v>
      </c>
    </row>
    <row r="31" spans="1:49" x14ac:dyDescent="0.25">
      <c r="A31" s="224" t="s">
        <v>24</v>
      </c>
      <c r="B31" s="200"/>
      <c r="C31" s="224" t="s">
        <v>380</v>
      </c>
      <c r="D31" s="200"/>
      <c r="E31" s="224" t="s">
        <v>380</v>
      </c>
      <c r="F31" s="200"/>
      <c r="G31" s="224" t="s">
        <v>380</v>
      </c>
      <c r="H31" s="200"/>
      <c r="I31" s="224" t="s">
        <v>384</v>
      </c>
      <c r="J31" s="200"/>
      <c r="K31" s="200"/>
      <c r="L31" s="224" t="s">
        <v>395</v>
      </c>
      <c r="M31" s="200"/>
      <c r="N31" s="200"/>
      <c r="O31" s="224"/>
      <c r="P31" s="200"/>
      <c r="Q31" s="224"/>
      <c r="R31" s="200"/>
      <c r="S31" s="223" t="s">
        <v>51</v>
      </c>
      <c r="T31" s="200"/>
      <c r="U31" s="200"/>
      <c r="V31" s="200"/>
      <c r="W31" s="200"/>
      <c r="X31" s="200"/>
      <c r="Y31" s="200"/>
      <c r="Z31" s="200"/>
      <c r="AA31" s="224" t="s">
        <v>21</v>
      </c>
      <c r="AB31" s="200"/>
      <c r="AC31" s="200"/>
      <c r="AD31" s="200"/>
      <c r="AE31" s="200"/>
      <c r="AF31" s="224" t="s">
        <v>22</v>
      </c>
      <c r="AG31" s="200"/>
      <c r="AH31" s="200"/>
      <c r="AI31" s="169" t="s">
        <v>375</v>
      </c>
      <c r="AJ31" s="225" t="s">
        <v>23</v>
      </c>
      <c r="AK31" s="200"/>
      <c r="AL31" s="200"/>
      <c r="AM31" s="200"/>
      <c r="AN31" s="200"/>
      <c r="AO31" s="200"/>
      <c r="AP31" s="172">
        <v>2127629</v>
      </c>
      <c r="AQ31" s="172">
        <v>2127629</v>
      </c>
      <c r="AR31" s="170">
        <v>0</v>
      </c>
      <c r="AS31" s="227">
        <v>2127629</v>
      </c>
      <c r="AT31" s="200"/>
      <c r="AU31" s="226">
        <v>0</v>
      </c>
      <c r="AV31" s="200"/>
      <c r="AW31" s="170">
        <v>0</v>
      </c>
    </row>
    <row r="32" spans="1:49" x14ac:dyDescent="0.25">
      <c r="A32" s="224" t="s">
        <v>24</v>
      </c>
      <c r="B32" s="200"/>
      <c r="C32" s="224" t="s">
        <v>380</v>
      </c>
      <c r="D32" s="200"/>
      <c r="E32" s="224" t="s">
        <v>380</v>
      </c>
      <c r="F32" s="200"/>
      <c r="G32" s="224" t="s">
        <v>380</v>
      </c>
      <c r="H32" s="200"/>
      <c r="I32" s="224" t="s">
        <v>384</v>
      </c>
      <c r="J32" s="200"/>
      <c r="K32" s="200"/>
      <c r="L32" s="224" t="s">
        <v>397</v>
      </c>
      <c r="M32" s="200"/>
      <c r="N32" s="200"/>
      <c r="O32" s="224"/>
      <c r="P32" s="200"/>
      <c r="Q32" s="224"/>
      <c r="R32" s="200"/>
      <c r="S32" s="223" t="s">
        <v>53</v>
      </c>
      <c r="T32" s="200"/>
      <c r="U32" s="200"/>
      <c r="V32" s="200"/>
      <c r="W32" s="200"/>
      <c r="X32" s="200"/>
      <c r="Y32" s="200"/>
      <c r="Z32" s="200"/>
      <c r="AA32" s="224" t="s">
        <v>21</v>
      </c>
      <c r="AB32" s="200"/>
      <c r="AC32" s="200"/>
      <c r="AD32" s="200"/>
      <c r="AE32" s="200"/>
      <c r="AF32" s="224" t="s">
        <v>22</v>
      </c>
      <c r="AG32" s="200"/>
      <c r="AH32" s="200"/>
      <c r="AI32" s="169" t="s">
        <v>375</v>
      </c>
      <c r="AJ32" s="225" t="s">
        <v>23</v>
      </c>
      <c r="AK32" s="200"/>
      <c r="AL32" s="200"/>
      <c r="AM32" s="200"/>
      <c r="AN32" s="200"/>
      <c r="AO32" s="200"/>
      <c r="AP32" s="170">
        <v>0</v>
      </c>
      <c r="AQ32" s="170">
        <v>0</v>
      </c>
      <c r="AR32" s="170">
        <v>0</v>
      </c>
      <c r="AS32" s="226">
        <v>0</v>
      </c>
      <c r="AT32" s="200"/>
      <c r="AU32" s="226">
        <v>0</v>
      </c>
      <c r="AV32" s="200"/>
      <c r="AW32" s="170">
        <v>0</v>
      </c>
    </row>
    <row r="33" spans="1:49" x14ac:dyDescent="0.25">
      <c r="A33" s="219" t="s">
        <v>24</v>
      </c>
      <c r="B33" s="200"/>
      <c r="C33" s="219" t="s">
        <v>380</v>
      </c>
      <c r="D33" s="200"/>
      <c r="E33" s="219" t="s">
        <v>380</v>
      </c>
      <c r="F33" s="200"/>
      <c r="G33" s="219" t="s">
        <v>398</v>
      </c>
      <c r="H33" s="200"/>
      <c r="I33" s="219"/>
      <c r="J33" s="200"/>
      <c r="K33" s="200"/>
      <c r="L33" s="219"/>
      <c r="M33" s="200"/>
      <c r="N33" s="200"/>
      <c r="O33" s="219"/>
      <c r="P33" s="200"/>
      <c r="Q33" s="219"/>
      <c r="R33" s="200"/>
      <c r="S33" s="218" t="s">
        <v>55</v>
      </c>
      <c r="T33" s="200"/>
      <c r="U33" s="200"/>
      <c r="V33" s="200"/>
      <c r="W33" s="200"/>
      <c r="X33" s="200"/>
      <c r="Y33" s="200"/>
      <c r="Z33" s="200"/>
      <c r="AA33" s="219" t="s">
        <v>21</v>
      </c>
      <c r="AB33" s="200"/>
      <c r="AC33" s="200"/>
      <c r="AD33" s="200"/>
      <c r="AE33" s="200"/>
      <c r="AF33" s="219" t="s">
        <v>22</v>
      </c>
      <c r="AG33" s="200"/>
      <c r="AH33" s="200"/>
      <c r="AI33" s="167" t="s">
        <v>375</v>
      </c>
      <c r="AJ33" s="220" t="s">
        <v>23</v>
      </c>
      <c r="AK33" s="200"/>
      <c r="AL33" s="200"/>
      <c r="AM33" s="200"/>
      <c r="AN33" s="200"/>
      <c r="AO33" s="200"/>
      <c r="AP33" s="168">
        <v>0</v>
      </c>
      <c r="AQ33" s="168">
        <v>0</v>
      </c>
      <c r="AR33" s="168">
        <v>0</v>
      </c>
      <c r="AS33" s="222">
        <v>0</v>
      </c>
      <c r="AT33" s="200"/>
      <c r="AU33" s="222">
        <v>0</v>
      </c>
      <c r="AV33" s="200"/>
      <c r="AW33" s="168">
        <v>0</v>
      </c>
    </row>
    <row r="34" spans="1:49" x14ac:dyDescent="0.25">
      <c r="A34" s="224" t="s">
        <v>24</v>
      </c>
      <c r="B34" s="200"/>
      <c r="C34" s="224" t="s">
        <v>380</v>
      </c>
      <c r="D34" s="200"/>
      <c r="E34" s="224" t="s">
        <v>380</v>
      </c>
      <c r="F34" s="200"/>
      <c r="G34" s="224" t="s">
        <v>398</v>
      </c>
      <c r="H34" s="200"/>
      <c r="I34" s="224" t="s">
        <v>384</v>
      </c>
      <c r="J34" s="200"/>
      <c r="K34" s="200"/>
      <c r="L34" s="224"/>
      <c r="M34" s="200"/>
      <c r="N34" s="200"/>
      <c r="O34" s="224"/>
      <c r="P34" s="200"/>
      <c r="Q34" s="224"/>
      <c r="R34" s="200"/>
      <c r="S34" s="223" t="s">
        <v>57</v>
      </c>
      <c r="T34" s="200"/>
      <c r="U34" s="200"/>
      <c r="V34" s="200"/>
      <c r="W34" s="200"/>
      <c r="X34" s="200"/>
      <c r="Y34" s="200"/>
      <c r="Z34" s="200"/>
      <c r="AA34" s="224" t="s">
        <v>21</v>
      </c>
      <c r="AB34" s="200"/>
      <c r="AC34" s="200"/>
      <c r="AD34" s="200"/>
      <c r="AE34" s="200"/>
      <c r="AF34" s="224" t="s">
        <v>22</v>
      </c>
      <c r="AG34" s="200"/>
      <c r="AH34" s="200"/>
      <c r="AI34" s="169" t="s">
        <v>375</v>
      </c>
      <c r="AJ34" s="225" t="s">
        <v>23</v>
      </c>
      <c r="AK34" s="200"/>
      <c r="AL34" s="200"/>
      <c r="AM34" s="200"/>
      <c r="AN34" s="200"/>
      <c r="AO34" s="200"/>
      <c r="AP34" s="170">
        <v>0</v>
      </c>
      <c r="AQ34" s="170">
        <v>0</v>
      </c>
      <c r="AR34" s="170">
        <v>0</v>
      </c>
      <c r="AS34" s="226">
        <v>0</v>
      </c>
      <c r="AT34" s="200"/>
      <c r="AU34" s="226">
        <v>0</v>
      </c>
      <c r="AV34" s="200"/>
      <c r="AW34" s="170">
        <v>0</v>
      </c>
    </row>
    <row r="35" spans="1:49" x14ac:dyDescent="0.25">
      <c r="A35" s="224" t="s">
        <v>24</v>
      </c>
      <c r="B35" s="200"/>
      <c r="C35" s="224" t="s">
        <v>380</v>
      </c>
      <c r="D35" s="200"/>
      <c r="E35" s="224" t="s">
        <v>380</v>
      </c>
      <c r="F35" s="200"/>
      <c r="G35" s="224" t="s">
        <v>398</v>
      </c>
      <c r="H35" s="200"/>
      <c r="I35" s="224" t="s">
        <v>399</v>
      </c>
      <c r="J35" s="200"/>
      <c r="K35" s="200"/>
      <c r="L35" s="224"/>
      <c r="M35" s="200"/>
      <c r="N35" s="200"/>
      <c r="O35" s="224"/>
      <c r="P35" s="200"/>
      <c r="Q35" s="224"/>
      <c r="R35" s="200"/>
      <c r="S35" s="223" t="s">
        <v>59</v>
      </c>
      <c r="T35" s="200"/>
      <c r="U35" s="200"/>
      <c r="V35" s="200"/>
      <c r="W35" s="200"/>
      <c r="X35" s="200"/>
      <c r="Y35" s="200"/>
      <c r="Z35" s="200"/>
      <c r="AA35" s="224" t="s">
        <v>21</v>
      </c>
      <c r="AB35" s="200"/>
      <c r="AC35" s="200"/>
      <c r="AD35" s="200"/>
      <c r="AE35" s="200"/>
      <c r="AF35" s="224" t="s">
        <v>22</v>
      </c>
      <c r="AG35" s="200"/>
      <c r="AH35" s="200"/>
      <c r="AI35" s="169" t="s">
        <v>375</v>
      </c>
      <c r="AJ35" s="225" t="s">
        <v>23</v>
      </c>
      <c r="AK35" s="200"/>
      <c r="AL35" s="200"/>
      <c r="AM35" s="200"/>
      <c r="AN35" s="200"/>
      <c r="AO35" s="200"/>
      <c r="AP35" s="170">
        <v>0</v>
      </c>
      <c r="AQ35" s="170">
        <v>0</v>
      </c>
      <c r="AR35" s="170">
        <v>0</v>
      </c>
      <c r="AS35" s="226">
        <v>0</v>
      </c>
      <c r="AT35" s="200"/>
      <c r="AU35" s="226">
        <v>0</v>
      </c>
      <c r="AV35" s="200"/>
      <c r="AW35" s="170">
        <v>0</v>
      </c>
    </row>
    <row r="36" spans="1:49" x14ac:dyDescent="0.25">
      <c r="A36" s="224" t="s">
        <v>24</v>
      </c>
      <c r="B36" s="200"/>
      <c r="C36" s="224" t="s">
        <v>380</v>
      </c>
      <c r="D36" s="200"/>
      <c r="E36" s="224" t="s">
        <v>380</v>
      </c>
      <c r="F36" s="200"/>
      <c r="G36" s="224" t="s">
        <v>398</v>
      </c>
      <c r="H36" s="200"/>
      <c r="I36" s="224" t="s">
        <v>385</v>
      </c>
      <c r="J36" s="200"/>
      <c r="K36" s="200"/>
      <c r="L36" s="224"/>
      <c r="M36" s="200"/>
      <c r="N36" s="200"/>
      <c r="O36" s="224"/>
      <c r="P36" s="200"/>
      <c r="Q36" s="224"/>
      <c r="R36" s="200"/>
      <c r="S36" s="223" t="s">
        <v>61</v>
      </c>
      <c r="T36" s="200"/>
      <c r="U36" s="200"/>
      <c r="V36" s="200"/>
      <c r="W36" s="200"/>
      <c r="X36" s="200"/>
      <c r="Y36" s="200"/>
      <c r="Z36" s="200"/>
      <c r="AA36" s="224" t="s">
        <v>21</v>
      </c>
      <c r="AB36" s="200"/>
      <c r="AC36" s="200"/>
      <c r="AD36" s="200"/>
      <c r="AE36" s="200"/>
      <c r="AF36" s="224" t="s">
        <v>22</v>
      </c>
      <c r="AG36" s="200"/>
      <c r="AH36" s="200"/>
      <c r="AI36" s="169" t="s">
        <v>375</v>
      </c>
      <c r="AJ36" s="225" t="s">
        <v>23</v>
      </c>
      <c r="AK36" s="200"/>
      <c r="AL36" s="200"/>
      <c r="AM36" s="200"/>
      <c r="AN36" s="200"/>
      <c r="AO36" s="200"/>
      <c r="AP36" s="170">
        <v>0</v>
      </c>
      <c r="AQ36" s="170">
        <v>0</v>
      </c>
      <c r="AR36" s="170">
        <v>0</v>
      </c>
      <c r="AS36" s="226">
        <v>0</v>
      </c>
      <c r="AT36" s="200"/>
      <c r="AU36" s="226">
        <v>0</v>
      </c>
      <c r="AV36" s="200"/>
      <c r="AW36" s="170">
        <v>0</v>
      </c>
    </row>
    <row r="37" spans="1:49" x14ac:dyDescent="0.25">
      <c r="A37" s="224" t="s">
        <v>24</v>
      </c>
      <c r="B37" s="200"/>
      <c r="C37" s="224" t="s">
        <v>380</v>
      </c>
      <c r="D37" s="200"/>
      <c r="E37" s="224" t="s">
        <v>380</v>
      </c>
      <c r="F37" s="200"/>
      <c r="G37" s="224" t="s">
        <v>398</v>
      </c>
      <c r="H37" s="200"/>
      <c r="I37" s="224" t="s">
        <v>386</v>
      </c>
      <c r="J37" s="200"/>
      <c r="K37" s="200"/>
      <c r="L37" s="224"/>
      <c r="M37" s="200"/>
      <c r="N37" s="200"/>
      <c r="O37" s="224"/>
      <c r="P37" s="200"/>
      <c r="Q37" s="224"/>
      <c r="R37" s="200"/>
      <c r="S37" s="223" t="s">
        <v>63</v>
      </c>
      <c r="T37" s="200"/>
      <c r="U37" s="200"/>
      <c r="V37" s="200"/>
      <c r="W37" s="200"/>
      <c r="X37" s="200"/>
      <c r="Y37" s="200"/>
      <c r="Z37" s="200"/>
      <c r="AA37" s="224" t="s">
        <v>21</v>
      </c>
      <c r="AB37" s="200"/>
      <c r="AC37" s="200"/>
      <c r="AD37" s="200"/>
      <c r="AE37" s="200"/>
      <c r="AF37" s="224" t="s">
        <v>22</v>
      </c>
      <c r="AG37" s="200"/>
      <c r="AH37" s="200"/>
      <c r="AI37" s="169" t="s">
        <v>375</v>
      </c>
      <c r="AJ37" s="225" t="s">
        <v>23</v>
      </c>
      <c r="AK37" s="200"/>
      <c r="AL37" s="200"/>
      <c r="AM37" s="200"/>
      <c r="AN37" s="200"/>
      <c r="AO37" s="200"/>
      <c r="AP37" s="170">
        <v>0</v>
      </c>
      <c r="AQ37" s="170">
        <v>0</v>
      </c>
      <c r="AR37" s="170">
        <v>0</v>
      </c>
      <c r="AS37" s="226">
        <v>0</v>
      </c>
      <c r="AT37" s="200"/>
      <c r="AU37" s="226">
        <v>0</v>
      </c>
      <c r="AV37" s="200"/>
      <c r="AW37" s="170">
        <v>0</v>
      </c>
    </row>
    <row r="38" spans="1:49" x14ac:dyDescent="0.25">
      <c r="A38" s="224" t="s">
        <v>24</v>
      </c>
      <c r="B38" s="200"/>
      <c r="C38" s="224" t="s">
        <v>380</v>
      </c>
      <c r="D38" s="200"/>
      <c r="E38" s="224" t="s">
        <v>380</v>
      </c>
      <c r="F38" s="200"/>
      <c r="G38" s="224" t="s">
        <v>398</v>
      </c>
      <c r="H38" s="200"/>
      <c r="I38" s="224" t="s">
        <v>387</v>
      </c>
      <c r="J38" s="200"/>
      <c r="K38" s="200"/>
      <c r="L38" s="224"/>
      <c r="M38" s="200"/>
      <c r="N38" s="200"/>
      <c r="O38" s="224"/>
      <c r="P38" s="200"/>
      <c r="Q38" s="224"/>
      <c r="R38" s="200"/>
      <c r="S38" s="223" t="s">
        <v>65</v>
      </c>
      <c r="T38" s="200"/>
      <c r="U38" s="200"/>
      <c r="V38" s="200"/>
      <c r="W38" s="200"/>
      <c r="X38" s="200"/>
      <c r="Y38" s="200"/>
      <c r="Z38" s="200"/>
      <c r="AA38" s="224" t="s">
        <v>21</v>
      </c>
      <c r="AB38" s="200"/>
      <c r="AC38" s="200"/>
      <c r="AD38" s="200"/>
      <c r="AE38" s="200"/>
      <c r="AF38" s="224" t="s">
        <v>22</v>
      </c>
      <c r="AG38" s="200"/>
      <c r="AH38" s="200"/>
      <c r="AI38" s="169" t="s">
        <v>375</v>
      </c>
      <c r="AJ38" s="225" t="s">
        <v>23</v>
      </c>
      <c r="AK38" s="200"/>
      <c r="AL38" s="200"/>
      <c r="AM38" s="200"/>
      <c r="AN38" s="200"/>
      <c r="AO38" s="200"/>
      <c r="AP38" s="170">
        <v>0</v>
      </c>
      <c r="AQ38" s="170">
        <v>0</v>
      </c>
      <c r="AR38" s="170">
        <v>0</v>
      </c>
      <c r="AS38" s="226">
        <v>0</v>
      </c>
      <c r="AT38" s="200"/>
      <c r="AU38" s="226">
        <v>0</v>
      </c>
      <c r="AV38" s="200"/>
      <c r="AW38" s="170">
        <v>0</v>
      </c>
    </row>
    <row r="39" spans="1:49" x14ac:dyDescent="0.25">
      <c r="A39" s="224" t="s">
        <v>24</v>
      </c>
      <c r="B39" s="200"/>
      <c r="C39" s="224" t="s">
        <v>380</v>
      </c>
      <c r="D39" s="200"/>
      <c r="E39" s="224" t="s">
        <v>380</v>
      </c>
      <c r="F39" s="200"/>
      <c r="G39" s="224" t="s">
        <v>398</v>
      </c>
      <c r="H39" s="200"/>
      <c r="I39" s="224" t="s">
        <v>388</v>
      </c>
      <c r="J39" s="200"/>
      <c r="K39" s="200"/>
      <c r="L39" s="224"/>
      <c r="M39" s="200"/>
      <c r="N39" s="200"/>
      <c r="O39" s="224"/>
      <c r="P39" s="200"/>
      <c r="Q39" s="224"/>
      <c r="R39" s="200"/>
      <c r="S39" s="223" t="s">
        <v>67</v>
      </c>
      <c r="T39" s="200"/>
      <c r="U39" s="200"/>
      <c r="V39" s="200"/>
      <c r="W39" s="200"/>
      <c r="X39" s="200"/>
      <c r="Y39" s="200"/>
      <c r="Z39" s="200"/>
      <c r="AA39" s="224" t="s">
        <v>21</v>
      </c>
      <c r="AB39" s="200"/>
      <c r="AC39" s="200"/>
      <c r="AD39" s="200"/>
      <c r="AE39" s="200"/>
      <c r="AF39" s="224" t="s">
        <v>22</v>
      </c>
      <c r="AG39" s="200"/>
      <c r="AH39" s="200"/>
      <c r="AI39" s="169" t="s">
        <v>375</v>
      </c>
      <c r="AJ39" s="225" t="s">
        <v>23</v>
      </c>
      <c r="AK39" s="200"/>
      <c r="AL39" s="200"/>
      <c r="AM39" s="200"/>
      <c r="AN39" s="200"/>
      <c r="AO39" s="200"/>
      <c r="AP39" s="170">
        <v>0</v>
      </c>
      <c r="AQ39" s="170">
        <v>0</v>
      </c>
      <c r="AR39" s="170">
        <v>0</v>
      </c>
      <c r="AS39" s="226">
        <v>0</v>
      </c>
      <c r="AT39" s="200"/>
      <c r="AU39" s="226">
        <v>0</v>
      </c>
      <c r="AV39" s="200"/>
      <c r="AW39" s="170">
        <v>0</v>
      </c>
    </row>
    <row r="40" spans="1:49" x14ac:dyDescent="0.25">
      <c r="A40" s="224" t="s">
        <v>24</v>
      </c>
      <c r="B40" s="200"/>
      <c r="C40" s="224" t="s">
        <v>380</v>
      </c>
      <c r="D40" s="200"/>
      <c r="E40" s="224" t="s">
        <v>380</v>
      </c>
      <c r="F40" s="200"/>
      <c r="G40" s="224" t="s">
        <v>398</v>
      </c>
      <c r="H40" s="200"/>
      <c r="I40" s="224" t="s">
        <v>390</v>
      </c>
      <c r="J40" s="200"/>
      <c r="K40" s="200"/>
      <c r="L40" s="224"/>
      <c r="M40" s="200"/>
      <c r="N40" s="200"/>
      <c r="O40" s="224"/>
      <c r="P40" s="200"/>
      <c r="Q40" s="224"/>
      <c r="R40" s="200"/>
      <c r="S40" s="223" t="s">
        <v>69</v>
      </c>
      <c r="T40" s="200"/>
      <c r="U40" s="200"/>
      <c r="V40" s="200"/>
      <c r="W40" s="200"/>
      <c r="X40" s="200"/>
      <c r="Y40" s="200"/>
      <c r="Z40" s="200"/>
      <c r="AA40" s="224" t="s">
        <v>21</v>
      </c>
      <c r="AB40" s="200"/>
      <c r="AC40" s="200"/>
      <c r="AD40" s="200"/>
      <c r="AE40" s="200"/>
      <c r="AF40" s="224" t="s">
        <v>22</v>
      </c>
      <c r="AG40" s="200"/>
      <c r="AH40" s="200"/>
      <c r="AI40" s="169" t="s">
        <v>375</v>
      </c>
      <c r="AJ40" s="225" t="s">
        <v>23</v>
      </c>
      <c r="AK40" s="200"/>
      <c r="AL40" s="200"/>
      <c r="AM40" s="200"/>
      <c r="AN40" s="200"/>
      <c r="AO40" s="200"/>
      <c r="AP40" s="170">
        <v>0</v>
      </c>
      <c r="AQ40" s="170">
        <v>0</v>
      </c>
      <c r="AR40" s="170">
        <v>0</v>
      </c>
      <c r="AS40" s="226">
        <v>0</v>
      </c>
      <c r="AT40" s="200"/>
      <c r="AU40" s="226">
        <v>0</v>
      </c>
      <c r="AV40" s="200"/>
      <c r="AW40" s="170">
        <v>0</v>
      </c>
    </row>
    <row r="41" spans="1:49" x14ac:dyDescent="0.25">
      <c r="A41" s="219" t="s">
        <v>24</v>
      </c>
      <c r="B41" s="200"/>
      <c r="C41" s="219" t="s">
        <v>380</v>
      </c>
      <c r="D41" s="200"/>
      <c r="E41" s="219" t="s">
        <v>380</v>
      </c>
      <c r="F41" s="200"/>
      <c r="G41" s="219" t="s">
        <v>400</v>
      </c>
      <c r="H41" s="200"/>
      <c r="I41" s="219"/>
      <c r="J41" s="200"/>
      <c r="K41" s="200"/>
      <c r="L41" s="219"/>
      <c r="M41" s="200"/>
      <c r="N41" s="200"/>
      <c r="O41" s="219"/>
      <c r="P41" s="200"/>
      <c r="Q41" s="219"/>
      <c r="R41" s="200"/>
      <c r="S41" s="218" t="s">
        <v>71</v>
      </c>
      <c r="T41" s="200"/>
      <c r="U41" s="200"/>
      <c r="V41" s="200"/>
      <c r="W41" s="200"/>
      <c r="X41" s="200"/>
      <c r="Y41" s="200"/>
      <c r="Z41" s="200"/>
      <c r="AA41" s="219" t="s">
        <v>21</v>
      </c>
      <c r="AB41" s="200"/>
      <c r="AC41" s="200"/>
      <c r="AD41" s="200"/>
      <c r="AE41" s="200"/>
      <c r="AF41" s="219" t="s">
        <v>22</v>
      </c>
      <c r="AG41" s="200"/>
      <c r="AH41" s="200"/>
      <c r="AI41" s="167" t="s">
        <v>375</v>
      </c>
      <c r="AJ41" s="220" t="s">
        <v>23</v>
      </c>
      <c r="AK41" s="200"/>
      <c r="AL41" s="200"/>
      <c r="AM41" s="200"/>
      <c r="AN41" s="200"/>
      <c r="AO41" s="200"/>
      <c r="AP41" s="171">
        <v>3189289</v>
      </c>
      <c r="AQ41" s="171">
        <v>3189289</v>
      </c>
      <c r="AR41" s="168">
        <v>0</v>
      </c>
      <c r="AS41" s="221">
        <v>3189289</v>
      </c>
      <c r="AT41" s="200"/>
      <c r="AU41" s="222">
        <v>0</v>
      </c>
      <c r="AV41" s="200"/>
      <c r="AW41" s="168">
        <v>0</v>
      </c>
    </row>
    <row r="42" spans="1:49" x14ac:dyDescent="0.25">
      <c r="A42" s="219" t="s">
        <v>24</v>
      </c>
      <c r="B42" s="200"/>
      <c r="C42" s="219" t="s">
        <v>380</v>
      </c>
      <c r="D42" s="200"/>
      <c r="E42" s="219" t="s">
        <v>380</v>
      </c>
      <c r="F42" s="200"/>
      <c r="G42" s="219" t="s">
        <v>400</v>
      </c>
      <c r="H42" s="200"/>
      <c r="I42" s="219" t="s">
        <v>384</v>
      </c>
      <c r="J42" s="200"/>
      <c r="K42" s="200"/>
      <c r="L42" s="219"/>
      <c r="M42" s="200"/>
      <c r="N42" s="200"/>
      <c r="O42" s="219"/>
      <c r="P42" s="200"/>
      <c r="Q42" s="219"/>
      <c r="R42" s="200"/>
      <c r="S42" s="218" t="s">
        <v>73</v>
      </c>
      <c r="T42" s="200"/>
      <c r="U42" s="200"/>
      <c r="V42" s="200"/>
      <c r="W42" s="200"/>
      <c r="X42" s="200"/>
      <c r="Y42" s="200"/>
      <c r="Z42" s="200"/>
      <c r="AA42" s="219" t="s">
        <v>21</v>
      </c>
      <c r="AB42" s="200"/>
      <c r="AC42" s="200"/>
      <c r="AD42" s="200"/>
      <c r="AE42" s="200"/>
      <c r="AF42" s="219" t="s">
        <v>22</v>
      </c>
      <c r="AG42" s="200"/>
      <c r="AH42" s="200"/>
      <c r="AI42" s="167" t="s">
        <v>375</v>
      </c>
      <c r="AJ42" s="220" t="s">
        <v>23</v>
      </c>
      <c r="AK42" s="200"/>
      <c r="AL42" s="200"/>
      <c r="AM42" s="200"/>
      <c r="AN42" s="200"/>
      <c r="AO42" s="200"/>
      <c r="AP42" s="171">
        <v>3189289</v>
      </c>
      <c r="AQ42" s="171">
        <v>3189289</v>
      </c>
      <c r="AR42" s="168">
        <v>0</v>
      </c>
      <c r="AS42" s="221">
        <v>3189289</v>
      </c>
      <c r="AT42" s="200"/>
      <c r="AU42" s="222">
        <v>0</v>
      </c>
      <c r="AV42" s="200"/>
      <c r="AW42" s="168">
        <v>0</v>
      </c>
    </row>
    <row r="43" spans="1:49" x14ac:dyDescent="0.25">
      <c r="A43" s="224" t="s">
        <v>24</v>
      </c>
      <c r="B43" s="200"/>
      <c r="C43" s="224" t="s">
        <v>380</v>
      </c>
      <c r="D43" s="200"/>
      <c r="E43" s="224" t="s">
        <v>380</v>
      </c>
      <c r="F43" s="200"/>
      <c r="G43" s="224" t="s">
        <v>400</v>
      </c>
      <c r="H43" s="200"/>
      <c r="I43" s="224" t="s">
        <v>384</v>
      </c>
      <c r="J43" s="200"/>
      <c r="K43" s="200"/>
      <c r="L43" s="224" t="s">
        <v>384</v>
      </c>
      <c r="M43" s="200"/>
      <c r="N43" s="200"/>
      <c r="O43" s="224"/>
      <c r="P43" s="200"/>
      <c r="Q43" s="224"/>
      <c r="R43" s="200"/>
      <c r="S43" s="223" t="s">
        <v>75</v>
      </c>
      <c r="T43" s="200"/>
      <c r="U43" s="200"/>
      <c r="V43" s="200"/>
      <c r="W43" s="200"/>
      <c r="X43" s="200"/>
      <c r="Y43" s="200"/>
      <c r="Z43" s="200"/>
      <c r="AA43" s="224" t="s">
        <v>21</v>
      </c>
      <c r="AB43" s="200"/>
      <c r="AC43" s="200"/>
      <c r="AD43" s="200"/>
      <c r="AE43" s="200"/>
      <c r="AF43" s="224" t="s">
        <v>22</v>
      </c>
      <c r="AG43" s="200"/>
      <c r="AH43" s="200"/>
      <c r="AI43" s="169" t="s">
        <v>375</v>
      </c>
      <c r="AJ43" s="225" t="s">
        <v>23</v>
      </c>
      <c r="AK43" s="200"/>
      <c r="AL43" s="200"/>
      <c r="AM43" s="200"/>
      <c r="AN43" s="200"/>
      <c r="AO43" s="200"/>
      <c r="AP43" s="172">
        <v>2932026</v>
      </c>
      <c r="AQ43" s="172">
        <v>2932026</v>
      </c>
      <c r="AR43" s="170">
        <v>0</v>
      </c>
      <c r="AS43" s="227">
        <v>2932026</v>
      </c>
      <c r="AT43" s="200"/>
      <c r="AU43" s="226">
        <v>0</v>
      </c>
      <c r="AV43" s="200"/>
      <c r="AW43" s="170">
        <v>0</v>
      </c>
    </row>
    <row r="44" spans="1:49" x14ac:dyDescent="0.25">
      <c r="A44" s="224" t="s">
        <v>24</v>
      </c>
      <c r="B44" s="200"/>
      <c r="C44" s="224" t="s">
        <v>380</v>
      </c>
      <c r="D44" s="200"/>
      <c r="E44" s="224" t="s">
        <v>380</v>
      </c>
      <c r="F44" s="200"/>
      <c r="G44" s="224" t="s">
        <v>400</v>
      </c>
      <c r="H44" s="200"/>
      <c r="I44" s="224" t="s">
        <v>384</v>
      </c>
      <c r="J44" s="200"/>
      <c r="K44" s="200"/>
      <c r="L44" s="224" t="s">
        <v>399</v>
      </c>
      <c r="M44" s="200"/>
      <c r="N44" s="200"/>
      <c r="O44" s="224"/>
      <c r="P44" s="200"/>
      <c r="Q44" s="224"/>
      <c r="R44" s="200"/>
      <c r="S44" s="223" t="s">
        <v>77</v>
      </c>
      <c r="T44" s="200"/>
      <c r="U44" s="200"/>
      <c r="V44" s="200"/>
      <c r="W44" s="200"/>
      <c r="X44" s="200"/>
      <c r="Y44" s="200"/>
      <c r="Z44" s="200"/>
      <c r="AA44" s="224" t="s">
        <v>21</v>
      </c>
      <c r="AB44" s="200"/>
      <c r="AC44" s="200"/>
      <c r="AD44" s="200"/>
      <c r="AE44" s="200"/>
      <c r="AF44" s="224" t="s">
        <v>22</v>
      </c>
      <c r="AG44" s="200"/>
      <c r="AH44" s="200"/>
      <c r="AI44" s="169" t="s">
        <v>375</v>
      </c>
      <c r="AJ44" s="225" t="s">
        <v>23</v>
      </c>
      <c r="AK44" s="200"/>
      <c r="AL44" s="200"/>
      <c r="AM44" s="200"/>
      <c r="AN44" s="200"/>
      <c r="AO44" s="200"/>
      <c r="AP44" s="170">
        <v>0</v>
      </c>
      <c r="AQ44" s="170">
        <v>0</v>
      </c>
      <c r="AR44" s="170">
        <v>0</v>
      </c>
      <c r="AS44" s="226">
        <v>0</v>
      </c>
      <c r="AT44" s="200"/>
      <c r="AU44" s="226">
        <v>0</v>
      </c>
      <c r="AV44" s="200"/>
      <c r="AW44" s="170">
        <v>0</v>
      </c>
    </row>
    <row r="45" spans="1:49" x14ac:dyDescent="0.25">
      <c r="A45" s="224" t="s">
        <v>24</v>
      </c>
      <c r="B45" s="200"/>
      <c r="C45" s="224" t="s">
        <v>380</v>
      </c>
      <c r="D45" s="200"/>
      <c r="E45" s="224" t="s">
        <v>380</v>
      </c>
      <c r="F45" s="200"/>
      <c r="G45" s="224" t="s">
        <v>400</v>
      </c>
      <c r="H45" s="200"/>
      <c r="I45" s="224" t="s">
        <v>384</v>
      </c>
      <c r="J45" s="200"/>
      <c r="K45" s="200"/>
      <c r="L45" s="224" t="s">
        <v>385</v>
      </c>
      <c r="M45" s="200"/>
      <c r="N45" s="200"/>
      <c r="O45" s="224"/>
      <c r="P45" s="200"/>
      <c r="Q45" s="224"/>
      <c r="R45" s="200"/>
      <c r="S45" s="223" t="s">
        <v>79</v>
      </c>
      <c r="T45" s="200"/>
      <c r="U45" s="200"/>
      <c r="V45" s="200"/>
      <c r="W45" s="200"/>
      <c r="X45" s="200"/>
      <c r="Y45" s="200"/>
      <c r="Z45" s="200"/>
      <c r="AA45" s="224" t="s">
        <v>21</v>
      </c>
      <c r="AB45" s="200"/>
      <c r="AC45" s="200"/>
      <c r="AD45" s="200"/>
      <c r="AE45" s="200"/>
      <c r="AF45" s="224" t="s">
        <v>22</v>
      </c>
      <c r="AG45" s="200"/>
      <c r="AH45" s="200"/>
      <c r="AI45" s="169" t="s">
        <v>375</v>
      </c>
      <c r="AJ45" s="225" t="s">
        <v>23</v>
      </c>
      <c r="AK45" s="200"/>
      <c r="AL45" s="200"/>
      <c r="AM45" s="200"/>
      <c r="AN45" s="200"/>
      <c r="AO45" s="200"/>
      <c r="AP45" s="172">
        <v>257263</v>
      </c>
      <c r="AQ45" s="172">
        <v>257263</v>
      </c>
      <c r="AR45" s="170">
        <v>0</v>
      </c>
      <c r="AS45" s="227">
        <v>257263</v>
      </c>
      <c r="AT45" s="200"/>
      <c r="AU45" s="226">
        <v>0</v>
      </c>
      <c r="AV45" s="200"/>
      <c r="AW45" s="170">
        <v>0</v>
      </c>
    </row>
    <row r="46" spans="1:49" x14ac:dyDescent="0.25">
      <c r="A46" s="224" t="s">
        <v>24</v>
      </c>
      <c r="B46" s="200"/>
      <c r="C46" s="224" t="s">
        <v>380</v>
      </c>
      <c r="D46" s="200"/>
      <c r="E46" s="224" t="s">
        <v>380</v>
      </c>
      <c r="F46" s="200"/>
      <c r="G46" s="224" t="s">
        <v>400</v>
      </c>
      <c r="H46" s="200"/>
      <c r="I46" s="224" t="s">
        <v>399</v>
      </c>
      <c r="J46" s="200"/>
      <c r="K46" s="200"/>
      <c r="L46" s="224"/>
      <c r="M46" s="200"/>
      <c r="N46" s="200"/>
      <c r="O46" s="224"/>
      <c r="P46" s="200"/>
      <c r="Q46" s="224"/>
      <c r="R46" s="200"/>
      <c r="S46" s="223" t="s">
        <v>81</v>
      </c>
      <c r="T46" s="200"/>
      <c r="U46" s="200"/>
      <c r="V46" s="200"/>
      <c r="W46" s="200"/>
      <c r="X46" s="200"/>
      <c r="Y46" s="200"/>
      <c r="Z46" s="200"/>
      <c r="AA46" s="224" t="s">
        <v>21</v>
      </c>
      <c r="AB46" s="200"/>
      <c r="AC46" s="200"/>
      <c r="AD46" s="200"/>
      <c r="AE46" s="200"/>
      <c r="AF46" s="224" t="s">
        <v>22</v>
      </c>
      <c r="AG46" s="200"/>
      <c r="AH46" s="200"/>
      <c r="AI46" s="169" t="s">
        <v>375</v>
      </c>
      <c r="AJ46" s="225" t="s">
        <v>23</v>
      </c>
      <c r="AK46" s="200"/>
      <c r="AL46" s="200"/>
      <c r="AM46" s="200"/>
      <c r="AN46" s="200"/>
      <c r="AO46" s="200"/>
      <c r="AP46" s="170">
        <v>0</v>
      </c>
      <c r="AQ46" s="170">
        <v>0</v>
      </c>
      <c r="AR46" s="170">
        <v>0</v>
      </c>
      <c r="AS46" s="226">
        <v>0</v>
      </c>
      <c r="AT46" s="200"/>
      <c r="AU46" s="226">
        <v>0</v>
      </c>
      <c r="AV46" s="200"/>
      <c r="AW46" s="170">
        <v>0</v>
      </c>
    </row>
    <row r="47" spans="1:49" x14ac:dyDescent="0.25">
      <c r="A47" s="224" t="s">
        <v>24</v>
      </c>
      <c r="B47" s="200"/>
      <c r="C47" s="224" t="s">
        <v>380</v>
      </c>
      <c r="D47" s="200"/>
      <c r="E47" s="224" t="s">
        <v>380</v>
      </c>
      <c r="F47" s="200"/>
      <c r="G47" s="224" t="s">
        <v>400</v>
      </c>
      <c r="H47" s="200"/>
      <c r="I47" s="224" t="s">
        <v>404</v>
      </c>
      <c r="J47" s="200"/>
      <c r="K47" s="200"/>
      <c r="L47" s="224"/>
      <c r="M47" s="200"/>
      <c r="N47" s="200"/>
      <c r="O47" s="224"/>
      <c r="P47" s="200"/>
      <c r="Q47" s="224"/>
      <c r="R47" s="200"/>
      <c r="S47" s="223" t="s">
        <v>83</v>
      </c>
      <c r="T47" s="200"/>
      <c r="U47" s="200"/>
      <c r="V47" s="200"/>
      <c r="W47" s="200"/>
      <c r="X47" s="200"/>
      <c r="Y47" s="200"/>
      <c r="Z47" s="200"/>
      <c r="AA47" s="224" t="s">
        <v>21</v>
      </c>
      <c r="AB47" s="200"/>
      <c r="AC47" s="200"/>
      <c r="AD47" s="200"/>
      <c r="AE47" s="200"/>
      <c r="AF47" s="224" t="s">
        <v>22</v>
      </c>
      <c r="AG47" s="200"/>
      <c r="AH47" s="200"/>
      <c r="AI47" s="169" t="s">
        <v>375</v>
      </c>
      <c r="AJ47" s="225" t="s">
        <v>23</v>
      </c>
      <c r="AK47" s="200"/>
      <c r="AL47" s="200"/>
      <c r="AM47" s="200"/>
      <c r="AN47" s="200"/>
      <c r="AO47" s="200"/>
      <c r="AP47" s="170">
        <v>0</v>
      </c>
      <c r="AQ47" s="170">
        <v>0</v>
      </c>
      <c r="AR47" s="170">
        <v>0</v>
      </c>
      <c r="AS47" s="226">
        <v>0</v>
      </c>
      <c r="AT47" s="200"/>
      <c r="AU47" s="226">
        <v>0</v>
      </c>
      <c r="AV47" s="200"/>
      <c r="AW47" s="170">
        <v>0</v>
      </c>
    </row>
    <row r="48" spans="1:49" x14ac:dyDescent="0.25">
      <c r="A48" s="224" t="s">
        <v>24</v>
      </c>
      <c r="B48" s="200"/>
      <c r="C48" s="224" t="s">
        <v>380</v>
      </c>
      <c r="D48" s="200"/>
      <c r="E48" s="224" t="s">
        <v>380</v>
      </c>
      <c r="F48" s="200"/>
      <c r="G48" s="224" t="s">
        <v>400</v>
      </c>
      <c r="H48" s="200"/>
      <c r="I48" s="224" t="s">
        <v>405</v>
      </c>
      <c r="J48" s="200"/>
      <c r="K48" s="200"/>
      <c r="L48" s="224"/>
      <c r="M48" s="200"/>
      <c r="N48" s="200"/>
      <c r="O48" s="224"/>
      <c r="P48" s="200"/>
      <c r="Q48" s="224"/>
      <c r="R48" s="200"/>
      <c r="S48" s="223" t="s">
        <v>85</v>
      </c>
      <c r="T48" s="200"/>
      <c r="U48" s="200"/>
      <c r="V48" s="200"/>
      <c r="W48" s="200"/>
      <c r="X48" s="200"/>
      <c r="Y48" s="200"/>
      <c r="Z48" s="200"/>
      <c r="AA48" s="224" t="s">
        <v>21</v>
      </c>
      <c r="AB48" s="200"/>
      <c r="AC48" s="200"/>
      <c r="AD48" s="200"/>
      <c r="AE48" s="200"/>
      <c r="AF48" s="224" t="s">
        <v>22</v>
      </c>
      <c r="AG48" s="200"/>
      <c r="AH48" s="200"/>
      <c r="AI48" s="169" t="s">
        <v>375</v>
      </c>
      <c r="AJ48" s="225" t="s">
        <v>23</v>
      </c>
      <c r="AK48" s="200"/>
      <c r="AL48" s="200"/>
      <c r="AM48" s="200"/>
      <c r="AN48" s="200"/>
      <c r="AO48" s="200"/>
      <c r="AP48" s="170">
        <v>0</v>
      </c>
      <c r="AQ48" s="170">
        <v>0</v>
      </c>
      <c r="AR48" s="170">
        <v>0</v>
      </c>
      <c r="AS48" s="226">
        <v>0</v>
      </c>
      <c r="AT48" s="200"/>
      <c r="AU48" s="226">
        <v>0</v>
      </c>
      <c r="AV48" s="200"/>
      <c r="AW48" s="170">
        <v>0</v>
      </c>
    </row>
    <row r="49" spans="1:49" x14ac:dyDescent="0.25">
      <c r="A49" s="224" t="s">
        <v>24</v>
      </c>
      <c r="B49" s="200"/>
      <c r="C49" s="224" t="s">
        <v>380</v>
      </c>
      <c r="D49" s="200"/>
      <c r="E49" s="224" t="s">
        <v>380</v>
      </c>
      <c r="F49" s="200"/>
      <c r="G49" s="224" t="s">
        <v>400</v>
      </c>
      <c r="H49" s="200"/>
      <c r="I49" s="224" t="s">
        <v>406</v>
      </c>
      <c r="J49" s="200"/>
      <c r="K49" s="200"/>
      <c r="L49" s="224"/>
      <c r="M49" s="200"/>
      <c r="N49" s="200"/>
      <c r="O49" s="224"/>
      <c r="P49" s="200"/>
      <c r="Q49" s="224"/>
      <c r="R49" s="200"/>
      <c r="S49" s="223" t="s">
        <v>87</v>
      </c>
      <c r="T49" s="200"/>
      <c r="U49" s="200"/>
      <c r="V49" s="200"/>
      <c r="W49" s="200"/>
      <c r="X49" s="200"/>
      <c r="Y49" s="200"/>
      <c r="Z49" s="200"/>
      <c r="AA49" s="224" t="s">
        <v>21</v>
      </c>
      <c r="AB49" s="200"/>
      <c r="AC49" s="200"/>
      <c r="AD49" s="200"/>
      <c r="AE49" s="200"/>
      <c r="AF49" s="224" t="s">
        <v>22</v>
      </c>
      <c r="AG49" s="200"/>
      <c r="AH49" s="200"/>
      <c r="AI49" s="169" t="s">
        <v>375</v>
      </c>
      <c r="AJ49" s="225" t="s">
        <v>23</v>
      </c>
      <c r="AK49" s="200"/>
      <c r="AL49" s="200"/>
      <c r="AM49" s="200"/>
      <c r="AN49" s="200"/>
      <c r="AO49" s="200"/>
      <c r="AP49" s="170">
        <v>0</v>
      </c>
      <c r="AQ49" s="170">
        <v>0</v>
      </c>
      <c r="AR49" s="170">
        <v>0</v>
      </c>
      <c r="AS49" s="226">
        <v>0</v>
      </c>
      <c r="AT49" s="200"/>
      <c r="AU49" s="226">
        <v>0</v>
      </c>
      <c r="AV49" s="200"/>
      <c r="AW49" s="170">
        <v>0</v>
      </c>
    </row>
    <row r="50" spans="1:49" x14ac:dyDescent="0.25">
      <c r="A50" s="219" t="s">
        <v>24</v>
      </c>
      <c r="B50" s="200"/>
      <c r="C50" s="219" t="s">
        <v>398</v>
      </c>
      <c r="D50" s="200"/>
      <c r="E50" s="219"/>
      <c r="F50" s="200"/>
      <c r="G50" s="219"/>
      <c r="H50" s="200"/>
      <c r="I50" s="219"/>
      <c r="J50" s="200"/>
      <c r="K50" s="200"/>
      <c r="L50" s="219"/>
      <c r="M50" s="200"/>
      <c r="N50" s="200"/>
      <c r="O50" s="219"/>
      <c r="P50" s="200"/>
      <c r="Q50" s="219"/>
      <c r="R50" s="200"/>
      <c r="S50" s="218" t="s">
        <v>89</v>
      </c>
      <c r="T50" s="200"/>
      <c r="U50" s="200"/>
      <c r="V50" s="200"/>
      <c r="W50" s="200"/>
      <c r="X50" s="200"/>
      <c r="Y50" s="200"/>
      <c r="Z50" s="200"/>
      <c r="AA50" s="219" t="s">
        <v>21</v>
      </c>
      <c r="AB50" s="200"/>
      <c r="AC50" s="200"/>
      <c r="AD50" s="200"/>
      <c r="AE50" s="200"/>
      <c r="AF50" s="219" t="s">
        <v>22</v>
      </c>
      <c r="AG50" s="200"/>
      <c r="AH50" s="200"/>
      <c r="AI50" s="167" t="s">
        <v>375</v>
      </c>
      <c r="AJ50" s="220" t="s">
        <v>23</v>
      </c>
      <c r="AK50" s="200"/>
      <c r="AL50" s="200"/>
      <c r="AM50" s="200"/>
      <c r="AN50" s="200"/>
      <c r="AO50" s="200"/>
      <c r="AP50" s="171">
        <v>491560699.91000003</v>
      </c>
      <c r="AQ50" s="171">
        <v>491560699.91000003</v>
      </c>
      <c r="AR50" s="168">
        <v>0</v>
      </c>
      <c r="AS50" s="221">
        <v>491560699.91000003</v>
      </c>
      <c r="AT50" s="200"/>
      <c r="AU50" s="222">
        <v>0</v>
      </c>
      <c r="AV50" s="200"/>
      <c r="AW50" s="171">
        <v>63327</v>
      </c>
    </row>
    <row r="51" spans="1:49" x14ac:dyDescent="0.25">
      <c r="A51" s="219" t="s">
        <v>24</v>
      </c>
      <c r="B51" s="200"/>
      <c r="C51" s="219" t="s">
        <v>398</v>
      </c>
      <c r="D51" s="200"/>
      <c r="E51" s="219" t="s">
        <v>380</v>
      </c>
      <c r="F51" s="200"/>
      <c r="G51" s="219"/>
      <c r="H51" s="200"/>
      <c r="I51" s="219"/>
      <c r="J51" s="200"/>
      <c r="K51" s="200"/>
      <c r="L51" s="219"/>
      <c r="M51" s="200"/>
      <c r="N51" s="200"/>
      <c r="O51" s="219"/>
      <c r="P51" s="200"/>
      <c r="Q51" s="219"/>
      <c r="R51" s="200"/>
      <c r="S51" s="218" t="s">
        <v>91</v>
      </c>
      <c r="T51" s="200"/>
      <c r="U51" s="200"/>
      <c r="V51" s="200"/>
      <c r="W51" s="200"/>
      <c r="X51" s="200"/>
      <c r="Y51" s="200"/>
      <c r="Z51" s="200"/>
      <c r="AA51" s="219" t="s">
        <v>21</v>
      </c>
      <c r="AB51" s="200"/>
      <c r="AC51" s="200"/>
      <c r="AD51" s="200"/>
      <c r="AE51" s="200"/>
      <c r="AF51" s="219" t="s">
        <v>22</v>
      </c>
      <c r="AG51" s="200"/>
      <c r="AH51" s="200"/>
      <c r="AI51" s="167" t="s">
        <v>375</v>
      </c>
      <c r="AJ51" s="220" t="s">
        <v>23</v>
      </c>
      <c r="AK51" s="200"/>
      <c r="AL51" s="200"/>
      <c r="AM51" s="200"/>
      <c r="AN51" s="200"/>
      <c r="AO51" s="200"/>
      <c r="AP51" s="171">
        <v>28945385.420000002</v>
      </c>
      <c r="AQ51" s="171">
        <v>28945385.420000002</v>
      </c>
      <c r="AR51" s="168">
        <v>0</v>
      </c>
      <c r="AS51" s="221">
        <v>28945385.420000002</v>
      </c>
      <c r="AT51" s="200"/>
      <c r="AU51" s="222">
        <v>0</v>
      </c>
      <c r="AV51" s="200"/>
      <c r="AW51" s="168">
        <v>0</v>
      </c>
    </row>
    <row r="52" spans="1:49" x14ac:dyDescent="0.25">
      <c r="A52" s="219" t="s">
        <v>24</v>
      </c>
      <c r="B52" s="200"/>
      <c r="C52" s="219" t="s">
        <v>398</v>
      </c>
      <c r="D52" s="200"/>
      <c r="E52" s="219" t="s">
        <v>380</v>
      </c>
      <c r="F52" s="200"/>
      <c r="G52" s="219" t="s">
        <v>380</v>
      </c>
      <c r="H52" s="200"/>
      <c r="I52" s="219"/>
      <c r="J52" s="200"/>
      <c r="K52" s="200"/>
      <c r="L52" s="219"/>
      <c r="M52" s="200"/>
      <c r="N52" s="200"/>
      <c r="O52" s="219"/>
      <c r="P52" s="200"/>
      <c r="Q52" s="219"/>
      <c r="R52" s="200"/>
      <c r="S52" s="218" t="s">
        <v>93</v>
      </c>
      <c r="T52" s="200"/>
      <c r="U52" s="200"/>
      <c r="V52" s="200"/>
      <c r="W52" s="200"/>
      <c r="X52" s="200"/>
      <c r="Y52" s="200"/>
      <c r="Z52" s="200"/>
      <c r="AA52" s="219" t="s">
        <v>21</v>
      </c>
      <c r="AB52" s="200"/>
      <c r="AC52" s="200"/>
      <c r="AD52" s="200"/>
      <c r="AE52" s="200"/>
      <c r="AF52" s="219" t="s">
        <v>22</v>
      </c>
      <c r="AG52" s="200"/>
      <c r="AH52" s="200"/>
      <c r="AI52" s="167" t="s">
        <v>375</v>
      </c>
      <c r="AJ52" s="220" t="s">
        <v>23</v>
      </c>
      <c r="AK52" s="200"/>
      <c r="AL52" s="200"/>
      <c r="AM52" s="200"/>
      <c r="AN52" s="200"/>
      <c r="AO52" s="200"/>
      <c r="AP52" s="171">
        <v>28945385.420000002</v>
      </c>
      <c r="AQ52" s="171">
        <v>28945385.420000002</v>
      </c>
      <c r="AR52" s="168">
        <v>0</v>
      </c>
      <c r="AS52" s="221">
        <v>28945385.420000002</v>
      </c>
      <c r="AT52" s="200"/>
      <c r="AU52" s="222">
        <v>0</v>
      </c>
      <c r="AV52" s="200"/>
      <c r="AW52" s="168">
        <v>0</v>
      </c>
    </row>
    <row r="53" spans="1:49" x14ac:dyDescent="0.25">
      <c r="A53" s="219" t="s">
        <v>24</v>
      </c>
      <c r="B53" s="200"/>
      <c r="C53" s="219" t="s">
        <v>398</v>
      </c>
      <c r="D53" s="200"/>
      <c r="E53" s="219" t="s">
        <v>380</v>
      </c>
      <c r="F53" s="200"/>
      <c r="G53" s="219" t="s">
        <v>380</v>
      </c>
      <c r="H53" s="200"/>
      <c r="I53" s="219" t="s">
        <v>385</v>
      </c>
      <c r="J53" s="200"/>
      <c r="K53" s="200"/>
      <c r="L53" s="219"/>
      <c r="M53" s="200"/>
      <c r="N53" s="200"/>
      <c r="O53" s="219"/>
      <c r="P53" s="200"/>
      <c r="Q53" s="219"/>
      <c r="R53" s="200"/>
      <c r="S53" s="218" t="s">
        <v>95</v>
      </c>
      <c r="T53" s="200"/>
      <c r="U53" s="200"/>
      <c r="V53" s="200"/>
      <c r="W53" s="200"/>
      <c r="X53" s="200"/>
      <c r="Y53" s="200"/>
      <c r="Z53" s="200"/>
      <c r="AA53" s="219" t="s">
        <v>21</v>
      </c>
      <c r="AB53" s="200"/>
      <c r="AC53" s="200"/>
      <c r="AD53" s="200"/>
      <c r="AE53" s="200"/>
      <c r="AF53" s="219" t="s">
        <v>22</v>
      </c>
      <c r="AG53" s="200"/>
      <c r="AH53" s="200"/>
      <c r="AI53" s="167" t="s">
        <v>375</v>
      </c>
      <c r="AJ53" s="220" t="s">
        <v>23</v>
      </c>
      <c r="AK53" s="200"/>
      <c r="AL53" s="200"/>
      <c r="AM53" s="200"/>
      <c r="AN53" s="200"/>
      <c r="AO53" s="200"/>
      <c r="AP53" s="168">
        <v>0</v>
      </c>
      <c r="AQ53" s="168">
        <v>0</v>
      </c>
      <c r="AR53" s="168">
        <v>0</v>
      </c>
      <c r="AS53" s="222">
        <v>0</v>
      </c>
      <c r="AT53" s="200"/>
      <c r="AU53" s="222">
        <v>0</v>
      </c>
      <c r="AV53" s="200"/>
      <c r="AW53" s="168">
        <v>0</v>
      </c>
    </row>
    <row r="54" spans="1:49" x14ac:dyDescent="0.25">
      <c r="A54" s="224" t="s">
        <v>24</v>
      </c>
      <c r="B54" s="200"/>
      <c r="C54" s="224" t="s">
        <v>398</v>
      </c>
      <c r="D54" s="200"/>
      <c r="E54" s="224" t="s">
        <v>380</v>
      </c>
      <c r="F54" s="200"/>
      <c r="G54" s="224" t="s">
        <v>380</v>
      </c>
      <c r="H54" s="200"/>
      <c r="I54" s="224" t="s">
        <v>385</v>
      </c>
      <c r="J54" s="200"/>
      <c r="K54" s="200"/>
      <c r="L54" s="224" t="s">
        <v>392</v>
      </c>
      <c r="M54" s="200"/>
      <c r="N54" s="200"/>
      <c r="O54" s="224"/>
      <c r="P54" s="200"/>
      <c r="Q54" s="224"/>
      <c r="R54" s="200"/>
      <c r="S54" s="223" t="s">
        <v>97</v>
      </c>
      <c r="T54" s="200"/>
      <c r="U54" s="200"/>
      <c r="V54" s="200"/>
      <c r="W54" s="200"/>
      <c r="X54" s="200"/>
      <c r="Y54" s="200"/>
      <c r="Z54" s="200"/>
      <c r="AA54" s="224" t="s">
        <v>21</v>
      </c>
      <c r="AB54" s="200"/>
      <c r="AC54" s="200"/>
      <c r="AD54" s="200"/>
      <c r="AE54" s="200"/>
      <c r="AF54" s="224" t="s">
        <v>22</v>
      </c>
      <c r="AG54" s="200"/>
      <c r="AH54" s="200"/>
      <c r="AI54" s="169" t="s">
        <v>375</v>
      </c>
      <c r="AJ54" s="225" t="s">
        <v>23</v>
      </c>
      <c r="AK54" s="200"/>
      <c r="AL54" s="200"/>
      <c r="AM54" s="200"/>
      <c r="AN54" s="200"/>
      <c r="AO54" s="200"/>
      <c r="AP54" s="170">
        <v>0</v>
      </c>
      <c r="AQ54" s="170">
        <v>0</v>
      </c>
      <c r="AR54" s="170">
        <v>0</v>
      </c>
      <c r="AS54" s="226">
        <v>0</v>
      </c>
      <c r="AT54" s="200"/>
      <c r="AU54" s="226">
        <v>0</v>
      </c>
      <c r="AV54" s="200"/>
      <c r="AW54" s="170">
        <v>0</v>
      </c>
    </row>
    <row r="55" spans="1:49" x14ac:dyDescent="0.25">
      <c r="A55" s="219" t="s">
        <v>24</v>
      </c>
      <c r="B55" s="200"/>
      <c r="C55" s="219" t="s">
        <v>398</v>
      </c>
      <c r="D55" s="200"/>
      <c r="E55" s="219" t="s">
        <v>380</v>
      </c>
      <c r="F55" s="200"/>
      <c r="G55" s="219" t="s">
        <v>380</v>
      </c>
      <c r="H55" s="200"/>
      <c r="I55" s="219" t="s">
        <v>386</v>
      </c>
      <c r="J55" s="200"/>
      <c r="K55" s="200"/>
      <c r="L55" s="219"/>
      <c r="M55" s="200"/>
      <c r="N55" s="200"/>
      <c r="O55" s="219"/>
      <c r="P55" s="200"/>
      <c r="Q55" s="219"/>
      <c r="R55" s="200"/>
      <c r="S55" s="218" t="s">
        <v>99</v>
      </c>
      <c r="T55" s="200"/>
      <c r="U55" s="200"/>
      <c r="V55" s="200"/>
      <c r="W55" s="200"/>
      <c r="X55" s="200"/>
      <c r="Y55" s="200"/>
      <c r="Z55" s="200"/>
      <c r="AA55" s="219" t="s">
        <v>21</v>
      </c>
      <c r="AB55" s="200"/>
      <c r="AC55" s="200"/>
      <c r="AD55" s="200"/>
      <c r="AE55" s="200"/>
      <c r="AF55" s="219" t="s">
        <v>22</v>
      </c>
      <c r="AG55" s="200"/>
      <c r="AH55" s="200"/>
      <c r="AI55" s="167" t="s">
        <v>375</v>
      </c>
      <c r="AJ55" s="220" t="s">
        <v>23</v>
      </c>
      <c r="AK55" s="200"/>
      <c r="AL55" s="200"/>
      <c r="AM55" s="200"/>
      <c r="AN55" s="200"/>
      <c r="AO55" s="200"/>
      <c r="AP55" s="171">
        <v>28945385.420000002</v>
      </c>
      <c r="AQ55" s="171">
        <v>28945385.420000002</v>
      </c>
      <c r="AR55" s="168">
        <v>0</v>
      </c>
      <c r="AS55" s="221">
        <v>28945385.420000002</v>
      </c>
      <c r="AT55" s="200"/>
      <c r="AU55" s="222">
        <v>0</v>
      </c>
      <c r="AV55" s="200"/>
      <c r="AW55" s="168">
        <v>0</v>
      </c>
    </row>
    <row r="56" spans="1:49" x14ac:dyDescent="0.25">
      <c r="A56" s="224" t="s">
        <v>24</v>
      </c>
      <c r="B56" s="200"/>
      <c r="C56" s="224" t="s">
        <v>398</v>
      </c>
      <c r="D56" s="200"/>
      <c r="E56" s="224" t="s">
        <v>380</v>
      </c>
      <c r="F56" s="200"/>
      <c r="G56" s="224" t="s">
        <v>380</v>
      </c>
      <c r="H56" s="200"/>
      <c r="I56" s="224" t="s">
        <v>386</v>
      </c>
      <c r="J56" s="200"/>
      <c r="K56" s="200"/>
      <c r="L56" s="224" t="s">
        <v>385</v>
      </c>
      <c r="M56" s="200"/>
      <c r="N56" s="200"/>
      <c r="O56" s="224"/>
      <c r="P56" s="200"/>
      <c r="Q56" s="224"/>
      <c r="R56" s="200"/>
      <c r="S56" s="223" t="s">
        <v>101</v>
      </c>
      <c r="T56" s="200"/>
      <c r="U56" s="200"/>
      <c r="V56" s="200"/>
      <c r="W56" s="200"/>
      <c r="X56" s="200"/>
      <c r="Y56" s="200"/>
      <c r="Z56" s="200"/>
      <c r="AA56" s="224" t="s">
        <v>21</v>
      </c>
      <c r="AB56" s="200"/>
      <c r="AC56" s="200"/>
      <c r="AD56" s="200"/>
      <c r="AE56" s="200"/>
      <c r="AF56" s="224" t="s">
        <v>22</v>
      </c>
      <c r="AG56" s="200"/>
      <c r="AH56" s="200"/>
      <c r="AI56" s="169" t="s">
        <v>375</v>
      </c>
      <c r="AJ56" s="225" t="s">
        <v>23</v>
      </c>
      <c r="AK56" s="200"/>
      <c r="AL56" s="200"/>
      <c r="AM56" s="200"/>
      <c r="AN56" s="200"/>
      <c r="AO56" s="200"/>
      <c r="AP56" s="172">
        <v>360167.06</v>
      </c>
      <c r="AQ56" s="172">
        <v>360167.06</v>
      </c>
      <c r="AR56" s="170">
        <v>0</v>
      </c>
      <c r="AS56" s="227">
        <v>360167.06</v>
      </c>
      <c r="AT56" s="200"/>
      <c r="AU56" s="226">
        <v>0</v>
      </c>
      <c r="AV56" s="200"/>
      <c r="AW56" s="170">
        <v>0</v>
      </c>
    </row>
    <row r="57" spans="1:49" x14ac:dyDescent="0.25">
      <c r="A57" s="224" t="s">
        <v>24</v>
      </c>
      <c r="B57" s="200"/>
      <c r="C57" s="224" t="s">
        <v>398</v>
      </c>
      <c r="D57" s="200"/>
      <c r="E57" s="224" t="s">
        <v>380</v>
      </c>
      <c r="F57" s="200"/>
      <c r="G57" s="224" t="s">
        <v>380</v>
      </c>
      <c r="H57" s="200"/>
      <c r="I57" s="224" t="s">
        <v>386</v>
      </c>
      <c r="J57" s="200"/>
      <c r="K57" s="200"/>
      <c r="L57" s="224" t="s">
        <v>386</v>
      </c>
      <c r="M57" s="200"/>
      <c r="N57" s="200"/>
      <c r="O57" s="224"/>
      <c r="P57" s="200"/>
      <c r="Q57" s="224"/>
      <c r="R57" s="200"/>
      <c r="S57" s="223" t="s">
        <v>103</v>
      </c>
      <c r="T57" s="200"/>
      <c r="U57" s="200"/>
      <c r="V57" s="200"/>
      <c r="W57" s="200"/>
      <c r="X57" s="200"/>
      <c r="Y57" s="200"/>
      <c r="Z57" s="200"/>
      <c r="AA57" s="224" t="s">
        <v>21</v>
      </c>
      <c r="AB57" s="200"/>
      <c r="AC57" s="200"/>
      <c r="AD57" s="200"/>
      <c r="AE57" s="200"/>
      <c r="AF57" s="224" t="s">
        <v>22</v>
      </c>
      <c r="AG57" s="200"/>
      <c r="AH57" s="200"/>
      <c r="AI57" s="169" t="s">
        <v>375</v>
      </c>
      <c r="AJ57" s="225" t="s">
        <v>23</v>
      </c>
      <c r="AK57" s="200"/>
      <c r="AL57" s="200"/>
      <c r="AM57" s="200"/>
      <c r="AN57" s="200"/>
      <c r="AO57" s="200"/>
      <c r="AP57" s="170">
        <v>0</v>
      </c>
      <c r="AQ57" s="170">
        <v>0</v>
      </c>
      <c r="AR57" s="170">
        <v>0</v>
      </c>
      <c r="AS57" s="226">
        <v>0</v>
      </c>
      <c r="AT57" s="200"/>
      <c r="AU57" s="226">
        <v>0</v>
      </c>
      <c r="AV57" s="200"/>
      <c r="AW57" s="170">
        <v>0</v>
      </c>
    </row>
    <row r="58" spans="1:49" x14ac:dyDescent="0.25">
      <c r="A58" s="224" t="s">
        <v>24</v>
      </c>
      <c r="B58" s="200"/>
      <c r="C58" s="224" t="s">
        <v>398</v>
      </c>
      <c r="D58" s="200"/>
      <c r="E58" s="224" t="s">
        <v>380</v>
      </c>
      <c r="F58" s="200"/>
      <c r="G58" s="224" t="s">
        <v>380</v>
      </c>
      <c r="H58" s="200"/>
      <c r="I58" s="224" t="s">
        <v>386</v>
      </c>
      <c r="J58" s="200"/>
      <c r="K58" s="200"/>
      <c r="L58" s="224" t="s">
        <v>387</v>
      </c>
      <c r="M58" s="200"/>
      <c r="N58" s="200"/>
      <c r="O58" s="224"/>
      <c r="P58" s="200"/>
      <c r="Q58" s="224"/>
      <c r="R58" s="200"/>
      <c r="S58" s="223" t="s">
        <v>105</v>
      </c>
      <c r="T58" s="200"/>
      <c r="U58" s="200"/>
      <c r="V58" s="200"/>
      <c r="W58" s="200"/>
      <c r="X58" s="200"/>
      <c r="Y58" s="200"/>
      <c r="Z58" s="200"/>
      <c r="AA58" s="224" t="s">
        <v>21</v>
      </c>
      <c r="AB58" s="200"/>
      <c r="AC58" s="200"/>
      <c r="AD58" s="200"/>
      <c r="AE58" s="200"/>
      <c r="AF58" s="224" t="s">
        <v>22</v>
      </c>
      <c r="AG58" s="200"/>
      <c r="AH58" s="200"/>
      <c r="AI58" s="169" t="s">
        <v>375</v>
      </c>
      <c r="AJ58" s="225" t="s">
        <v>23</v>
      </c>
      <c r="AK58" s="200"/>
      <c r="AL58" s="200"/>
      <c r="AM58" s="200"/>
      <c r="AN58" s="200"/>
      <c r="AO58" s="200"/>
      <c r="AP58" s="170">
        <v>0</v>
      </c>
      <c r="AQ58" s="170">
        <v>0</v>
      </c>
      <c r="AR58" s="170">
        <v>0</v>
      </c>
      <c r="AS58" s="226">
        <v>0</v>
      </c>
      <c r="AT58" s="200"/>
      <c r="AU58" s="226">
        <v>0</v>
      </c>
      <c r="AV58" s="200"/>
      <c r="AW58" s="170">
        <v>0</v>
      </c>
    </row>
    <row r="59" spans="1:49" x14ac:dyDescent="0.25">
      <c r="A59" s="224" t="s">
        <v>24</v>
      </c>
      <c r="B59" s="200"/>
      <c r="C59" s="224" t="s">
        <v>398</v>
      </c>
      <c r="D59" s="200"/>
      <c r="E59" s="224" t="s">
        <v>380</v>
      </c>
      <c r="F59" s="200"/>
      <c r="G59" s="224" t="s">
        <v>380</v>
      </c>
      <c r="H59" s="200"/>
      <c r="I59" s="224" t="s">
        <v>386</v>
      </c>
      <c r="J59" s="200"/>
      <c r="K59" s="200"/>
      <c r="L59" s="224" t="s">
        <v>388</v>
      </c>
      <c r="M59" s="200"/>
      <c r="N59" s="200"/>
      <c r="O59" s="224"/>
      <c r="P59" s="200"/>
      <c r="Q59" s="224"/>
      <c r="R59" s="200"/>
      <c r="S59" s="223" t="s">
        <v>107</v>
      </c>
      <c r="T59" s="200"/>
      <c r="U59" s="200"/>
      <c r="V59" s="200"/>
      <c r="W59" s="200"/>
      <c r="X59" s="200"/>
      <c r="Y59" s="200"/>
      <c r="Z59" s="200"/>
      <c r="AA59" s="224" t="s">
        <v>21</v>
      </c>
      <c r="AB59" s="200"/>
      <c r="AC59" s="200"/>
      <c r="AD59" s="200"/>
      <c r="AE59" s="200"/>
      <c r="AF59" s="224" t="s">
        <v>22</v>
      </c>
      <c r="AG59" s="200"/>
      <c r="AH59" s="200"/>
      <c r="AI59" s="169" t="s">
        <v>375</v>
      </c>
      <c r="AJ59" s="225" t="s">
        <v>23</v>
      </c>
      <c r="AK59" s="200"/>
      <c r="AL59" s="200"/>
      <c r="AM59" s="200"/>
      <c r="AN59" s="200"/>
      <c r="AO59" s="200"/>
      <c r="AP59" s="172">
        <v>28585218.359999999</v>
      </c>
      <c r="AQ59" s="172">
        <v>28585218.359999999</v>
      </c>
      <c r="AR59" s="170">
        <v>0</v>
      </c>
      <c r="AS59" s="227">
        <v>28585218.359999999</v>
      </c>
      <c r="AT59" s="200"/>
      <c r="AU59" s="226">
        <v>0</v>
      </c>
      <c r="AV59" s="200"/>
      <c r="AW59" s="170">
        <v>0</v>
      </c>
    </row>
    <row r="60" spans="1:49" x14ac:dyDescent="0.25">
      <c r="A60" s="224" t="s">
        <v>24</v>
      </c>
      <c r="B60" s="200"/>
      <c r="C60" s="224" t="s">
        <v>398</v>
      </c>
      <c r="D60" s="200"/>
      <c r="E60" s="224" t="s">
        <v>380</v>
      </c>
      <c r="F60" s="200"/>
      <c r="G60" s="224" t="s">
        <v>380</v>
      </c>
      <c r="H60" s="200"/>
      <c r="I60" s="224" t="s">
        <v>386</v>
      </c>
      <c r="J60" s="200"/>
      <c r="K60" s="200"/>
      <c r="L60" s="224" t="s">
        <v>390</v>
      </c>
      <c r="M60" s="200"/>
      <c r="N60" s="200"/>
      <c r="O60" s="224"/>
      <c r="P60" s="200"/>
      <c r="Q60" s="224"/>
      <c r="R60" s="200"/>
      <c r="S60" s="223" t="s">
        <v>109</v>
      </c>
      <c r="T60" s="200"/>
      <c r="U60" s="200"/>
      <c r="V60" s="200"/>
      <c r="W60" s="200"/>
      <c r="X60" s="200"/>
      <c r="Y60" s="200"/>
      <c r="Z60" s="200"/>
      <c r="AA60" s="224" t="s">
        <v>21</v>
      </c>
      <c r="AB60" s="200"/>
      <c r="AC60" s="200"/>
      <c r="AD60" s="200"/>
      <c r="AE60" s="200"/>
      <c r="AF60" s="224" t="s">
        <v>22</v>
      </c>
      <c r="AG60" s="200"/>
      <c r="AH60" s="200"/>
      <c r="AI60" s="169" t="s">
        <v>375</v>
      </c>
      <c r="AJ60" s="225" t="s">
        <v>23</v>
      </c>
      <c r="AK60" s="200"/>
      <c r="AL60" s="200"/>
      <c r="AM60" s="200"/>
      <c r="AN60" s="200"/>
      <c r="AO60" s="200"/>
      <c r="AP60" s="170">
        <v>0</v>
      </c>
      <c r="AQ60" s="170">
        <v>0</v>
      </c>
      <c r="AR60" s="170">
        <v>0</v>
      </c>
      <c r="AS60" s="226">
        <v>0</v>
      </c>
      <c r="AT60" s="200"/>
      <c r="AU60" s="226">
        <v>0</v>
      </c>
      <c r="AV60" s="200"/>
      <c r="AW60" s="170">
        <v>0</v>
      </c>
    </row>
    <row r="61" spans="1:49" x14ac:dyDescent="0.25">
      <c r="A61" s="224" t="s">
        <v>24</v>
      </c>
      <c r="B61" s="200"/>
      <c r="C61" s="224" t="s">
        <v>398</v>
      </c>
      <c r="D61" s="200"/>
      <c r="E61" s="224" t="s">
        <v>380</v>
      </c>
      <c r="F61" s="200"/>
      <c r="G61" s="224" t="s">
        <v>380</v>
      </c>
      <c r="H61" s="200"/>
      <c r="I61" s="224" t="s">
        <v>386</v>
      </c>
      <c r="J61" s="200"/>
      <c r="K61" s="200"/>
      <c r="L61" s="224" t="s">
        <v>392</v>
      </c>
      <c r="M61" s="200"/>
      <c r="N61" s="200"/>
      <c r="O61" s="224"/>
      <c r="P61" s="200"/>
      <c r="Q61" s="224"/>
      <c r="R61" s="200"/>
      <c r="S61" s="223" t="s">
        <v>111</v>
      </c>
      <c r="T61" s="200"/>
      <c r="U61" s="200"/>
      <c r="V61" s="200"/>
      <c r="W61" s="200"/>
      <c r="X61" s="200"/>
      <c r="Y61" s="200"/>
      <c r="Z61" s="200"/>
      <c r="AA61" s="224" t="s">
        <v>21</v>
      </c>
      <c r="AB61" s="200"/>
      <c r="AC61" s="200"/>
      <c r="AD61" s="200"/>
      <c r="AE61" s="200"/>
      <c r="AF61" s="224" t="s">
        <v>22</v>
      </c>
      <c r="AG61" s="200"/>
      <c r="AH61" s="200"/>
      <c r="AI61" s="169" t="s">
        <v>375</v>
      </c>
      <c r="AJ61" s="225" t="s">
        <v>23</v>
      </c>
      <c r="AK61" s="200"/>
      <c r="AL61" s="200"/>
      <c r="AM61" s="200"/>
      <c r="AN61" s="200"/>
      <c r="AO61" s="200"/>
      <c r="AP61" s="170">
        <v>0</v>
      </c>
      <c r="AQ61" s="170">
        <v>0</v>
      </c>
      <c r="AR61" s="170">
        <v>0</v>
      </c>
      <c r="AS61" s="226">
        <v>0</v>
      </c>
      <c r="AT61" s="200"/>
      <c r="AU61" s="226">
        <v>0</v>
      </c>
      <c r="AV61" s="200"/>
      <c r="AW61" s="170">
        <v>0</v>
      </c>
    </row>
    <row r="62" spans="1:49" x14ac:dyDescent="0.25">
      <c r="A62" s="219" t="s">
        <v>24</v>
      </c>
      <c r="B62" s="200"/>
      <c r="C62" s="219" t="s">
        <v>398</v>
      </c>
      <c r="D62" s="200"/>
      <c r="E62" s="219" t="s">
        <v>380</v>
      </c>
      <c r="F62" s="200"/>
      <c r="G62" s="219" t="s">
        <v>380</v>
      </c>
      <c r="H62" s="200"/>
      <c r="I62" s="219" t="s">
        <v>388</v>
      </c>
      <c r="J62" s="200"/>
      <c r="K62" s="200"/>
      <c r="L62" s="219"/>
      <c r="M62" s="200"/>
      <c r="N62" s="200"/>
      <c r="O62" s="219"/>
      <c r="P62" s="200"/>
      <c r="Q62" s="219"/>
      <c r="R62" s="200"/>
      <c r="S62" s="218" t="s">
        <v>113</v>
      </c>
      <c r="T62" s="200"/>
      <c r="U62" s="200"/>
      <c r="V62" s="200"/>
      <c r="W62" s="200"/>
      <c r="X62" s="200"/>
      <c r="Y62" s="200"/>
      <c r="Z62" s="200"/>
      <c r="AA62" s="219" t="s">
        <v>21</v>
      </c>
      <c r="AB62" s="200"/>
      <c r="AC62" s="200"/>
      <c r="AD62" s="200"/>
      <c r="AE62" s="200"/>
      <c r="AF62" s="219" t="s">
        <v>22</v>
      </c>
      <c r="AG62" s="200"/>
      <c r="AH62" s="200"/>
      <c r="AI62" s="167" t="s">
        <v>375</v>
      </c>
      <c r="AJ62" s="220" t="s">
        <v>23</v>
      </c>
      <c r="AK62" s="200"/>
      <c r="AL62" s="200"/>
      <c r="AM62" s="200"/>
      <c r="AN62" s="200"/>
      <c r="AO62" s="200"/>
      <c r="AP62" s="168">
        <v>0</v>
      </c>
      <c r="AQ62" s="168">
        <v>0</v>
      </c>
      <c r="AR62" s="168">
        <v>0</v>
      </c>
      <c r="AS62" s="222">
        <v>0</v>
      </c>
      <c r="AT62" s="200"/>
      <c r="AU62" s="222">
        <v>0</v>
      </c>
      <c r="AV62" s="200"/>
      <c r="AW62" s="168">
        <v>0</v>
      </c>
    </row>
    <row r="63" spans="1:49" x14ac:dyDescent="0.25">
      <c r="A63" s="224" t="s">
        <v>24</v>
      </c>
      <c r="B63" s="200"/>
      <c r="C63" s="224" t="s">
        <v>398</v>
      </c>
      <c r="D63" s="200"/>
      <c r="E63" s="224" t="s">
        <v>380</v>
      </c>
      <c r="F63" s="200"/>
      <c r="G63" s="224" t="s">
        <v>380</v>
      </c>
      <c r="H63" s="200"/>
      <c r="I63" s="224" t="s">
        <v>388</v>
      </c>
      <c r="J63" s="200"/>
      <c r="K63" s="200"/>
      <c r="L63" s="224" t="s">
        <v>399</v>
      </c>
      <c r="M63" s="200"/>
      <c r="N63" s="200"/>
      <c r="O63" s="224"/>
      <c r="P63" s="200"/>
      <c r="Q63" s="224"/>
      <c r="R63" s="200"/>
      <c r="S63" s="223" t="s">
        <v>115</v>
      </c>
      <c r="T63" s="200"/>
      <c r="U63" s="200"/>
      <c r="V63" s="200"/>
      <c r="W63" s="200"/>
      <c r="X63" s="200"/>
      <c r="Y63" s="200"/>
      <c r="Z63" s="200"/>
      <c r="AA63" s="224" t="s">
        <v>21</v>
      </c>
      <c r="AB63" s="200"/>
      <c r="AC63" s="200"/>
      <c r="AD63" s="200"/>
      <c r="AE63" s="200"/>
      <c r="AF63" s="224" t="s">
        <v>22</v>
      </c>
      <c r="AG63" s="200"/>
      <c r="AH63" s="200"/>
      <c r="AI63" s="169" t="s">
        <v>375</v>
      </c>
      <c r="AJ63" s="225" t="s">
        <v>23</v>
      </c>
      <c r="AK63" s="200"/>
      <c r="AL63" s="200"/>
      <c r="AM63" s="200"/>
      <c r="AN63" s="200"/>
      <c r="AO63" s="200"/>
      <c r="AP63" s="170">
        <v>0</v>
      </c>
      <c r="AQ63" s="170">
        <v>0</v>
      </c>
      <c r="AR63" s="170">
        <v>0</v>
      </c>
      <c r="AS63" s="226">
        <v>0</v>
      </c>
      <c r="AT63" s="200"/>
      <c r="AU63" s="226">
        <v>0</v>
      </c>
      <c r="AV63" s="200"/>
      <c r="AW63" s="170">
        <v>0</v>
      </c>
    </row>
    <row r="64" spans="1:49" x14ac:dyDescent="0.25">
      <c r="A64" s="224" t="s">
        <v>24</v>
      </c>
      <c r="B64" s="200"/>
      <c r="C64" s="224" t="s">
        <v>398</v>
      </c>
      <c r="D64" s="200"/>
      <c r="E64" s="224" t="s">
        <v>398</v>
      </c>
      <c r="F64" s="200"/>
      <c r="G64" s="224"/>
      <c r="H64" s="200"/>
      <c r="I64" s="224"/>
      <c r="J64" s="200"/>
      <c r="K64" s="200"/>
      <c r="L64" s="224"/>
      <c r="M64" s="200"/>
      <c r="N64" s="200"/>
      <c r="O64" s="224"/>
      <c r="P64" s="200"/>
      <c r="Q64" s="224"/>
      <c r="R64" s="200"/>
      <c r="S64" s="223" t="s">
        <v>117</v>
      </c>
      <c r="T64" s="200"/>
      <c r="U64" s="200"/>
      <c r="V64" s="200"/>
      <c r="W64" s="200"/>
      <c r="X64" s="200"/>
      <c r="Y64" s="200"/>
      <c r="Z64" s="200"/>
      <c r="AA64" s="224" t="s">
        <v>21</v>
      </c>
      <c r="AB64" s="200"/>
      <c r="AC64" s="200"/>
      <c r="AD64" s="200"/>
      <c r="AE64" s="200"/>
      <c r="AF64" s="224" t="s">
        <v>22</v>
      </c>
      <c r="AG64" s="200"/>
      <c r="AH64" s="200"/>
      <c r="AI64" s="169" t="s">
        <v>375</v>
      </c>
      <c r="AJ64" s="225" t="s">
        <v>23</v>
      </c>
      <c r="AK64" s="200"/>
      <c r="AL64" s="200"/>
      <c r="AM64" s="200"/>
      <c r="AN64" s="200"/>
      <c r="AO64" s="200"/>
      <c r="AP64" s="172">
        <v>462615314.49000001</v>
      </c>
      <c r="AQ64" s="172">
        <v>462615314.49000001</v>
      </c>
      <c r="AR64" s="170">
        <v>0</v>
      </c>
      <c r="AS64" s="227">
        <v>462615314.49000001</v>
      </c>
      <c r="AT64" s="200"/>
      <c r="AU64" s="226">
        <v>0</v>
      </c>
      <c r="AV64" s="200"/>
      <c r="AW64" s="172">
        <v>63327</v>
      </c>
    </row>
    <row r="65" spans="1:49" x14ac:dyDescent="0.25">
      <c r="A65" s="219" t="s">
        <v>24</v>
      </c>
      <c r="B65" s="200"/>
      <c r="C65" s="219" t="s">
        <v>398</v>
      </c>
      <c r="D65" s="200"/>
      <c r="E65" s="219" t="s">
        <v>398</v>
      </c>
      <c r="F65" s="200"/>
      <c r="G65" s="219" t="s">
        <v>380</v>
      </c>
      <c r="H65" s="200"/>
      <c r="I65" s="219"/>
      <c r="J65" s="200"/>
      <c r="K65" s="200"/>
      <c r="L65" s="219"/>
      <c r="M65" s="200"/>
      <c r="N65" s="200"/>
      <c r="O65" s="219"/>
      <c r="P65" s="200"/>
      <c r="Q65" s="219"/>
      <c r="R65" s="200"/>
      <c r="S65" s="218" t="s">
        <v>119</v>
      </c>
      <c r="T65" s="200"/>
      <c r="U65" s="200"/>
      <c r="V65" s="200"/>
      <c r="W65" s="200"/>
      <c r="X65" s="200"/>
      <c r="Y65" s="200"/>
      <c r="Z65" s="200"/>
      <c r="AA65" s="219" t="s">
        <v>21</v>
      </c>
      <c r="AB65" s="200"/>
      <c r="AC65" s="200"/>
      <c r="AD65" s="200"/>
      <c r="AE65" s="200"/>
      <c r="AF65" s="219" t="s">
        <v>22</v>
      </c>
      <c r="AG65" s="200"/>
      <c r="AH65" s="200"/>
      <c r="AI65" s="167" t="s">
        <v>375</v>
      </c>
      <c r="AJ65" s="220" t="s">
        <v>23</v>
      </c>
      <c r="AK65" s="200"/>
      <c r="AL65" s="200"/>
      <c r="AM65" s="200"/>
      <c r="AN65" s="200"/>
      <c r="AO65" s="200"/>
      <c r="AP65" s="171">
        <v>167641820.86000001</v>
      </c>
      <c r="AQ65" s="171">
        <v>167641820.86000001</v>
      </c>
      <c r="AR65" s="168">
        <v>0</v>
      </c>
      <c r="AS65" s="221">
        <v>167641820.86000001</v>
      </c>
      <c r="AT65" s="200"/>
      <c r="AU65" s="222">
        <v>0</v>
      </c>
      <c r="AV65" s="200"/>
      <c r="AW65" s="168">
        <v>0</v>
      </c>
    </row>
    <row r="66" spans="1:49" x14ac:dyDescent="0.25">
      <c r="A66" s="219" t="s">
        <v>24</v>
      </c>
      <c r="B66" s="200"/>
      <c r="C66" s="219" t="s">
        <v>398</v>
      </c>
      <c r="D66" s="200"/>
      <c r="E66" s="219" t="s">
        <v>398</v>
      </c>
      <c r="F66" s="200"/>
      <c r="G66" s="219" t="s">
        <v>380</v>
      </c>
      <c r="H66" s="200"/>
      <c r="I66" s="219" t="s">
        <v>399</v>
      </c>
      <c r="J66" s="200"/>
      <c r="K66" s="200"/>
      <c r="L66" s="219"/>
      <c r="M66" s="200"/>
      <c r="N66" s="200"/>
      <c r="O66" s="219"/>
      <c r="P66" s="200"/>
      <c r="Q66" s="219"/>
      <c r="R66" s="200"/>
      <c r="S66" s="218" t="s">
        <v>121</v>
      </c>
      <c r="T66" s="200"/>
      <c r="U66" s="200"/>
      <c r="V66" s="200"/>
      <c r="W66" s="200"/>
      <c r="X66" s="200"/>
      <c r="Y66" s="200"/>
      <c r="Z66" s="200"/>
      <c r="AA66" s="219" t="s">
        <v>21</v>
      </c>
      <c r="AB66" s="200"/>
      <c r="AC66" s="200"/>
      <c r="AD66" s="200"/>
      <c r="AE66" s="200"/>
      <c r="AF66" s="219" t="s">
        <v>22</v>
      </c>
      <c r="AG66" s="200"/>
      <c r="AH66" s="200"/>
      <c r="AI66" s="167" t="s">
        <v>375</v>
      </c>
      <c r="AJ66" s="220" t="s">
        <v>23</v>
      </c>
      <c r="AK66" s="200"/>
      <c r="AL66" s="200"/>
      <c r="AM66" s="200"/>
      <c r="AN66" s="200"/>
      <c r="AO66" s="200"/>
      <c r="AP66" s="171">
        <v>5679110</v>
      </c>
      <c r="AQ66" s="171">
        <v>5679110</v>
      </c>
      <c r="AR66" s="168">
        <v>0</v>
      </c>
      <c r="AS66" s="221">
        <v>5679110</v>
      </c>
      <c r="AT66" s="200"/>
      <c r="AU66" s="222">
        <v>0</v>
      </c>
      <c r="AV66" s="200"/>
      <c r="AW66" s="168">
        <v>0</v>
      </c>
    </row>
    <row r="67" spans="1:49" x14ac:dyDescent="0.25">
      <c r="A67" s="224" t="s">
        <v>24</v>
      </c>
      <c r="B67" s="200"/>
      <c r="C67" s="224" t="s">
        <v>398</v>
      </c>
      <c r="D67" s="200"/>
      <c r="E67" s="224" t="s">
        <v>398</v>
      </c>
      <c r="F67" s="200"/>
      <c r="G67" s="224" t="s">
        <v>380</v>
      </c>
      <c r="H67" s="200"/>
      <c r="I67" s="224" t="s">
        <v>399</v>
      </c>
      <c r="J67" s="200"/>
      <c r="K67" s="200"/>
      <c r="L67" s="224" t="s">
        <v>385</v>
      </c>
      <c r="M67" s="200"/>
      <c r="N67" s="200"/>
      <c r="O67" s="224"/>
      <c r="P67" s="200"/>
      <c r="Q67" s="224"/>
      <c r="R67" s="200"/>
      <c r="S67" s="223" t="s">
        <v>123</v>
      </c>
      <c r="T67" s="200"/>
      <c r="U67" s="200"/>
      <c r="V67" s="200"/>
      <c r="W67" s="200"/>
      <c r="X67" s="200"/>
      <c r="Y67" s="200"/>
      <c r="Z67" s="200"/>
      <c r="AA67" s="224" t="s">
        <v>21</v>
      </c>
      <c r="AB67" s="200"/>
      <c r="AC67" s="200"/>
      <c r="AD67" s="200"/>
      <c r="AE67" s="200"/>
      <c r="AF67" s="224" t="s">
        <v>22</v>
      </c>
      <c r="AG67" s="200"/>
      <c r="AH67" s="200"/>
      <c r="AI67" s="169" t="s">
        <v>375</v>
      </c>
      <c r="AJ67" s="225" t="s">
        <v>23</v>
      </c>
      <c r="AK67" s="200"/>
      <c r="AL67" s="200"/>
      <c r="AM67" s="200"/>
      <c r="AN67" s="200"/>
      <c r="AO67" s="200"/>
      <c r="AP67" s="170">
        <v>0</v>
      </c>
      <c r="AQ67" s="170">
        <v>0</v>
      </c>
      <c r="AR67" s="170">
        <v>0</v>
      </c>
      <c r="AS67" s="226">
        <v>0</v>
      </c>
      <c r="AT67" s="200"/>
      <c r="AU67" s="226">
        <v>0</v>
      </c>
      <c r="AV67" s="200"/>
      <c r="AW67" s="170">
        <v>0</v>
      </c>
    </row>
    <row r="68" spans="1:49" x14ac:dyDescent="0.25">
      <c r="A68" s="224" t="s">
        <v>24</v>
      </c>
      <c r="B68" s="200"/>
      <c r="C68" s="224" t="s">
        <v>398</v>
      </c>
      <c r="D68" s="200"/>
      <c r="E68" s="224" t="s">
        <v>398</v>
      </c>
      <c r="F68" s="200"/>
      <c r="G68" s="224" t="s">
        <v>380</v>
      </c>
      <c r="H68" s="200"/>
      <c r="I68" s="224" t="s">
        <v>399</v>
      </c>
      <c r="J68" s="200"/>
      <c r="K68" s="200"/>
      <c r="L68" s="224" t="s">
        <v>387</v>
      </c>
      <c r="M68" s="200"/>
      <c r="N68" s="200"/>
      <c r="O68" s="224"/>
      <c r="P68" s="200"/>
      <c r="Q68" s="224"/>
      <c r="R68" s="200"/>
      <c r="S68" s="223" t="s">
        <v>125</v>
      </c>
      <c r="T68" s="200"/>
      <c r="U68" s="200"/>
      <c r="V68" s="200"/>
      <c r="W68" s="200"/>
      <c r="X68" s="200"/>
      <c r="Y68" s="200"/>
      <c r="Z68" s="200"/>
      <c r="AA68" s="224" t="s">
        <v>21</v>
      </c>
      <c r="AB68" s="200"/>
      <c r="AC68" s="200"/>
      <c r="AD68" s="200"/>
      <c r="AE68" s="200"/>
      <c r="AF68" s="224" t="s">
        <v>22</v>
      </c>
      <c r="AG68" s="200"/>
      <c r="AH68" s="200"/>
      <c r="AI68" s="169" t="s">
        <v>375</v>
      </c>
      <c r="AJ68" s="225" t="s">
        <v>23</v>
      </c>
      <c r="AK68" s="200"/>
      <c r="AL68" s="200"/>
      <c r="AM68" s="200"/>
      <c r="AN68" s="200"/>
      <c r="AO68" s="200"/>
      <c r="AP68" s="170">
        <v>0</v>
      </c>
      <c r="AQ68" s="170">
        <v>0</v>
      </c>
      <c r="AR68" s="170">
        <v>0</v>
      </c>
      <c r="AS68" s="226">
        <v>0</v>
      </c>
      <c r="AT68" s="200"/>
      <c r="AU68" s="226">
        <v>0</v>
      </c>
      <c r="AV68" s="200"/>
      <c r="AW68" s="170">
        <v>0</v>
      </c>
    </row>
    <row r="69" spans="1:49" x14ac:dyDescent="0.25">
      <c r="A69" s="224" t="s">
        <v>24</v>
      </c>
      <c r="B69" s="200"/>
      <c r="C69" s="224" t="s">
        <v>398</v>
      </c>
      <c r="D69" s="200"/>
      <c r="E69" s="224" t="s">
        <v>398</v>
      </c>
      <c r="F69" s="200"/>
      <c r="G69" s="224" t="s">
        <v>380</v>
      </c>
      <c r="H69" s="200"/>
      <c r="I69" s="224" t="s">
        <v>399</v>
      </c>
      <c r="J69" s="200"/>
      <c r="K69" s="200"/>
      <c r="L69" s="224" t="s">
        <v>388</v>
      </c>
      <c r="M69" s="200"/>
      <c r="N69" s="200"/>
      <c r="O69" s="224"/>
      <c r="P69" s="200"/>
      <c r="Q69" s="224"/>
      <c r="R69" s="200"/>
      <c r="S69" s="223" t="s">
        <v>127</v>
      </c>
      <c r="T69" s="200"/>
      <c r="U69" s="200"/>
      <c r="V69" s="200"/>
      <c r="W69" s="200"/>
      <c r="X69" s="200"/>
      <c r="Y69" s="200"/>
      <c r="Z69" s="200"/>
      <c r="AA69" s="224" t="s">
        <v>21</v>
      </c>
      <c r="AB69" s="200"/>
      <c r="AC69" s="200"/>
      <c r="AD69" s="200"/>
      <c r="AE69" s="200"/>
      <c r="AF69" s="224" t="s">
        <v>22</v>
      </c>
      <c r="AG69" s="200"/>
      <c r="AH69" s="200"/>
      <c r="AI69" s="169" t="s">
        <v>375</v>
      </c>
      <c r="AJ69" s="225" t="s">
        <v>23</v>
      </c>
      <c r="AK69" s="200"/>
      <c r="AL69" s="200"/>
      <c r="AM69" s="200"/>
      <c r="AN69" s="200"/>
      <c r="AO69" s="200"/>
      <c r="AP69" s="172">
        <v>18600</v>
      </c>
      <c r="AQ69" s="172">
        <v>18600</v>
      </c>
      <c r="AR69" s="170">
        <v>0</v>
      </c>
      <c r="AS69" s="227">
        <v>18600</v>
      </c>
      <c r="AT69" s="200"/>
      <c r="AU69" s="226">
        <v>0</v>
      </c>
      <c r="AV69" s="200"/>
      <c r="AW69" s="170">
        <v>0</v>
      </c>
    </row>
    <row r="70" spans="1:49" x14ac:dyDescent="0.25">
      <c r="A70" s="224" t="s">
        <v>24</v>
      </c>
      <c r="B70" s="200"/>
      <c r="C70" s="224" t="s">
        <v>398</v>
      </c>
      <c r="D70" s="200"/>
      <c r="E70" s="224" t="s">
        <v>398</v>
      </c>
      <c r="F70" s="200"/>
      <c r="G70" s="224" t="s">
        <v>380</v>
      </c>
      <c r="H70" s="200"/>
      <c r="I70" s="224" t="s">
        <v>399</v>
      </c>
      <c r="J70" s="200"/>
      <c r="K70" s="200"/>
      <c r="L70" s="224" t="s">
        <v>390</v>
      </c>
      <c r="M70" s="200"/>
      <c r="N70" s="200"/>
      <c r="O70" s="224"/>
      <c r="P70" s="200"/>
      <c r="Q70" s="224"/>
      <c r="R70" s="200"/>
      <c r="S70" s="223" t="s">
        <v>129</v>
      </c>
      <c r="T70" s="200"/>
      <c r="U70" s="200"/>
      <c r="V70" s="200"/>
      <c r="W70" s="200"/>
      <c r="X70" s="200"/>
      <c r="Y70" s="200"/>
      <c r="Z70" s="200"/>
      <c r="AA70" s="224" t="s">
        <v>21</v>
      </c>
      <c r="AB70" s="200"/>
      <c r="AC70" s="200"/>
      <c r="AD70" s="200"/>
      <c r="AE70" s="200"/>
      <c r="AF70" s="224" t="s">
        <v>22</v>
      </c>
      <c r="AG70" s="200"/>
      <c r="AH70" s="200"/>
      <c r="AI70" s="169" t="s">
        <v>375</v>
      </c>
      <c r="AJ70" s="225" t="s">
        <v>23</v>
      </c>
      <c r="AK70" s="200"/>
      <c r="AL70" s="200"/>
      <c r="AM70" s="200"/>
      <c r="AN70" s="200"/>
      <c r="AO70" s="200"/>
      <c r="AP70" s="172">
        <v>1293050</v>
      </c>
      <c r="AQ70" s="172">
        <v>1293050</v>
      </c>
      <c r="AR70" s="170">
        <v>0</v>
      </c>
      <c r="AS70" s="227">
        <v>1293050</v>
      </c>
      <c r="AT70" s="200"/>
      <c r="AU70" s="226">
        <v>0</v>
      </c>
      <c r="AV70" s="200"/>
      <c r="AW70" s="170">
        <v>0</v>
      </c>
    </row>
    <row r="71" spans="1:49" x14ac:dyDescent="0.25">
      <c r="A71" s="224" t="s">
        <v>24</v>
      </c>
      <c r="B71" s="200"/>
      <c r="C71" s="224" t="s">
        <v>398</v>
      </c>
      <c r="D71" s="200"/>
      <c r="E71" s="224" t="s">
        <v>398</v>
      </c>
      <c r="F71" s="200"/>
      <c r="G71" s="224" t="s">
        <v>380</v>
      </c>
      <c r="H71" s="200"/>
      <c r="I71" s="224" t="s">
        <v>399</v>
      </c>
      <c r="J71" s="200"/>
      <c r="K71" s="200"/>
      <c r="L71" s="224" t="s">
        <v>392</v>
      </c>
      <c r="M71" s="200"/>
      <c r="N71" s="200"/>
      <c r="O71" s="224"/>
      <c r="P71" s="200"/>
      <c r="Q71" s="224"/>
      <c r="R71" s="200"/>
      <c r="S71" s="223" t="s">
        <v>131</v>
      </c>
      <c r="T71" s="200"/>
      <c r="U71" s="200"/>
      <c r="V71" s="200"/>
      <c r="W71" s="200"/>
      <c r="X71" s="200"/>
      <c r="Y71" s="200"/>
      <c r="Z71" s="200"/>
      <c r="AA71" s="224" t="s">
        <v>21</v>
      </c>
      <c r="AB71" s="200"/>
      <c r="AC71" s="200"/>
      <c r="AD71" s="200"/>
      <c r="AE71" s="200"/>
      <c r="AF71" s="224" t="s">
        <v>22</v>
      </c>
      <c r="AG71" s="200"/>
      <c r="AH71" s="200"/>
      <c r="AI71" s="169" t="s">
        <v>375</v>
      </c>
      <c r="AJ71" s="225" t="s">
        <v>23</v>
      </c>
      <c r="AK71" s="200"/>
      <c r="AL71" s="200"/>
      <c r="AM71" s="200"/>
      <c r="AN71" s="200"/>
      <c r="AO71" s="200"/>
      <c r="AP71" s="172">
        <v>4367460</v>
      </c>
      <c r="AQ71" s="172">
        <v>4367460</v>
      </c>
      <c r="AR71" s="170">
        <v>0</v>
      </c>
      <c r="AS71" s="227">
        <v>4367460</v>
      </c>
      <c r="AT71" s="200"/>
      <c r="AU71" s="226">
        <v>0</v>
      </c>
      <c r="AV71" s="200"/>
      <c r="AW71" s="170">
        <v>0</v>
      </c>
    </row>
    <row r="72" spans="1:49" x14ac:dyDescent="0.25">
      <c r="A72" s="219" t="s">
        <v>24</v>
      </c>
      <c r="B72" s="200"/>
      <c r="C72" s="219" t="s">
        <v>398</v>
      </c>
      <c r="D72" s="200"/>
      <c r="E72" s="219" t="s">
        <v>398</v>
      </c>
      <c r="F72" s="200"/>
      <c r="G72" s="219" t="s">
        <v>380</v>
      </c>
      <c r="H72" s="200"/>
      <c r="I72" s="219" t="s">
        <v>385</v>
      </c>
      <c r="J72" s="200"/>
      <c r="K72" s="200"/>
      <c r="L72" s="219"/>
      <c r="M72" s="200"/>
      <c r="N72" s="200"/>
      <c r="O72" s="219"/>
      <c r="P72" s="200"/>
      <c r="Q72" s="219"/>
      <c r="R72" s="200"/>
      <c r="S72" s="218" t="s">
        <v>133</v>
      </c>
      <c r="T72" s="200"/>
      <c r="U72" s="200"/>
      <c r="V72" s="200"/>
      <c r="W72" s="200"/>
      <c r="X72" s="200"/>
      <c r="Y72" s="200"/>
      <c r="Z72" s="200"/>
      <c r="AA72" s="219" t="s">
        <v>21</v>
      </c>
      <c r="AB72" s="200"/>
      <c r="AC72" s="200"/>
      <c r="AD72" s="200"/>
      <c r="AE72" s="200"/>
      <c r="AF72" s="219" t="s">
        <v>22</v>
      </c>
      <c r="AG72" s="200"/>
      <c r="AH72" s="200"/>
      <c r="AI72" s="167" t="s">
        <v>375</v>
      </c>
      <c r="AJ72" s="220" t="s">
        <v>23</v>
      </c>
      <c r="AK72" s="200"/>
      <c r="AL72" s="200"/>
      <c r="AM72" s="200"/>
      <c r="AN72" s="200"/>
      <c r="AO72" s="200"/>
      <c r="AP72" s="171">
        <v>59125476.579999998</v>
      </c>
      <c r="AQ72" s="171">
        <v>59125476.579999998</v>
      </c>
      <c r="AR72" s="168">
        <v>0</v>
      </c>
      <c r="AS72" s="221">
        <v>59125476.579999998</v>
      </c>
      <c r="AT72" s="200"/>
      <c r="AU72" s="222">
        <v>0</v>
      </c>
      <c r="AV72" s="200"/>
      <c r="AW72" s="168">
        <v>0</v>
      </c>
    </row>
    <row r="73" spans="1:49" x14ac:dyDescent="0.25">
      <c r="A73" s="224" t="s">
        <v>24</v>
      </c>
      <c r="B73" s="200"/>
      <c r="C73" s="224" t="s">
        <v>398</v>
      </c>
      <c r="D73" s="200"/>
      <c r="E73" s="224" t="s">
        <v>398</v>
      </c>
      <c r="F73" s="200"/>
      <c r="G73" s="224" t="s">
        <v>380</v>
      </c>
      <c r="H73" s="200"/>
      <c r="I73" s="224" t="s">
        <v>385</v>
      </c>
      <c r="J73" s="200"/>
      <c r="K73" s="200"/>
      <c r="L73" s="224" t="s">
        <v>384</v>
      </c>
      <c r="M73" s="200"/>
      <c r="N73" s="200"/>
      <c r="O73" s="224"/>
      <c r="P73" s="200"/>
      <c r="Q73" s="224"/>
      <c r="R73" s="200"/>
      <c r="S73" s="223" t="s">
        <v>135</v>
      </c>
      <c r="T73" s="200"/>
      <c r="U73" s="200"/>
      <c r="V73" s="200"/>
      <c r="W73" s="200"/>
      <c r="X73" s="200"/>
      <c r="Y73" s="200"/>
      <c r="Z73" s="200"/>
      <c r="AA73" s="224" t="s">
        <v>21</v>
      </c>
      <c r="AB73" s="200"/>
      <c r="AC73" s="200"/>
      <c r="AD73" s="200"/>
      <c r="AE73" s="200"/>
      <c r="AF73" s="224" t="s">
        <v>22</v>
      </c>
      <c r="AG73" s="200"/>
      <c r="AH73" s="200"/>
      <c r="AI73" s="169" t="s">
        <v>375</v>
      </c>
      <c r="AJ73" s="225" t="s">
        <v>23</v>
      </c>
      <c r="AK73" s="200"/>
      <c r="AL73" s="200"/>
      <c r="AM73" s="200"/>
      <c r="AN73" s="200"/>
      <c r="AO73" s="200"/>
      <c r="AP73" s="170">
        <v>0</v>
      </c>
      <c r="AQ73" s="170">
        <v>0</v>
      </c>
      <c r="AR73" s="170">
        <v>0</v>
      </c>
      <c r="AS73" s="226">
        <v>0</v>
      </c>
      <c r="AT73" s="200"/>
      <c r="AU73" s="226">
        <v>0</v>
      </c>
      <c r="AV73" s="200"/>
      <c r="AW73" s="170">
        <v>0</v>
      </c>
    </row>
    <row r="74" spans="1:49" x14ac:dyDescent="0.25">
      <c r="A74" s="224" t="s">
        <v>24</v>
      </c>
      <c r="B74" s="200"/>
      <c r="C74" s="224" t="s">
        <v>398</v>
      </c>
      <c r="D74" s="200"/>
      <c r="E74" s="224" t="s">
        <v>398</v>
      </c>
      <c r="F74" s="200"/>
      <c r="G74" s="224" t="s">
        <v>380</v>
      </c>
      <c r="H74" s="200"/>
      <c r="I74" s="224" t="s">
        <v>385</v>
      </c>
      <c r="J74" s="200"/>
      <c r="K74" s="200"/>
      <c r="L74" s="224" t="s">
        <v>399</v>
      </c>
      <c r="M74" s="200"/>
      <c r="N74" s="200"/>
      <c r="O74" s="224"/>
      <c r="P74" s="200"/>
      <c r="Q74" s="224"/>
      <c r="R74" s="200"/>
      <c r="S74" s="223" t="s">
        <v>137</v>
      </c>
      <c r="T74" s="200"/>
      <c r="U74" s="200"/>
      <c r="V74" s="200"/>
      <c r="W74" s="200"/>
      <c r="X74" s="200"/>
      <c r="Y74" s="200"/>
      <c r="Z74" s="200"/>
      <c r="AA74" s="224" t="s">
        <v>21</v>
      </c>
      <c r="AB74" s="200"/>
      <c r="AC74" s="200"/>
      <c r="AD74" s="200"/>
      <c r="AE74" s="200"/>
      <c r="AF74" s="224" t="s">
        <v>22</v>
      </c>
      <c r="AG74" s="200"/>
      <c r="AH74" s="200"/>
      <c r="AI74" s="169" t="s">
        <v>375</v>
      </c>
      <c r="AJ74" s="225" t="s">
        <v>23</v>
      </c>
      <c r="AK74" s="200"/>
      <c r="AL74" s="200"/>
      <c r="AM74" s="200"/>
      <c r="AN74" s="200"/>
      <c r="AO74" s="200"/>
      <c r="AP74" s="170">
        <v>0</v>
      </c>
      <c r="AQ74" s="170">
        <v>0</v>
      </c>
      <c r="AR74" s="170">
        <v>0</v>
      </c>
      <c r="AS74" s="226">
        <v>0</v>
      </c>
      <c r="AT74" s="200"/>
      <c r="AU74" s="226">
        <v>0</v>
      </c>
      <c r="AV74" s="200"/>
      <c r="AW74" s="170">
        <v>0</v>
      </c>
    </row>
    <row r="75" spans="1:49" x14ac:dyDescent="0.25">
      <c r="A75" s="224" t="s">
        <v>24</v>
      </c>
      <c r="B75" s="200"/>
      <c r="C75" s="224" t="s">
        <v>398</v>
      </c>
      <c r="D75" s="200"/>
      <c r="E75" s="224" t="s">
        <v>398</v>
      </c>
      <c r="F75" s="200"/>
      <c r="G75" s="224" t="s">
        <v>380</v>
      </c>
      <c r="H75" s="200"/>
      <c r="I75" s="224" t="s">
        <v>385</v>
      </c>
      <c r="J75" s="200"/>
      <c r="K75" s="200"/>
      <c r="L75" s="224" t="s">
        <v>385</v>
      </c>
      <c r="M75" s="200"/>
      <c r="N75" s="200"/>
      <c r="O75" s="224"/>
      <c r="P75" s="200"/>
      <c r="Q75" s="224"/>
      <c r="R75" s="200"/>
      <c r="S75" s="223" t="s">
        <v>139</v>
      </c>
      <c r="T75" s="200"/>
      <c r="U75" s="200"/>
      <c r="V75" s="200"/>
      <c r="W75" s="200"/>
      <c r="X75" s="200"/>
      <c r="Y75" s="200"/>
      <c r="Z75" s="200"/>
      <c r="AA75" s="224" t="s">
        <v>21</v>
      </c>
      <c r="AB75" s="200"/>
      <c r="AC75" s="200"/>
      <c r="AD75" s="200"/>
      <c r="AE75" s="200"/>
      <c r="AF75" s="224" t="s">
        <v>22</v>
      </c>
      <c r="AG75" s="200"/>
      <c r="AH75" s="200"/>
      <c r="AI75" s="169" t="s">
        <v>375</v>
      </c>
      <c r="AJ75" s="225" t="s">
        <v>23</v>
      </c>
      <c r="AK75" s="200"/>
      <c r="AL75" s="200"/>
      <c r="AM75" s="200"/>
      <c r="AN75" s="200"/>
      <c r="AO75" s="200"/>
      <c r="AP75" s="172">
        <v>2641021.2799999998</v>
      </c>
      <c r="AQ75" s="172">
        <v>2641021.2799999998</v>
      </c>
      <c r="AR75" s="170">
        <v>0</v>
      </c>
      <c r="AS75" s="227">
        <v>2641021.2799999998</v>
      </c>
      <c r="AT75" s="200"/>
      <c r="AU75" s="226">
        <v>0</v>
      </c>
      <c r="AV75" s="200"/>
      <c r="AW75" s="170">
        <v>0</v>
      </c>
    </row>
    <row r="76" spans="1:49" x14ac:dyDescent="0.25">
      <c r="A76" s="224" t="s">
        <v>24</v>
      </c>
      <c r="B76" s="200"/>
      <c r="C76" s="224" t="s">
        <v>398</v>
      </c>
      <c r="D76" s="200"/>
      <c r="E76" s="224" t="s">
        <v>398</v>
      </c>
      <c r="F76" s="200"/>
      <c r="G76" s="224" t="s">
        <v>380</v>
      </c>
      <c r="H76" s="200"/>
      <c r="I76" s="224" t="s">
        <v>385</v>
      </c>
      <c r="J76" s="200"/>
      <c r="K76" s="200"/>
      <c r="L76" s="224" t="s">
        <v>386</v>
      </c>
      <c r="M76" s="200"/>
      <c r="N76" s="200"/>
      <c r="O76" s="224"/>
      <c r="P76" s="200"/>
      <c r="Q76" s="224"/>
      <c r="R76" s="200"/>
      <c r="S76" s="223" t="s">
        <v>141</v>
      </c>
      <c r="T76" s="200"/>
      <c r="U76" s="200"/>
      <c r="V76" s="200"/>
      <c r="W76" s="200"/>
      <c r="X76" s="200"/>
      <c r="Y76" s="200"/>
      <c r="Z76" s="200"/>
      <c r="AA76" s="224" t="s">
        <v>21</v>
      </c>
      <c r="AB76" s="200"/>
      <c r="AC76" s="200"/>
      <c r="AD76" s="200"/>
      <c r="AE76" s="200"/>
      <c r="AF76" s="224" t="s">
        <v>22</v>
      </c>
      <c r="AG76" s="200"/>
      <c r="AH76" s="200"/>
      <c r="AI76" s="169" t="s">
        <v>375</v>
      </c>
      <c r="AJ76" s="225" t="s">
        <v>23</v>
      </c>
      <c r="AK76" s="200"/>
      <c r="AL76" s="200"/>
      <c r="AM76" s="200"/>
      <c r="AN76" s="200"/>
      <c r="AO76" s="200"/>
      <c r="AP76" s="172">
        <v>292861.37</v>
      </c>
      <c r="AQ76" s="172">
        <v>292861.37</v>
      </c>
      <c r="AR76" s="170">
        <v>0</v>
      </c>
      <c r="AS76" s="227">
        <v>292861.37</v>
      </c>
      <c r="AT76" s="200"/>
      <c r="AU76" s="226">
        <v>0</v>
      </c>
      <c r="AV76" s="200"/>
      <c r="AW76" s="170">
        <v>0</v>
      </c>
    </row>
    <row r="77" spans="1:49" x14ac:dyDescent="0.25">
      <c r="A77" s="224" t="s">
        <v>24</v>
      </c>
      <c r="B77" s="200"/>
      <c r="C77" s="224" t="s">
        <v>398</v>
      </c>
      <c r="D77" s="200"/>
      <c r="E77" s="224" t="s">
        <v>398</v>
      </c>
      <c r="F77" s="200"/>
      <c r="G77" s="224" t="s">
        <v>380</v>
      </c>
      <c r="H77" s="200"/>
      <c r="I77" s="224" t="s">
        <v>385</v>
      </c>
      <c r="J77" s="200"/>
      <c r="K77" s="200"/>
      <c r="L77" s="224" t="s">
        <v>387</v>
      </c>
      <c r="M77" s="200"/>
      <c r="N77" s="200"/>
      <c r="O77" s="224"/>
      <c r="P77" s="200"/>
      <c r="Q77" s="224"/>
      <c r="R77" s="200"/>
      <c r="S77" s="223" t="s">
        <v>143</v>
      </c>
      <c r="T77" s="200"/>
      <c r="U77" s="200"/>
      <c r="V77" s="200"/>
      <c r="W77" s="200"/>
      <c r="X77" s="200"/>
      <c r="Y77" s="200"/>
      <c r="Z77" s="200"/>
      <c r="AA77" s="224" t="s">
        <v>21</v>
      </c>
      <c r="AB77" s="200"/>
      <c r="AC77" s="200"/>
      <c r="AD77" s="200"/>
      <c r="AE77" s="200"/>
      <c r="AF77" s="224" t="s">
        <v>22</v>
      </c>
      <c r="AG77" s="200"/>
      <c r="AH77" s="200"/>
      <c r="AI77" s="169" t="s">
        <v>375</v>
      </c>
      <c r="AJ77" s="225" t="s">
        <v>23</v>
      </c>
      <c r="AK77" s="200"/>
      <c r="AL77" s="200"/>
      <c r="AM77" s="200"/>
      <c r="AN77" s="200"/>
      <c r="AO77" s="200"/>
      <c r="AP77" s="172">
        <v>22315844.190000001</v>
      </c>
      <c r="AQ77" s="172">
        <v>22315844.190000001</v>
      </c>
      <c r="AR77" s="170">
        <v>0</v>
      </c>
      <c r="AS77" s="227">
        <v>22315844.190000001</v>
      </c>
      <c r="AT77" s="200"/>
      <c r="AU77" s="226">
        <v>0</v>
      </c>
      <c r="AV77" s="200"/>
      <c r="AW77" s="170">
        <v>0</v>
      </c>
    </row>
    <row r="78" spans="1:49" x14ac:dyDescent="0.25">
      <c r="A78" s="224" t="s">
        <v>24</v>
      </c>
      <c r="B78" s="200"/>
      <c r="C78" s="224" t="s">
        <v>398</v>
      </c>
      <c r="D78" s="200"/>
      <c r="E78" s="224" t="s">
        <v>398</v>
      </c>
      <c r="F78" s="200"/>
      <c r="G78" s="224" t="s">
        <v>380</v>
      </c>
      <c r="H78" s="200"/>
      <c r="I78" s="224" t="s">
        <v>385</v>
      </c>
      <c r="J78" s="200"/>
      <c r="K78" s="200"/>
      <c r="L78" s="224" t="s">
        <v>388</v>
      </c>
      <c r="M78" s="200"/>
      <c r="N78" s="200"/>
      <c r="O78" s="224"/>
      <c r="P78" s="200"/>
      <c r="Q78" s="224"/>
      <c r="R78" s="200"/>
      <c r="S78" s="223" t="s">
        <v>145</v>
      </c>
      <c r="T78" s="200"/>
      <c r="U78" s="200"/>
      <c r="V78" s="200"/>
      <c r="W78" s="200"/>
      <c r="X78" s="200"/>
      <c r="Y78" s="200"/>
      <c r="Z78" s="200"/>
      <c r="AA78" s="224" t="s">
        <v>21</v>
      </c>
      <c r="AB78" s="200"/>
      <c r="AC78" s="200"/>
      <c r="AD78" s="200"/>
      <c r="AE78" s="200"/>
      <c r="AF78" s="224" t="s">
        <v>22</v>
      </c>
      <c r="AG78" s="200"/>
      <c r="AH78" s="200"/>
      <c r="AI78" s="169" t="s">
        <v>375</v>
      </c>
      <c r="AJ78" s="225" t="s">
        <v>23</v>
      </c>
      <c r="AK78" s="200"/>
      <c r="AL78" s="200"/>
      <c r="AM78" s="200"/>
      <c r="AN78" s="200"/>
      <c r="AO78" s="200"/>
      <c r="AP78" s="172">
        <v>33875749.740000002</v>
      </c>
      <c r="AQ78" s="172">
        <v>33875749.740000002</v>
      </c>
      <c r="AR78" s="170">
        <v>0</v>
      </c>
      <c r="AS78" s="227">
        <v>33875749.740000002</v>
      </c>
      <c r="AT78" s="200"/>
      <c r="AU78" s="226">
        <v>0</v>
      </c>
      <c r="AV78" s="200"/>
      <c r="AW78" s="170">
        <v>0</v>
      </c>
    </row>
    <row r="79" spans="1:49" x14ac:dyDescent="0.25">
      <c r="A79" s="224" t="s">
        <v>24</v>
      </c>
      <c r="B79" s="200"/>
      <c r="C79" s="224" t="s">
        <v>398</v>
      </c>
      <c r="D79" s="200"/>
      <c r="E79" s="224" t="s">
        <v>398</v>
      </c>
      <c r="F79" s="200"/>
      <c r="G79" s="224" t="s">
        <v>380</v>
      </c>
      <c r="H79" s="200"/>
      <c r="I79" s="224" t="s">
        <v>385</v>
      </c>
      <c r="J79" s="200"/>
      <c r="K79" s="200"/>
      <c r="L79" s="224" t="s">
        <v>390</v>
      </c>
      <c r="M79" s="200"/>
      <c r="N79" s="200"/>
      <c r="O79" s="224"/>
      <c r="P79" s="200"/>
      <c r="Q79" s="224"/>
      <c r="R79" s="200"/>
      <c r="S79" s="223" t="s">
        <v>147</v>
      </c>
      <c r="T79" s="200"/>
      <c r="U79" s="200"/>
      <c r="V79" s="200"/>
      <c r="W79" s="200"/>
      <c r="X79" s="200"/>
      <c r="Y79" s="200"/>
      <c r="Z79" s="200"/>
      <c r="AA79" s="224" t="s">
        <v>21</v>
      </c>
      <c r="AB79" s="200"/>
      <c r="AC79" s="200"/>
      <c r="AD79" s="200"/>
      <c r="AE79" s="200"/>
      <c r="AF79" s="224" t="s">
        <v>22</v>
      </c>
      <c r="AG79" s="200"/>
      <c r="AH79" s="200"/>
      <c r="AI79" s="169" t="s">
        <v>375</v>
      </c>
      <c r="AJ79" s="225" t="s">
        <v>23</v>
      </c>
      <c r="AK79" s="200"/>
      <c r="AL79" s="200"/>
      <c r="AM79" s="200"/>
      <c r="AN79" s="200"/>
      <c r="AO79" s="200"/>
      <c r="AP79" s="170">
        <v>0</v>
      </c>
      <c r="AQ79" s="170">
        <v>0</v>
      </c>
      <c r="AR79" s="170">
        <v>0</v>
      </c>
      <c r="AS79" s="226">
        <v>0</v>
      </c>
      <c r="AT79" s="200"/>
      <c r="AU79" s="226">
        <v>0</v>
      </c>
      <c r="AV79" s="200"/>
      <c r="AW79" s="170">
        <v>0</v>
      </c>
    </row>
    <row r="80" spans="1:49" x14ac:dyDescent="0.25">
      <c r="A80" s="224" t="s">
        <v>24</v>
      </c>
      <c r="B80" s="200"/>
      <c r="C80" s="224" t="s">
        <v>398</v>
      </c>
      <c r="D80" s="200"/>
      <c r="E80" s="224" t="s">
        <v>398</v>
      </c>
      <c r="F80" s="200"/>
      <c r="G80" s="224" t="s">
        <v>380</v>
      </c>
      <c r="H80" s="200"/>
      <c r="I80" s="224" t="s">
        <v>385</v>
      </c>
      <c r="J80" s="200"/>
      <c r="K80" s="200"/>
      <c r="L80" s="224" t="s">
        <v>392</v>
      </c>
      <c r="M80" s="200"/>
      <c r="N80" s="200"/>
      <c r="O80" s="224"/>
      <c r="P80" s="200"/>
      <c r="Q80" s="224"/>
      <c r="R80" s="200"/>
      <c r="S80" s="223" t="s">
        <v>149</v>
      </c>
      <c r="T80" s="200"/>
      <c r="U80" s="200"/>
      <c r="V80" s="200"/>
      <c r="W80" s="200"/>
      <c r="X80" s="200"/>
      <c r="Y80" s="200"/>
      <c r="Z80" s="200"/>
      <c r="AA80" s="224" t="s">
        <v>21</v>
      </c>
      <c r="AB80" s="200"/>
      <c r="AC80" s="200"/>
      <c r="AD80" s="200"/>
      <c r="AE80" s="200"/>
      <c r="AF80" s="224" t="s">
        <v>22</v>
      </c>
      <c r="AG80" s="200"/>
      <c r="AH80" s="200"/>
      <c r="AI80" s="169" t="s">
        <v>375</v>
      </c>
      <c r="AJ80" s="225" t="s">
        <v>23</v>
      </c>
      <c r="AK80" s="200"/>
      <c r="AL80" s="200"/>
      <c r="AM80" s="200"/>
      <c r="AN80" s="200"/>
      <c r="AO80" s="200"/>
      <c r="AP80" s="170">
        <v>0</v>
      </c>
      <c r="AQ80" s="170">
        <v>0</v>
      </c>
      <c r="AR80" s="170">
        <v>0</v>
      </c>
      <c r="AS80" s="226">
        <v>0</v>
      </c>
      <c r="AT80" s="200"/>
      <c r="AU80" s="226">
        <v>0</v>
      </c>
      <c r="AV80" s="200"/>
      <c r="AW80" s="170">
        <v>0</v>
      </c>
    </row>
    <row r="81" spans="1:49" x14ac:dyDescent="0.25">
      <c r="A81" s="219" t="s">
        <v>24</v>
      </c>
      <c r="B81" s="200"/>
      <c r="C81" s="219" t="s">
        <v>398</v>
      </c>
      <c r="D81" s="200"/>
      <c r="E81" s="219" t="s">
        <v>398</v>
      </c>
      <c r="F81" s="200"/>
      <c r="G81" s="219" t="s">
        <v>380</v>
      </c>
      <c r="H81" s="200"/>
      <c r="I81" s="219" t="s">
        <v>386</v>
      </c>
      <c r="J81" s="200"/>
      <c r="K81" s="200"/>
      <c r="L81" s="219"/>
      <c r="M81" s="200"/>
      <c r="N81" s="200"/>
      <c r="O81" s="219"/>
      <c r="P81" s="200"/>
      <c r="Q81" s="219"/>
      <c r="R81" s="200"/>
      <c r="S81" s="218" t="s">
        <v>151</v>
      </c>
      <c r="T81" s="200"/>
      <c r="U81" s="200"/>
      <c r="V81" s="200"/>
      <c r="W81" s="200"/>
      <c r="X81" s="200"/>
      <c r="Y81" s="200"/>
      <c r="Z81" s="200"/>
      <c r="AA81" s="219" t="s">
        <v>21</v>
      </c>
      <c r="AB81" s="200"/>
      <c r="AC81" s="200"/>
      <c r="AD81" s="200"/>
      <c r="AE81" s="200"/>
      <c r="AF81" s="219" t="s">
        <v>22</v>
      </c>
      <c r="AG81" s="200"/>
      <c r="AH81" s="200"/>
      <c r="AI81" s="167" t="s">
        <v>375</v>
      </c>
      <c r="AJ81" s="220" t="s">
        <v>23</v>
      </c>
      <c r="AK81" s="200"/>
      <c r="AL81" s="200"/>
      <c r="AM81" s="200"/>
      <c r="AN81" s="200"/>
      <c r="AO81" s="200"/>
      <c r="AP81" s="171">
        <v>102837234.28</v>
      </c>
      <c r="AQ81" s="171">
        <v>102837234.28</v>
      </c>
      <c r="AR81" s="168">
        <v>0</v>
      </c>
      <c r="AS81" s="221">
        <v>102837234.28</v>
      </c>
      <c r="AT81" s="200"/>
      <c r="AU81" s="222">
        <v>0</v>
      </c>
      <c r="AV81" s="200"/>
      <c r="AW81" s="168">
        <v>0</v>
      </c>
    </row>
    <row r="82" spans="1:49" x14ac:dyDescent="0.25">
      <c r="A82" s="224" t="s">
        <v>24</v>
      </c>
      <c r="B82" s="200"/>
      <c r="C82" s="224" t="s">
        <v>398</v>
      </c>
      <c r="D82" s="200"/>
      <c r="E82" s="224" t="s">
        <v>398</v>
      </c>
      <c r="F82" s="200"/>
      <c r="G82" s="224" t="s">
        <v>380</v>
      </c>
      <c r="H82" s="200"/>
      <c r="I82" s="224" t="s">
        <v>386</v>
      </c>
      <c r="J82" s="200"/>
      <c r="K82" s="200"/>
      <c r="L82" s="224" t="s">
        <v>384</v>
      </c>
      <c r="M82" s="200"/>
      <c r="N82" s="200"/>
      <c r="O82" s="224"/>
      <c r="P82" s="200"/>
      <c r="Q82" s="224"/>
      <c r="R82" s="200"/>
      <c r="S82" s="223" t="s">
        <v>153</v>
      </c>
      <c r="T82" s="200"/>
      <c r="U82" s="200"/>
      <c r="V82" s="200"/>
      <c r="W82" s="200"/>
      <c r="X82" s="200"/>
      <c r="Y82" s="200"/>
      <c r="Z82" s="200"/>
      <c r="AA82" s="224" t="s">
        <v>21</v>
      </c>
      <c r="AB82" s="200"/>
      <c r="AC82" s="200"/>
      <c r="AD82" s="200"/>
      <c r="AE82" s="200"/>
      <c r="AF82" s="224" t="s">
        <v>22</v>
      </c>
      <c r="AG82" s="200"/>
      <c r="AH82" s="200"/>
      <c r="AI82" s="169" t="s">
        <v>375</v>
      </c>
      <c r="AJ82" s="225" t="s">
        <v>23</v>
      </c>
      <c r="AK82" s="200"/>
      <c r="AL82" s="200"/>
      <c r="AM82" s="200"/>
      <c r="AN82" s="200"/>
      <c r="AO82" s="200"/>
      <c r="AP82" s="170">
        <v>0</v>
      </c>
      <c r="AQ82" s="170">
        <v>0</v>
      </c>
      <c r="AR82" s="170">
        <v>0</v>
      </c>
      <c r="AS82" s="226">
        <v>0</v>
      </c>
      <c r="AT82" s="200"/>
      <c r="AU82" s="226">
        <v>0</v>
      </c>
      <c r="AV82" s="200"/>
      <c r="AW82" s="170">
        <v>0</v>
      </c>
    </row>
    <row r="83" spans="1:49" x14ac:dyDescent="0.25">
      <c r="A83" s="224" t="s">
        <v>24</v>
      </c>
      <c r="B83" s="200"/>
      <c r="C83" s="224" t="s">
        <v>398</v>
      </c>
      <c r="D83" s="200"/>
      <c r="E83" s="224" t="s">
        <v>398</v>
      </c>
      <c r="F83" s="200"/>
      <c r="G83" s="224" t="s">
        <v>380</v>
      </c>
      <c r="H83" s="200"/>
      <c r="I83" s="224" t="s">
        <v>386</v>
      </c>
      <c r="J83" s="200"/>
      <c r="K83" s="200"/>
      <c r="L83" s="224" t="s">
        <v>399</v>
      </c>
      <c r="M83" s="200"/>
      <c r="N83" s="200"/>
      <c r="O83" s="224"/>
      <c r="P83" s="200"/>
      <c r="Q83" s="224"/>
      <c r="R83" s="200"/>
      <c r="S83" s="223" t="s">
        <v>155</v>
      </c>
      <c r="T83" s="200"/>
      <c r="U83" s="200"/>
      <c r="V83" s="200"/>
      <c r="W83" s="200"/>
      <c r="X83" s="200"/>
      <c r="Y83" s="200"/>
      <c r="Z83" s="200"/>
      <c r="AA83" s="224" t="s">
        <v>21</v>
      </c>
      <c r="AB83" s="200"/>
      <c r="AC83" s="200"/>
      <c r="AD83" s="200"/>
      <c r="AE83" s="200"/>
      <c r="AF83" s="224" t="s">
        <v>22</v>
      </c>
      <c r="AG83" s="200"/>
      <c r="AH83" s="200"/>
      <c r="AI83" s="169" t="s">
        <v>375</v>
      </c>
      <c r="AJ83" s="225" t="s">
        <v>23</v>
      </c>
      <c r="AK83" s="200"/>
      <c r="AL83" s="200"/>
      <c r="AM83" s="200"/>
      <c r="AN83" s="200"/>
      <c r="AO83" s="200"/>
      <c r="AP83" s="170">
        <v>0</v>
      </c>
      <c r="AQ83" s="170">
        <v>0</v>
      </c>
      <c r="AR83" s="170">
        <v>0</v>
      </c>
      <c r="AS83" s="226">
        <v>0</v>
      </c>
      <c r="AT83" s="200"/>
      <c r="AU83" s="226">
        <v>0</v>
      </c>
      <c r="AV83" s="200"/>
      <c r="AW83" s="170">
        <v>0</v>
      </c>
    </row>
    <row r="84" spans="1:49" x14ac:dyDescent="0.25">
      <c r="A84" s="224" t="s">
        <v>24</v>
      </c>
      <c r="B84" s="200"/>
      <c r="C84" s="224" t="s">
        <v>398</v>
      </c>
      <c r="D84" s="200"/>
      <c r="E84" s="224" t="s">
        <v>398</v>
      </c>
      <c r="F84" s="200"/>
      <c r="G84" s="224" t="s">
        <v>380</v>
      </c>
      <c r="H84" s="200"/>
      <c r="I84" s="224" t="s">
        <v>386</v>
      </c>
      <c r="J84" s="200"/>
      <c r="K84" s="200"/>
      <c r="L84" s="224" t="s">
        <v>385</v>
      </c>
      <c r="M84" s="200"/>
      <c r="N84" s="200"/>
      <c r="O84" s="224"/>
      <c r="P84" s="200"/>
      <c r="Q84" s="224"/>
      <c r="R84" s="200"/>
      <c r="S84" s="223" t="s">
        <v>101</v>
      </c>
      <c r="T84" s="200"/>
      <c r="U84" s="200"/>
      <c r="V84" s="200"/>
      <c r="W84" s="200"/>
      <c r="X84" s="200"/>
      <c r="Y84" s="200"/>
      <c r="Z84" s="200"/>
      <c r="AA84" s="224" t="s">
        <v>21</v>
      </c>
      <c r="AB84" s="200"/>
      <c r="AC84" s="200"/>
      <c r="AD84" s="200"/>
      <c r="AE84" s="200"/>
      <c r="AF84" s="224" t="s">
        <v>22</v>
      </c>
      <c r="AG84" s="200"/>
      <c r="AH84" s="200"/>
      <c r="AI84" s="169" t="s">
        <v>375</v>
      </c>
      <c r="AJ84" s="225" t="s">
        <v>23</v>
      </c>
      <c r="AK84" s="200"/>
      <c r="AL84" s="200"/>
      <c r="AM84" s="200"/>
      <c r="AN84" s="200"/>
      <c r="AO84" s="200"/>
      <c r="AP84" s="170">
        <v>0</v>
      </c>
      <c r="AQ84" s="170">
        <v>0</v>
      </c>
      <c r="AR84" s="170">
        <v>0</v>
      </c>
      <c r="AS84" s="226">
        <v>0</v>
      </c>
      <c r="AT84" s="200"/>
      <c r="AU84" s="226">
        <v>0</v>
      </c>
      <c r="AV84" s="200"/>
      <c r="AW84" s="170">
        <v>0</v>
      </c>
    </row>
    <row r="85" spans="1:49" x14ac:dyDescent="0.25">
      <c r="A85" s="224" t="s">
        <v>24</v>
      </c>
      <c r="B85" s="200"/>
      <c r="C85" s="224" t="s">
        <v>398</v>
      </c>
      <c r="D85" s="200"/>
      <c r="E85" s="224" t="s">
        <v>398</v>
      </c>
      <c r="F85" s="200"/>
      <c r="G85" s="224" t="s">
        <v>380</v>
      </c>
      <c r="H85" s="200"/>
      <c r="I85" s="224" t="s">
        <v>386</v>
      </c>
      <c r="J85" s="200"/>
      <c r="K85" s="200"/>
      <c r="L85" s="224" t="s">
        <v>386</v>
      </c>
      <c r="M85" s="200"/>
      <c r="N85" s="200"/>
      <c r="O85" s="224"/>
      <c r="P85" s="200"/>
      <c r="Q85" s="224"/>
      <c r="R85" s="200"/>
      <c r="S85" s="223" t="s">
        <v>103</v>
      </c>
      <c r="T85" s="200"/>
      <c r="U85" s="200"/>
      <c r="V85" s="200"/>
      <c r="W85" s="200"/>
      <c r="X85" s="200"/>
      <c r="Y85" s="200"/>
      <c r="Z85" s="200"/>
      <c r="AA85" s="224" t="s">
        <v>21</v>
      </c>
      <c r="AB85" s="200"/>
      <c r="AC85" s="200"/>
      <c r="AD85" s="200"/>
      <c r="AE85" s="200"/>
      <c r="AF85" s="224" t="s">
        <v>22</v>
      </c>
      <c r="AG85" s="200"/>
      <c r="AH85" s="200"/>
      <c r="AI85" s="169" t="s">
        <v>375</v>
      </c>
      <c r="AJ85" s="225" t="s">
        <v>23</v>
      </c>
      <c r="AK85" s="200"/>
      <c r="AL85" s="200"/>
      <c r="AM85" s="200"/>
      <c r="AN85" s="200"/>
      <c r="AO85" s="200"/>
      <c r="AP85" s="172">
        <v>10962370.439999999</v>
      </c>
      <c r="AQ85" s="172">
        <v>10962370.439999999</v>
      </c>
      <c r="AR85" s="170">
        <v>0</v>
      </c>
      <c r="AS85" s="227">
        <v>10962370.439999999</v>
      </c>
      <c r="AT85" s="200"/>
      <c r="AU85" s="226">
        <v>0</v>
      </c>
      <c r="AV85" s="200"/>
      <c r="AW85" s="170">
        <v>0</v>
      </c>
    </row>
    <row r="86" spans="1:49" x14ac:dyDescent="0.25">
      <c r="A86" s="224" t="s">
        <v>24</v>
      </c>
      <c r="B86" s="200"/>
      <c r="C86" s="224" t="s">
        <v>398</v>
      </c>
      <c r="D86" s="200"/>
      <c r="E86" s="224" t="s">
        <v>398</v>
      </c>
      <c r="F86" s="200"/>
      <c r="G86" s="224" t="s">
        <v>380</v>
      </c>
      <c r="H86" s="200"/>
      <c r="I86" s="224" t="s">
        <v>386</v>
      </c>
      <c r="J86" s="200"/>
      <c r="K86" s="200"/>
      <c r="L86" s="224" t="s">
        <v>387</v>
      </c>
      <c r="M86" s="200"/>
      <c r="N86" s="200"/>
      <c r="O86" s="224"/>
      <c r="P86" s="200"/>
      <c r="Q86" s="224"/>
      <c r="R86" s="200"/>
      <c r="S86" s="223" t="s">
        <v>105</v>
      </c>
      <c r="T86" s="200"/>
      <c r="U86" s="200"/>
      <c r="V86" s="200"/>
      <c r="W86" s="200"/>
      <c r="X86" s="200"/>
      <c r="Y86" s="200"/>
      <c r="Z86" s="200"/>
      <c r="AA86" s="224" t="s">
        <v>21</v>
      </c>
      <c r="AB86" s="200"/>
      <c r="AC86" s="200"/>
      <c r="AD86" s="200"/>
      <c r="AE86" s="200"/>
      <c r="AF86" s="224" t="s">
        <v>22</v>
      </c>
      <c r="AG86" s="200"/>
      <c r="AH86" s="200"/>
      <c r="AI86" s="169" t="s">
        <v>375</v>
      </c>
      <c r="AJ86" s="225" t="s">
        <v>23</v>
      </c>
      <c r="AK86" s="200"/>
      <c r="AL86" s="200"/>
      <c r="AM86" s="200"/>
      <c r="AN86" s="200"/>
      <c r="AO86" s="200"/>
      <c r="AP86" s="172">
        <v>79981685</v>
      </c>
      <c r="AQ86" s="172">
        <v>79981685</v>
      </c>
      <c r="AR86" s="170">
        <v>0</v>
      </c>
      <c r="AS86" s="227">
        <v>79981685</v>
      </c>
      <c r="AT86" s="200"/>
      <c r="AU86" s="226">
        <v>0</v>
      </c>
      <c r="AV86" s="200"/>
      <c r="AW86" s="170">
        <v>0</v>
      </c>
    </row>
    <row r="87" spans="1:49" x14ac:dyDescent="0.25">
      <c r="A87" s="224" t="s">
        <v>24</v>
      </c>
      <c r="B87" s="200"/>
      <c r="C87" s="224" t="s">
        <v>398</v>
      </c>
      <c r="D87" s="200"/>
      <c r="E87" s="224" t="s">
        <v>398</v>
      </c>
      <c r="F87" s="200"/>
      <c r="G87" s="224" t="s">
        <v>380</v>
      </c>
      <c r="H87" s="200"/>
      <c r="I87" s="224" t="s">
        <v>386</v>
      </c>
      <c r="J87" s="200"/>
      <c r="K87" s="200"/>
      <c r="L87" s="224" t="s">
        <v>388</v>
      </c>
      <c r="M87" s="200"/>
      <c r="N87" s="200"/>
      <c r="O87" s="224"/>
      <c r="P87" s="200"/>
      <c r="Q87" s="224"/>
      <c r="R87" s="200"/>
      <c r="S87" s="223" t="s">
        <v>107</v>
      </c>
      <c r="T87" s="200"/>
      <c r="U87" s="200"/>
      <c r="V87" s="200"/>
      <c r="W87" s="200"/>
      <c r="X87" s="200"/>
      <c r="Y87" s="200"/>
      <c r="Z87" s="200"/>
      <c r="AA87" s="224" t="s">
        <v>21</v>
      </c>
      <c r="AB87" s="200"/>
      <c r="AC87" s="200"/>
      <c r="AD87" s="200"/>
      <c r="AE87" s="200"/>
      <c r="AF87" s="224" t="s">
        <v>22</v>
      </c>
      <c r="AG87" s="200"/>
      <c r="AH87" s="200"/>
      <c r="AI87" s="169" t="s">
        <v>375</v>
      </c>
      <c r="AJ87" s="225" t="s">
        <v>23</v>
      </c>
      <c r="AK87" s="200"/>
      <c r="AL87" s="200"/>
      <c r="AM87" s="200"/>
      <c r="AN87" s="200"/>
      <c r="AO87" s="200"/>
      <c r="AP87" s="170">
        <v>0</v>
      </c>
      <c r="AQ87" s="170">
        <v>0</v>
      </c>
      <c r="AR87" s="170">
        <v>0</v>
      </c>
      <c r="AS87" s="226">
        <v>0</v>
      </c>
      <c r="AT87" s="200"/>
      <c r="AU87" s="226">
        <v>0</v>
      </c>
      <c r="AV87" s="200"/>
      <c r="AW87" s="170">
        <v>0</v>
      </c>
    </row>
    <row r="88" spans="1:49" x14ac:dyDescent="0.25">
      <c r="A88" s="224" t="s">
        <v>24</v>
      </c>
      <c r="B88" s="200"/>
      <c r="C88" s="224" t="s">
        <v>398</v>
      </c>
      <c r="D88" s="200"/>
      <c r="E88" s="224" t="s">
        <v>398</v>
      </c>
      <c r="F88" s="200"/>
      <c r="G88" s="224" t="s">
        <v>380</v>
      </c>
      <c r="H88" s="200"/>
      <c r="I88" s="224" t="s">
        <v>386</v>
      </c>
      <c r="J88" s="200"/>
      <c r="K88" s="200"/>
      <c r="L88" s="224" t="s">
        <v>390</v>
      </c>
      <c r="M88" s="200"/>
      <c r="N88" s="200"/>
      <c r="O88" s="224"/>
      <c r="P88" s="200"/>
      <c r="Q88" s="224"/>
      <c r="R88" s="200"/>
      <c r="S88" s="223" t="s">
        <v>109</v>
      </c>
      <c r="T88" s="200"/>
      <c r="U88" s="200"/>
      <c r="V88" s="200"/>
      <c r="W88" s="200"/>
      <c r="X88" s="200"/>
      <c r="Y88" s="200"/>
      <c r="Z88" s="200"/>
      <c r="AA88" s="224" t="s">
        <v>21</v>
      </c>
      <c r="AB88" s="200"/>
      <c r="AC88" s="200"/>
      <c r="AD88" s="200"/>
      <c r="AE88" s="200"/>
      <c r="AF88" s="224" t="s">
        <v>22</v>
      </c>
      <c r="AG88" s="200"/>
      <c r="AH88" s="200"/>
      <c r="AI88" s="169" t="s">
        <v>375</v>
      </c>
      <c r="AJ88" s="225" t="s">
        <v>23</v>
      </c>
      <c r="AK88" s="200"/>
      <c r="AL88" s="200"/>
      <c r="AM88" s="200"/>
      <c r="AN88" s="200"/>
      <c r="AO88" s="200"/>
      <c r="AP88" s="172">
        <v>11000086.4</v>
      </c>
      <c r="AQ88" s="172">
        <v>11000086.4</v>
      </c>
      <c r="AR88" s="170">
        <v>0</v>
      </c>
      <c r="AS88" s="227">
        <v>11000086.4</v>
      </c>
      <c r="AT88" s="200"/>
      <c r="AU88" s="226">
        <v>0</v>
      </c>
      <c r="AV88" s="200"/>
      <c r="AW88" s="170">
        <v>0</v>
      </c>
    </row>
    <row r="89" spans="1:49" x14ac:dyDescent="0.25">
      <c r="A89" s="224" t="s">
        <v>24</v>
      </c>
      <c r="B89" s="200"/>
      <c r="C89" s="224" t="s">
        <v>398</v>
      </c>
      <c r="D89" s="200"/>
      <c r="E89" s="224" t="s">
        <v>398</v>
      </c>
      <c r="F89" s="200"/>
      <c r="G89" s="224" t="s">
        <v>380</v>
      </c>
      <c r="H89" s="200"/>
      <c r="I89" s="224" t="s">
        <v>386</v>
      </c>
      <c r="J89" s="200"/>
      <c r="K89" s="200"/>
      <c r="L89" s="224" t="s">
        <v>392</v>
      </c>
      <c r="M89" s="200"/>
      <c r="N89" s="200"/>
      <c r="O89" s="224"/>
      <c r="P89" s="200"/>
      <c r="Q89" s="224"/>
      <c r="R89" s="200"/>
      <c r="S89" s="223" t="s">
        <v>111</v>
      </c>
      <c r="T89" s="200"/>
      <c r="U89" s="200"/>
      <c r="V89" s="200"/>
      <c r="W89" s="200"/>
      <c r="X89" s="200"/>
      <c r="Y89" s="200"/>
      <c r="Z89" s="200"/>
      <c r="AA89" s="224" t="s">
        <v>21</v>
      </c>
      <c r="AB89" s="200"/>
      <c r="AC89" s="200"/>
      <c r="AD89" s="200"/>
      <c r="AE89" s="200"/>
      <c r="AF89" s="224" t="s">
        <v>22</v>
      </c>
      <c r="AG89" s="200"/>
      <c r="AH89" s="200"/>
      <c r="AI89" s="169" t="s">
        <v>375</v>
      </c>
      <c r="AJ89" s="225" t="s">
        <v>23</v>
      </c>
      <c r="AK89" s="200"/>
      <c r="AL89" s="200"/>
      <c r="AM89" s="200"/>
      <c r="AN89" s="200"/>
      <c r="AO89" s="200"/>
      <c r="AP89" s="172">
        <v>893092.44</v>
      </c>
      <c r="AQ89" s="172">
        <v>893092.44</v>
      </c>
      <c r="AR89" s="170">
        <v>0</v>
      </c>
      <c r="AS89" s="227">
        <v>893092.44</v>
      </c>
      <c r="AT89" s="200"/>
      <c r="AU89" s="226">
        <v>0</v>
      </c>
      <c r="AV89" s="200"/>
      <c r="AW89" s="170">
        <v>0</v>
      </c>
    </row>
    <row r="90" spans="1:49" x14ac:dyDescent="0.25">
      <c r="A90" s="219" t="s">
        <v>24</v>
      </c>
      <c r="B90" s="200"/>
      <c r="C90" s="219" t="s">
        <v>398</v>
      </c>
      <c r="D90" s="200"/>
      <c r="E90" s="219" t="s">
        <v>398</v>
      </c>
      <c r="F90" s="200"/>
      <c r="G90" s="219" t="s">
        <v>398</v>
      </c>
      <c r="H90" s="200"/>
      <c r="I90" s="219"/>
      <c r="J90" s="200"/>
      <c r="K90" s="200"/>
      <c r="L90" s="219"/>
      <c r="M90" s="200"/>
      <c r="N90" s="200"/>
      <c r="O90" s="219"/>
      <c r="P90" s="200"/>
      <c r="Q90" s="219"/>
      <c r="R90" s="200"/>
      <c r="S90" s="218" t="s">
        <v>163</v>
      </c>
      <c r="T90" s="200"/>
      <c r="U90" s="200"/>
      <c r="V90" s="200"/>
      <c r="W90" s="200"/>
      <c r="X90" s="200"/>
      <c r="Y90" s="200"/>
      <c r="Z90" s="200"/>
      <c r="AA90" s="219" t="s">
        <v>21</v>
      </c>
      <c r="AB90" s="200"/>
      <c r="AC90" s="200"/>
      <c r="AD90" s="200"/>
      <c r="AE90" s="200"/>
      <c r="AF90" s="219" t="s">
        <v>22</v>
      </c>
      <c r="AG90" s="200"/>
      <c r="AH90" s="200"/>
      <c r="AI90" s="167" t="s">
        <v>375</v>
      </c>
      <c r="AJ90" s="220" t="s">
        <v>23</v>
      </c>
      <c r="AK90" s="200"/>
      <c r="AL90" s="200"/>
      <c r="AM90" s="200"/>
      <c r="AN90" s="200"/>
      <c r="AO90" s="200"/>
      <c r="AP90" s="171">
        <v>294973493.63</v>
      </c>
      <c r="AQ90" s="171">
        <v>294973493.63</v>
      </c>
      <c r="AR90" s="168">
        <v>0</v>
      </c>
      <c r="AS90" s="221">
        <v>294973493.63</v>
      </c>
      <c r="AT90" s="200"/>
      <c r="AU90" s="222">
        <v>0</v>
      </c>
      <c r="AV90" s="200"/>
      <c r="AW90" s="171">
        <v>63327</v>
      </c>
    </row>
    <row r="91" spans="1:49" x14ac:dyDescent="0.25">
      <c r="A91" s="219" t="s">
        <v>24</v>
      </c>
      <c r="B91" s="200"/>
      <c r="C91" s="219" t="s">
        <v>398</v>
      </c>
      <c r="D91" s="200"/>
      <c r="E91" s="219" t="s">
        <v>398</v>
      </c>
      <c r="F91" s="200"/>
      <c r="G91" s="219" t="s">
        <v>398</v>
      </c>
      <c r="H91" s="200"/>
      <c r="I91" s="219" t="s">
        <v>387</v>
      </c>
      <c r="J91" s="200"/>
      <c r="K91" s="200"/>
      <c r="L91" s="219"/>
      <c r="M91" s="200"/>
      <c r="N91" s="200"/>
      <c r="O91" s="219"/>
      <c r="P91" s="200"/>
      <c r="Q91" s="219"/>
      <c r="R91" s="200"/>
      <c r="S91" s="218" t="s">
        <v>165</v>
      </c>
      <c r="T91" s="200"/>
      <c r="U91" s="200"/>
      <c r="V91" s="200"/>
      <c r="W91" s="200"/>
      <c r="X91" s="200"/>
      <c r="Y91" s="200"/>
      <c r="Z91" s="200"/>
      <c r="AA91" s="219" t="s">
        <v>21</v>
      </c>
      <c r="AB91" s="200"/>
      <c r="AC91" s="200"/>
      <c r="AD91" s="200"/>
      <c r="AE91" s="200"/>
      <c r="AF91" s="219" t="s">
        <v>22</v>
      </c>
      <c r="AG91" s="200"/>
      <c r="AH91" s="200"/>
      <c r="AI91" s="167" t="s">
        <v>375</v>
      </c>
      <c r="AJ91" s="220" t="s">
        <v>23</v>
      </c>
      <c r="AK91" s="200"/>
      <c r="AL91" s="200"/>
      <c r="AM91" s="200"/>
      <c r="AN91" s="200"/>
      <c r="AO91" s="200"/>
      <c r="AP91" s="168">
        <v>0</v>
      </c>
      <c r="AQ91" s="168">
        <v>0</v>
      </c>
      <c r="AR91" s="168">
        <v>0</v>
      </c>
      <c r="AS91" s="222">
        <v>0</v>
      </c>
      <c r="AT91" s="200"/>
      <c r="AU91" s="222">
        <v>0</v>
      </c>
      <c r="AV91" s="200"/>
      <c r="AW91" s="168">
        <v>0</v>
      </c>
    </row>
    <row r="92" spans="1:49" x14ac:dyDescent="0.25">
      <c r="A92" s="224" t="s">
        <v>24</v>
      </c>
      <c r="B92" s="200"/>
      <c r="C92" s="224" t="s">
        <v>398</v>
      </c>
      <c r="D92" s="200"/>
      <c r="E92" s="224" t="s">
        <v>398</v>
      </c>
      <c r="F92" s="200"/>
      <c r="G92" s="224" t="s">
        <v>398</v>
      </c>
      <c r="H92" s="200"/>
      <c r="I92" s="224" t="s">
        <v>387</v>
      </c>
      <c r="J92" s="200"/>
      <c r="K92" s="200"/>
      <c r="L92" s="224" t="s">
        <v>386</v>
      </c>
      <c r="M92" s="200"/>
      <c r="N92" s="200"/>
      <c r="O92" s="224"/>
      <c r="P92" s="200"/>
      <c r="Q92" s="224"/>
      <c r="R92" s="200"/>
      <c r="S92" s="223" t="s">
        <v>167</v>
      </c>
      <c r="T92" s="200"/>
      <c r="U92" s="200"/>
      <c r="V92" s="200"/>
      <c r="W92" s="200"/>
      <c r="X92" s="200"/>
      <c r="Y92" s="200"/>
      <c r="Z92" s="200"/>
      <c r="AA92" s="224" t="s">
        <v>21</v>
      </c>
      <c r="AB92" s="200"/>
      <c r="AC92" s="200"/>
      <c r="AD92" s="200"/>
      <c r="AE92" s="200"/>
      <c r="AF92" s="224" t="s">
        <v>22</v>
      </c>
      <c r="AG92" s="200"/>
      <c r="AH92" s="200"/>
      <c r="AI92" s="169" t="s">
        <v>375</v>
      </c>
      <c r="AJ92" s="225" t="s">
        <v>23</v>
      </c>
      <c r="AK92" s="200"/>
      <c r="AL92" s="200"/>
      <c r="AM92" s="200"/>
      <c r="AN92" s="200"/>
      <c r="AO92" s="200"/>
      <c r="AP92" s="170">
        <v>0</v>
      </c>
      <c r="AQ92" s="170">
        <v>0</v>
      </c>
      <c r="AR92" s="170">
        <v>0</v>
      </c>
      <c r="AS92" s="226">
        <v>0</v>
      </c>
      <c r="AT92" s="200"/>
      <c r="AU92" s="226">
        <v>0</v>
      </c>
      <c r="AV92" s="200"/>
      <c r="AW92" s="170">
        <v>0</v>
      </c>
    </row>
    <row r="93" spans="1:49" x14ac:dyDescent="0.25">
      <c r="A93" s="219" t="s">
        <v>24</v>
      </c>
      <c r="B93" s="200"/>
      <c r="C93" s="219" t="s">
        <v>398</v>
      </c>
      <c r="D93" s="200"/>
      <c r="E93" s="219" t="s">
        <v>398</v>
      </c>
      <c r="F93" s="200"/>
      <c r="G93" s="219" t="s">
        <v>398</v>
      </c>
      <c r="H93" s="200"/>
      <c r="I93" s="219" t="s">
        <v>388</v>
      </c>
      <c r="J93" s="200"/>
      <c r="K93" s="200"/>
      <c r="L93" s="219"/>
      <c r="M93" s="200"/>
      <c r="N93" s="200"/>
      <c r="O93" s="219"/>
      <c r="P93" s="200"/>
      <c r="Q93" s="219"/>
      <c r="R93" s="200"/>
      <c r="S93" s="218" t="s">
        <v>169</v>
      </c>
      <c r="T93" s="200"/>
      <c r="U93" s="200"/>
      <c r="V93" s="200"/>
      <c r="W93" s="200"/>
      <c r="X93" s="200"/>
      <c r="Y93" s="200"/>
      <c r="Z93" s="200"/>
      <c r="AA93" s="219" t="s">
        <v>21</v>
      </c>
      <c r="AB93" s="200"/>
      <c r="AC93" s="200"/>
      <c r="AD93" s="200"/>
      <c r="AE93" s="200"/>
      <c r="AF93" s="219" t="s">
        <v>22</v>
      </c>
      <c r="AG93" s="200"/>
      <c r="AH93" s="200"/>
      <c r="AI93" s="167" t="s">
        <v>375</v>
      </c>
      <c r="AJ93" s="220" t="s">
        <v>23</v>
      </c>
      <c r="AK93" s="200"/>
      <c r="AL93" s="200"/>
      <c r="AM93" s="200"/>
      <c r="AN93" s="200"/>
      <c r="AO93" s="200"/>
      <c r="AP93" s="171">
        <v>9045449.8399999999</v>
      </c>
      <c r="AQ93" s="171">
        <v>9045449.8399999999</v>
      </c>
      <c r="AR93" s="168">
        <v>0</v>
      </c>
      <c r="AS93" s="221">
        <v>9045449.8399999999</v>
      </c>
      <c r="AT93" s="200"/>
      <c r="AU93" s="222">
        <v>0</v>
      </c>
      <c r="AV93" s="200"/>
      <c r="AW93" s="168">
        <v>0</v>
      </c>
    </row>
    <row r="94" spans="1:49" x14ac:dyDescent="0.25">
      <c r="A94" s="224" t="s">
        <v>24</v>
      </c>
      <c r="B94" s="200"/>
      <c r="C94" s="224" t="s">
        <v>398</v>
      </c>
      <c r="D94" s="200"/>
      <c r="E94" s="224" t="s">
        <v>398</v>
      </c>
      <c r="F94" s="200"/>
      <c r="G94" s="224" t="s">
        <v>398</v>
      </c>
      <c r="H94" s="200"/>
      <c r="I94" s="224" t="s">
        <v>388</v>
      </c>
      <c r="J94" s="200"/>
      <c r="K94" s="200"/>
      <c r="L94" s="224" t="s">
        <v>385</v>
      </c>
      <c r="M94" s="200"/>
      <c r="N94" s="200"/>
      <c r="O94" s="224"/>
      <c r="P94" s="200"/>
      <c r="Q94" s="224"/>
      <c r="R94" s="200"/>
      <c r="S94" s="223" t="s">
        <v>171</v>
      </c>
      <c r="T94" s="200"/>
      <c r="U94" s="200"/>
      <c r="V94" s="200"/>
      <c r="W94" s="200"/>
      <c r="X94" s="200"/>
      <c r="Y94" s="200"/>
      <c r="Z94" s="200"/>
      <c r="AA94" s="224" t="s">
        <v>21</v>
      </c>
      <c r="AB94" s="200"/>
      <c r="AC94" s="200"/>
      <c r="AD94" s="200"/>
      <c r="AE94" s="200"/>
      <c r="AF94" s="224" t="s">
        <v>22</v>
      </c>
      <c r="AG94" s="200"/>
      <c r="AH94" s="200"/>
      <c r="AI94" s="169" t="s">
        <v>375</v>
      </c>
      <c r="AJ94" s="225" t="s">
        <v>23</v>
      </c>
      <c r="AK94" s="200"/>
      <c r="AL94" s="200"/>
      <c r="AM94" s="200"/>
      <c r="AN94" s="200"/>
      <c r="AO94" s="200"/>
      <c r="AP94" s="170">
        <v>0</v>
      </c>
      <c r="AQ94" s="170">
        <v>0</v>
      </c>
      <c r="AR94" s="170">
        <v>0</v>
      </c>
      <c r="AS94" s="226">
        <v>0</v>
      </c>
      <c r="AT94" s="200"/>
      <c r="AU94" s="226">
        <v>0</v>
      </c>
      <c r="AV94" s="200"/>
      <c r="AW94" s="170">
        <v>0</v>
      </c>
    </row>
    <row r="95" spans="1:49" x14ac:dyDescent="0.25">
      <c r="A95" s="224" t="s">
        <v>24</v>
      </c>
      <c r="B95" s="200"/>
      <c r="C95" s="224" t="s">
        <v>398</v>
      </c>
      <c r="D95" s="200"/>
      <c r="E95" s="224" t="s">
        <v>398</v>
      </c>
      <c r="F95" s="200"/>
      <c r="G95" s="224" t="s">
        <v>398</v>
      </c>
      <c r="H95" s="200"/>
      <c r="I95" s="224" t="s">
        <v>388</v>
      </c>
      <c r="J95" s="200"/>
      <c r="K95" s="200"/>
      <c r="L95" s="224" t="s">
        <v>386</v>
      </c>
      <c r="M95" s="200"/>
      <c r="N95" s="200"/>
      <c r="O95" s="224"/>
      <c r="P95" s="200"/>
      <c r="Q95" s="224"/>
      <c r="R95" s="200"/>
      <c r="S95" s="223" t="s">
        <v>173</v>
      </c>
      <c r="T95" s="200"/>
      <c r="U95" s="200"/>
      <c r="V95" s="200"/>
      <c r="W95" s="200"/>
      <c r="X95" s="200"/>
      <c r="Y95" s="200"/>
      <c r="Z95" s="200"/>
      <c r="AA95" s="224" t="s">
        <v>21</v>
      </c>
      <c r="AB95" s="200"/>
      <c r="AC95" s="200"/>
      <c r="AD95" s="200"/>
      <c r="AE95" s="200"/>
      <c r="AF95" s="224" t="s">
        <v>22</v>
      </c>
      <c r="AG95" s="200"/>
      <c r="AH95" s="200"/>
      <c r="AI95" s="169" t="s">
        <v>375</v>
      </c>
      <c r="AJ95" s="225" t="s">
        <v>23</v>
      </c>
      <c r="AK95" s="200"/>
      <c r="AL95" s="200"/>
      <c r="AM95" s="200"/>
      <c r="AN95" s="200"/>
      <c r="AO95" s="200"/>
      <c r="AP95" s="172">
        <v>30000</v>
      </c>
      <c r="AQ95" s="172">
        <v>30000</v>
      </c>
      <c r="AR95" s="170">
        <v>0</v>
      </c>
      <c r="AS95" s="227">
        <v>30000</v>
      </c>
      <c r="AT95" s="200"/>
      <c r="AU95" s="226">
        <v>0</v>
      </c>
      <c r="AV95" s="200"/>
      <c r="AW95" s="170">
        <v>0</v>
      </c>
    </row>
    <row r="96" spans="1:49" x14ac:dyDescent="0.25">
      <c r="A96" s="224" t="s">
        <v>24</v>
      </c>
      <c r="B96" s="200"/>
      <c r="C96" s="224" t="s">
        <v>398</v>
      </c>
      <c r="D96" s="200"/>
      <c r="E96" s="224" t="s">
        <v>398</v>
      </c>
      <c r="F96" s="200"/>
      <c r="G96" s="224" t="s">
        <v>398</v>
      </c>
      <c r="H96" s="200"/>
      <c r="I96" s="224" t="s">
        <v>388</v>
      </c>
      <c r="J96" s="200"/>
      <c r="K96" s="200"/>
      <c r="L96" s="224" t="s">
        <v>387</v>
      </c>
      <c r="M96" s="200"/>
      <c r="N96" s="200"/>
      <c r="O96" s="224"/>
      <c r="P96" s="200"/>
      <c r="Q96" s="224"/>
      <c r="R96" s="200"/>
      <c r="S96" s="223" t="s">
        <v>175</v>
      </c>
      <c r="T96" s="200"/>
      <c r="U96" s="200"/>
      <c r="V96" s="200"/>
      <c r="W96" s="200"/>
      <c r="X96" s="200"/>
      <c r="Y96" s="200"/>
      <c r="Z96" s="200"/>
      <c r="AA96" s="224" t="s">
        <v>21</v>
      </c>
      <c r="AB96" s="200"/>
      <c r="AC96" s="200"/>
      <c r="AD96" s="200"/>
      <c r="AE96" s="200"/>
      <c r="AF96" s="224" t="s">
        <v>22</v>
      </c>
      <c r="AG96" s="200"/>
      <c r="AH96" s="200"/>
      <c r="AI96" s="169" t="s">
        <v>375</v>
      </c>
      <c r="AJ96" s="225" t="s">
        <v>23</v>
      </c>
      <c r="AK96" s="200"/>
      <c r="AL96" s="200"/>
      <c r="AM96" s="200"/>
      <c r="AN96" s="200"/>
      <c r="AO96" s="200"/>
      <c r="AP96" s="170">
        <v>0</v>
      </c>
      <c r="AQ96" s="170">
        <v>0</v>
      </c>
      <c r="AR96" s="170">
        <v>0</v>
      </c>
      <c r="AS96" s="226">
        <v>0</v>
      </c>
      <c r="AT96" s="200"/>
      <c r="AU96" s="226">
        <v>0</v>
      </c>
      <c r="AV96" s="200"/>
      <c r="AW96" s="170">
        <v>0</v>
      </c>
    </row>
    <row r="97" spans="1:49" x14ac:dyDescent="0.25">
      <c r="A97" s="224" t="s">
        <v>24</v>
      </c>
      <c r="B97" s="200"/>
      <c r="C97" s="224" t="s">
        <v>398</v>
      </c>
      <c r="D97" s="200"/>
      <c r="E97" s="224" t="s">
        <v>398</v>
      </c>
      <c r="F97" s="200"/>
      <c r="G97" s="224" t="s">
        <v>398</v>
      </c>
      <c r="H97" s="200"/>
      <c r="I97" s="224" t="s">
        <v>388</v>
      </c>
      <c r="J97" s="200"/>
      <c r="K97" s="200"/>
      <c r="L97" s="224" t="s">
        <v>390</v>
      </c>
      <c r="M97" s="200"/>
      <c r="N97" s="200"/>
      <c r="O97" s="224"/>
      <c r="P97" s="200"/>
      <c r="Q97" s="224"/>
      <c r="R97" s="200"/>
      <c r="S97" s="223" t="s">
        <v>177</v>
      </c>
      <c r="T97" s="200"/>
      <c r="U97" s="200"/>
      <c r="V97" s="200"/>
      <c r="W97" s="200"/>
      <c r="X97" s="200"/>
      <c r="Y97" s="200"/>
      <c r="Z97" s="200"/>
      <c r="AA97" s="224" t="s">
        <v>21</v>
      </c>
      <c r="AB97" s="200"/>
      <c r="AC97" s="200"/>
      <c r="AD97" s="200"/>
      <c r="AE97" s="200"/>
      <c r="AF97" s="224" t="s">
        <v>22</v>
      </c>
      <c r="AG97" s="200"/>
      <c r="AH97" s="200"/>
      <c r="AI97" s="169" t="s">
        <v>375</v>
      </c>
      <c r="AJ97" s="225" t="s">
        <v>23</v>
      </c>
      <c r="AK97" s="200"/>
      <c r="AL97" s="200"/>
      <c r="AM97" s="200"/>
      <c r="AN97" s="200"/>
      <c r="AO97" s="200"/>
      <c r="AP97" s="170">
        <v>0</v>
      </c>
      <c r="AQ97" s="170">
        <v>0</v>
      </c>
      <c r="AR97" s="170">
        <v>0</v>
      </c>
      <c r="AS97" s="226">
        <v>0</v>
      </c>
      <c r="AT97" s="200"/>
      <c r="AU97" s="226">
        <v>0</v>
      </c>
      <c r="AV97" s="200"/>
      <c r="AW97" s="170">
        <v>0</v>
      </c>
    </row>
    <row r="98" spans="1:49" x14ac:dyDescent="0.25">
      <c r="A98" s="224" t="s">
        <v>24</v>
      </c>
      <c r="B98" s="200"/>
      <c r="C98" s="224" t="s">
        <v>398</v>
      </c>
      <c r="D98" s="200"/>
      <c r="E98" s="224" t="s">
        <v>398</v>
      </c>
      <c r="F98" s="200"/>
      <c r="G98" s="224" t="s">
        <v>398</v>
      </c>
      <c r="H98" s="200"/>
      <c r="I98" s="224" t="s">
        <v>388</v>
      </c>
      <c r="J98" s="200"/>
      <c r="K98" s="200"/>
      <c r="L98" s="224" t="s">
        <v>392</v>
      </c>
      <c r="M98" s="200"/>
      <c r="N98" s="200"/>
      <c r="O98" s="224"/>
      <c r="P98" s="200"/>
      <c r="Q98" s="224"/>
      <c r="R98" s="200"/>
      <c r="S98" s="223" t="s">
        <v>179</v>
      </c>
      <c r="T98" s="200"/>
      <c r="U98" s="200"/>
      <c r="V98" s="200"/>
      <c r="W98" s="200"/>
      <c r="X98" s="200"/>
      <c r="Y98" s="200"/>
      <c r="Z98" s="200"/>
      <c r="AA98" s="224" t="s">
        <v>21</v>
      </c>
      <c r="AB98" s="200"/>
      <c r="AC98" s="200"/>
      <c r="AD98" s="200"/>
      <c r="AE98" s="200"/>
      <c r="AF98" s="224" t="s">
        <v>22</v>
      </c>
      <c r="AG98" s="200"/>
      <c r="AH98" s="200"/>
      <c r="AI98" s="169" t="s">
        <v>375</v>
      </c>
      <c r="AJ98" s="225" t="s">
        <v>23</v>
      </c>
      <c r="AK98" s="200"/>
      <c r="AL98" s="200"/>
      <c r="AM98" s="200"/>
      <c r="AN98" s="200"/>
      <c r="AO98" s="200"/>
      <c r="AP98" s="172">
        <v>8476801</v>
      </c>
      <c r="AQ98" s="172">
        <v>8476801</v>
      </c>
      <c r="AR98" s="170">
        <v>0</v>
      </c>
      <c r="AS98" s="227">
        <v>8476801</v>
      </c>
      <c r="AT98" s="200"/>
      <c r="AU98" s="226">
        <v>0</v>
      </c>
      <c r="AV98" s="200"/>
      <c r="AW98" s="170">
        <v>0</v>
      </c>
    </row>
    <row r="99" spans="1:49" x14ac:dyDescent="0.25">
      <c r="A99" s="224" t="s">
        <v>24</v>
      </c>
      <c r="B99" s="200"/>
      <c r="C99" s="224" t="s">
        <v>398</v>
      </c>
      <c r="D99" s="200"/>
      <c r="E99" s="224" t="s">
        <v>398</v>
      </c>
      <c r="F99" s="200"/>
      <c r="G99" s="224" t="s">
        <v>398</v>
      </c>
      <c r="H99" s="200"/>
      <c r="I99" s="224" t="s">
        <v>388</v>
      </c>
      <c r="J99" s="200"/>
      <c r="K99" s="200"/>
      <c r="L99" s="224" t="s">
        <v>393</v>
      </c>
      <c r="M99" s="200"/>
      <c r="N99" s="200"/>
      <c r="O99" s="224"/>
      <c r="P99" s="200"/>
      <c r="Q99" s="224"/>
      <c r="R99" s="200"/>
      <c r="S99" s="223" t="s">
        <v>181</v>
      </c>
      <c r="T99" s="200"/>
      <c r="U99" s="200"/>
      <c r="V99" s="200"/>
      <c r="W99" s="200"/>
      <c r="X99" s="200"/>
      <c r="Y99" s="200"/>
      <c r="Z99" s="200"/>
      <c r="AA99" s="224" t="s">
        <v>21</v>
      </c>
      <c r="AB99" s="200"/>
      <c r="AC99" s="200"/>
      <c r="AD99" s="200"/>
      <c r="AE99" s="200"/>
      <c r="AF99" s="224" t="s">
        <v>22</v>
      </c>
      <c r="AG99" s="200"/>
      <c r="AH99" s="200"/>
      <c r="AI99" s="169" t="s">
        <v>375</v>
      </c>
      <c r="AJ99" s="225" t="s">
        <v>23</v>
      </c>
      <c r="AK99" s="200"/>
      <c r="AL99" s="200"/>
      <c r="AM99" s="200"/>
      <c r="AN99" s="200"/>
      <c r="AO99" s="200"/>
      <c r="AP99" s="172">
        <v>538648.84</v>
      </c>
      <c r="AQ99" s="172">
        <v>538648.84</v>
      </c>
      <c r="AR99" s="170">
        <v>0</v>
      </c>
      <c r="AS99" s="227">
        <v>538648.84</v>
      </c>
      <c r="AT99" s="200"/>
      <c r="AU99" s="226">
        <v>0</v>
      </c>
      <c r="AV99" s="200"/>
      <c r="AW99" s="170">
        <v>0</v>
      </c>
    </row>
    <row r="100" spans="1:49" x14ac:dyDescent="0.25">
      <c r="A100" s="219" t="s">
        <v>24</v>
      </c>
      <c r="B100" s="200"/>
      <c r="C100" s="219" t="s">
        <v>398</v>
      </c>
      <c r="D100" s="200"/>
      <c r="E100" s="219" t="s">
        <v>398</v>
      </c>
      <c r="F100" s="200"/>
      <c r="G100" s="219" t="s">
        <v>398</v>
      </c>
      <c r="H100" s="200"/>
      <c r="I100" s="219" t="s">
        <v>390</v>
      </c>
      <c r="J100" s="200"/>
      <c r="K100" s="200"/>
      <c r="L100" s="219"/>
      <c r="M100" s="200"/>
      <c r="N100" s="200"/>
      <c r="O100" s="219"/>
      <c r="P100" s="200"/>
      <c r="Q100" s="219"/>
      <c r="R100" s="200"/>
      <c r="S100" s="218" t="s">
        <v>183</v>
      </c>
      <c r="T100" s="200"/>
      <c r="U100" s="200"/>
      <c r="V100" s="200"/>
      <c r="W100" s="200"/>
      <c r="X100" s="200"/>
      <c r="Y100" s="200"/>
      <c r="Z100" s="200"/>
      <c r="AA100" s="219" t="s">
        <v>21</v>
      </c>
      <c r="AB100" s="200"/>
      <c r="AC100" s="200"/>
      <c r="AD100" s="200"/>
      <c r="AE100" s="200"/>
      <c r="AF100" s="219" t="s">
        <v>22</v>
      </c>
      <c r="AG100" s="200"/>
      <c r="AH100" s="200"/>
      <c r="AI100" s="167" t="s">
        <v>375</v>
      </c>
      <c r="AJ100" s="220" t="s">
        <v>23</v>
      </c>
      <c r="AK100" s="200"/>
      <c r="AL100" s="200"/>
      <c r="AM100" s="200"/>
      <c r="AN100" s="200"/>
      <c r="AO100" s="200"/>
      <c r="AP100" s="171">
        <v>120532</v>
      </c>
      <c r="AQ100" s="171">
        <v>120532</v>
      </c>
      <c r="AR100" s="168">
        <v>0</v>
      </c>
      <c r="AS100" s="221">
        <v>120532</v>
      </c>
      <c r="AT100" s="200"/>
      <c r="AU100" s="222">
        <v>0</v>
      </c>
      <c r="AV100" s="200"/>
      <c r="AW100" s="171">
        <v>63327</v>
      </c>
    </row>
    <row r="101" spans="1:49" x14ac:dyDescent="0.25">
      <c r="A101" s="224" t="s">
        <v>24</v>
      </c>
      <c r="B101" s="200"/>
      <c r="C101" s="224" t="s">
        <v>398</v>
      </c>
      <c r="D101" s="200"/>
      <c r="E101" s="224" t="s">
        <v>398</v>
      </c>
      <c r="F101" s="200"/>
      <c r="G101" s="224" t="s">
        <v>398</v>
      </c>
      <c r="H101" s="200"/>
      <c r="I101" s="224" t="s">
        <v>390</v>
      </c>
      <c r="J101" s="200"/>
      <c r="K101" s="200"/>
      <c r="L101" s="224" t="s">
        <v>384</v>
      </c>
      <c r="M101" s="200"/>
      <c r="N101" s="200"/>
      <c r="O101" s="224"/>
      <c r="P101" s="200"/>
      <c r="Q101" s="224"/>
      <c r="R101" s="200"/>
      <c r="S101" s="223" t="s">
        <v>185</v>
      </c>
      <c r="T101" s="200"/>
      <c r="U101" s="200"/>
      <c r="V101" s="200"/>
      <c r="W101" s="200"/>
      <c r="X101" s="200"/>
      <c r="Y101" s="200"/>
      <c r="Z101" s="200"/>
      <c r="AA101" s="224" t="s">
        <v>21</v>
      </c>
      <c r="AB101" s="200"/>
      <c r="AC101" s="200"/>
      <c r="AD101" s="200"/>
      <c r="AE101" s="200"/>
      <c r="AF101" s="224" t="s">
        <v>22</v>
      </c>
      <c r="AG101" s="200"/>
      <c r="AH101" s="200"/>
      <c r="AI101" s="169" t="s">
        <v>375</v>
      </c>
      <c r="AJ101" s="225" t="s">
        <v>23</v>
      </c>
      <c r="AK101" s="200"/>
      <c r="AL101" s="200"/>
      <c r="AM101" s="200"/>
      <c r="AN101" s="200"/>
      <c r="AO101" s="200"/>
      <c r="AP101" s="172">
        <v>120532</v>
      </c>
      <c r="AQ101" s="172">
        <v>120532</v>
      </c>
      <c r="AR101" s="170">
        <v>0</v>
      </c>
      <c r="AS101" s="227">
        <v>120532</v>
      </c>
      <c r="AT101" s="200"/>
      <c r="AU101" s="226">
        <v>0</v>
      </c>
      <c r="AV101" s="200"/>
      <c r="AW101" s="172">
        <v>63327</v>
      </c>
    </row>
    <row r="102" spans="1:49" x14ac:dyDescent="0.25">
      <c r="A102" s="224" t="s">
        <v>24</v>
      </c>
      <c r="B102" s="200"/>
      <c r="C102" s="224" t="s">
        <v>398</v>
      </c>
      <c r="D102" s="200"/>
      <c r="E102" s="224" t="s">
        <v>398</v>
      </c>
      <c r="F102" s="200"/>
      <c r="G102" s="224" t="s">
        <v>398</v>
      </c>
      <c r="H102" s="200"/>
      <c r="I102" s="224" t="s">
        <v>390</v>
      </c>
      <c r="J102" s="200"/>
      <c r="K102" s="200"/>
      <c r="L102" s="224" t="s">
        <v>399</v>
      </c>
      <c r="M102" s="200"/>
      <c r="N102" s="200"/>
      <c r="O102" s="224"/>
      <c r="P102" s="200"/>
      <c r="Q102" s="224"/>
      <c r="R102" s="200"/>
      <c r="S102" s="223" t="s">
        <v>187</v>
      </c>
      <c r="T102" s="200"/>
      <c r="U102" s="200"/>
      <c r="V102" s="200"/>
      <c r="W102" s="200"/>
      <c r="X102" s="200"/>
      <c r="Y102" s="200"/>
      <c r="Z102" s="200"/>
      <c r="AA102" s="224" t="s">
        <v>21</v>
      </c>
      <c r="AB102" s="200"/>
      <c r="AC102" s="200"/>
      <c r="AD102" s="200"/>
      <c r="AE102" s="200"/>
      <c r="AF102" s="224" t="s">
        <v>22</v>
      </c>
      <c r="AG102" s="200"/>
      <c r="AH102" s="200"/>
      <c r="AI102" s="169" t="s">
        <v>375</v>
      </c>
      <c r="AJ102" s="225" t="s">
        <v>23</v>
      </c>
      <c r="AK102" s="200"/>
      <c r="AL102" s="200"/>
      <c r="AM102" s="200"/>
      <c r="AN102" s="200"/>
      <c r="AO102" s="200"/>
      <c r="AP102" s="170">
        <v>0</v>
      </c>
      <c r="AQ102" s="170">
        <v>0</v>
      </c>
      <c r="AR102" s="170">
        <v>0</v>
      </c>
      <c r="AS102" s="226">
        <v>0</v>
      </c>
      <c r="AT102" s="200"/>
      <c r="AU102" s="226">
        <v>0</v>
      </c>
      <c r="AV102" s="200"/>
      <c r="AW102" s="170">
        <v>0</v>
      </c>
    </row>
    <row r="103" spans="1:49" x14ac:dyDescent="0.25">
      <c r="A103" s="224" t="s">
        <v>24</v>
      </c>
      <c r="B103" s="200"/>
      <c r="C103" s="224" t="s">
        <v>398</v>
      </c>
      <c r="D103" s="200"/>
      <c r="E103" s="224" t="s">
        <v>398</v>
      </c>
      <c r="F103" s="200"/>
      <c r="G103" s="224" t="s">
        <v>398</v>
      </c>
      <c r="H103" s="200"/>
      <c r="I103" s="224" t="s">
        <v>390</v>
      </c>
      <c r="J103" s="200"/>
      <c r="K103" s="200"/>
      <c r="L103" s="224" t="s">
        <v>385</v>
      </c>
      <c r="M103" s="200"/>
      <c r="N103" s="200"/>
      <c r="O103" s="224"/>
      <c r="P103" s="200"/>
      <c r="Q103" s="224"/>
      <c r="R103" s="200"/>
      <c r="S103" s="223" t="s">
        <v>189</v>
      </c>
      <c r="T103" s="200"/>
      <c r="U103" s="200"/>
      <c r="V103" s="200"/>
      <c r="W103" s="200"/>
      <c r="X103" s="200"/>
      <c r="Y103" s="200"/>
      <c r="Z103" s="200"/>
      <c r="AA103" s="224" t="s">
        <v>21</v>
      </c>
      <c r="AB103" s="200"/>
      <c r="AC103" s="200"/>
      <c r="AD103" s="200"/>
      <c r="AE103" s="200"/>
      <c r="AF103" s="224" t="s">
        <v>22</v>
      </c>
      <c r="AG103" s="200"/>
      <c r="AH103" s="200"/>
      <c r="AI103" s="169" t="s">
        <v>375</v>
      </c>
      <c r="AJ103" s="225" t="s">
        <v>23</v>
      </c>
      <c r="AK103" s="200"/>
      <c r="AL103" s="200"/>
      <c r="AM103" s="200"/>
      <c r="AN103" s="200"/>
      <c r="AO103" s="200"/>
      <c r="AP103" s="170">
        <v>0</v>
      </c>
      <c r="AQ103" s="170">
        <v>0</v>
      </c>
      <c r="AR103" s="170">
        <v>0</v>
      </c>
      <c r="AS103" s="226">
        <v>0</v>
      </c>
      <c r="AT103" s="200"/>
      <c r="AU103" s="226">
        <v>0</v>
      </c>
      <c r="AV103" s="200"/>
      <c r="AW103" s="170">
        <v>0</v>
      </c>
    </row>
    <row r="104" spans="1:49" x14ac:dyDescent="0.25">
      <c r="A104" s="219" t="s">
        <v>24</v>
      </c>
      <c r="B104" s="200"/>
      <c r="C104" s="219" t="s">
        <v>398</v>
      </c>
      <c r="D104" s="200"/>
      <c r="E104" s="219" t="s">
        <v>398</v>
      </c>
      <c r="F104" s="200"/>
      <c r="G104" s="219" t="s">
        <v>398</v>
      </c>
      <c r="H104" s="200"/>
      <c r="I104" s="219" t="s">
        <v>392</v>
      </c>
      <c r="J104" s="200"/>
      <c r="K104" s="200"/>
      <c r="L104" s="219"/>
      <c r="M104" s="200"/>
      <c r="N104" s="200"/>
      <c r="O104" s="219"/>
      <c r="P104" s="200"/>
      <c r="Q104" s="219"/>
      <c r="R104" s="200"/>
      <c r="S104" s="218" t="s">
        <v>191</v>
      </c>
      <c r="T104" s="200"/>
      <c r="U104" s="200"/>
      <c r="V104" s="200"/>
      <c r="W104" s="200"/>
      <c r="X104" s="200"/>
      <c r="Y104" s="200"/>
      <c r="Z104" s="200"/>
      <c r="AA104" s="219" t="s">
        <v>21</v>
      </c>
      <c r="AB104" s="200"/>
      <c r="AC104" s="200"/>
      <c r="AD104" s="200"/>
      <c r="AE104" s="200"/>
      <c r="AF104" s="219" t="s">
        <v>22</v>
      </c>
      <c r="AG104" s="200"/>
      <c r="AH104" s="200"/>
      <c r="AI104" s="167" t="s">
        <v>375</v>
      </c>
      <c r="AJ104" s="220" t="s">
        <v>23</v>
      </c>
      <c r="AK104" s="200"/>
      <c r="AL104" s="200"/>
      <c r="AM104" s="200"/>
      <c r="AN104" s="200"/>
      <c r="AO104" s="200"/>
      <c r="AP104" s="171">
        <v>124657803.56999999</v>
      </c>
      <c r="AQ104" s="171">
        <v>124657803.56999999</v>
      </c>
      <c r="AR104" s="168">
        <v>0</v>
      </c>
      <c r="AS104" s="221">
        <v>124657803.56999999</v>
      </c>
      <c r="AT104" s="200"/>
      <c r="AU104" s="222">
        <v>0</v>
      </c>
      <c r="AV104" s="200"/>
      <c r="AW104" s="168">
        <v>0</v>
      </c>
    </row>
    <row r="105" spans="1:49" x14ac:dyDescent="0.25">
      <c r="A105" s="224" t="s">
        <v>24</v>
      </c>
      <c r="B105" s="200"/>
      <c r="C105" s="224" t="s">
        <v>398</v>
      </c>
      <c r="D105" s="200"/>
      <c r="E105" s="224" t="s">
        <v>398</v>
      </c>
      <c r="F105" s="200"/>
      <c r="G105" s="224" t="s">
        <v>398</v>
      </c>
      <c r="H105" s="200"/>
      <c r="I105" s="224" t="s">
        <v>392</v>
      </c>
      <c r="J105" s="200"/>
      <c r="K105" s="200"/>
      <c r="L105" s="224" t="s">
        <v>384</v>
      </c>
      <c r="M105" s="200"/>
      <c r="N105" s="200"/>
      <c r="O105" s="224"/>
      <c r="P105" s="200"/>
      <c r="Q105" s="224"/>
      <c r="R105" s="200"/>
      <c r="S105" s="223" t="s">
        <v>193</v>
      </c>
      <c r="T105" s="200"/>
      <c r="U105" s="200"/>
      <c r="V105" s="200"/>
      <c r="W105" s="200"/>
      <c r="X105" s="200"/>
      <c r="Y105" s="200"/>
      <c r="Z105" s="200"/>
      <c r="AA105" s="224" t="s">
        <v>21</v>
      </c>
      <c r="AB105" s="200"/>
      <c r="AC105" s="200"/>
      <c r="AD105" s="200"/>
      <c r="AE105" s="200"/>
      <c r="AF105" s="224" t="s">
        <v>22</v>
      </c>
      <c r="AG105" s="200"/>
      <c r="AH105" s="200"/>
      <c r="AI105" s="169" t="s">
        <v>375</v>
      </c>
      <c r="AJ105" s="225" t="s">
        <v>23</v>
      </c>
      <c r="AK105" s="200"/>
      <c r="AL105" s="200"/>
      <c r="AM105" s="200"/>
      <c r="AN105" s="200"/>
      <c r="AO105" s="200"/>
      <c r="AP105" s="170">
        <v>0</v>
      </c>
      <c r="AQ105" s="170">
        <v>0</v>
      </c>
      <c r="AR105" s="170">
        <v>0</v>
      </c>
      <c r="AS105" s="226">
        <v>0</v>
      </c>
      <c r="AT105" s="200"/>
      <c r="AU105" s="226">
        <v>0</v>
      </c>
      <c r="AV105" s="200"/>
      <c r="AW105" s="170">
        <v>0</v>
      </c>
    </row>
    <row r="106" spans="1:49" x14ac:dyDescent="0.25">
      <c r="A106" s="224" t="s">
        <v>24</v>
      </c>
      <c r="B106" s="200"/>
      <c r="C106" s="224" t="s">
        <v>398</v>
      </c>
      <c r="D106" s="200"/>
      <c r="E106" s="224" t="s">
        <v>398</v>
      </c>
      <c r="F106" s="200"/>
      <c r="G106" s="224" t="s">
        <v>398</v>
      </c>
      <c r="H106" s="200"/>
      <c r="I106" s="224" t="s">
        <v>392</v>
      </c>
      <c r="J106" s="200"/>
      <c r="K106" s="200"/>
      <c r="L106" s="224" t="s">
        <v>399</v>
      </c>
      <c r="M106" s="200"/>
      <c r="N106" s="200"/>
      <c r="O106" s="224"/>
      <c r="P106" s="200"/>
      <c r="Q106" s="224"/>
      <c r="R106" s="200"/>
      <c r="S106" s="223" t="s">
        <v>195</v>
      </c>
      <c r="T106" s="200"/>
      <c r="U106" s="200"/>
      <c r="V106" s="200"/>
      <c r="W106" s="200"/>
      <c r="X106" s="200"/>
      <c r="Y106" s="200"/>
      <c r="Z106" s="200"/>
      <c r="AA106" s="224" t="s">
        <v>21</v>
      </c>
      <c r="AB106" s="200"/>
      <c r="AC106" s="200"/>
      <c r="AD106" s="200"/>
      <c r="AE106" s="200"/>
      <c r="AF106" s="224" t="s">
        <v>22</v>
      </c>
      <c r="AG106" s="200"/>
      <c r="AH106" s="200"/>
      <c r="AI106" s="169" t="s">
        <v>375</v>
      </c>
      <c r="AJ106" s="225" t="s">
        <v>23</v>
      </c>
      <c r="AK106" s="200"/>
      <c r="AL106" s="200"/>
      <c r="AM106" s="200"/>
      <c r="AN106" s="200"/>
      <c r="AO106" s="200"/>
      <c r="AP106" s="172">
        <v>5583003</v>
      </c>
      <c r="AQ106" s="172">
        <v>5583003</v>
      </c>
      <c r="AR106" s="170">
        <v>0</v>
      </c>
      <c r="AS106" s="227">
        <v>5583003</v>
      </c>
      <c r="AT106" s="200"/>
      <c r="AU106" s="226">
        <v>0</v>
      </c>
      <c r="AV106" s="200"/>
      <c r="AW106" s="170">
        <v>0</v>
      </c>
    </row>
    <row r="107" spans="1:49" x14ac:dyDescent="0.25">
      <c r="A107" s="224" t="s">
        <v>24</v>
      </c>
      <c r="B107" s="200"/>
      <c r="C107" s="224" t="s">
        <v>398</v>
      </c>
      <c r="D107" s="200"/>
      <c r="E107" s="224" t="s">
        <v>398</v>
      </c>
      <c r="F107" s="200"/>
      <c r="G107" s="224" t="s">
        <v>398</v>
      </c>
      <c r="H107" s="200"/>
      <c r="I107" s="224" t="s">
        <v>392</v>
      </c>
      <c r="J107" s="200"/>
      <c r="K107" s="200"/>
      <c r="L107" s="224" t="s">
        <v>385</v>
      </c>
      <c r="M107" s="200"/>
      <c r="N107" s="200"/>
      <c r="O107" s="224"/>
      <c r="P107" s="200"/>
      <c r="Q107" s="224"/>
      <c r="R107" s="200"/>
      <c r="S107" s="223" t="s">
        <v>197</v>
      </c>
      <c r="T107" s="200"/>
      <c r="U107" s="200"/>
      <c r="V107" s="200"/>
      <c r="W107" s="200"/>
      <c r="X107" s="200"/>
      <c r="Y107" s="200"/>
      <c r="Z107" s="200"/>
      <c r="AA107" s="224" t="s">
        <v>21</v>
      </c>
      <c r="AB107" s="200"/>
      <c r="AC107" s="200"/>
      <c r="AD107" s="200"/>
      <c r="AE107" s="200"/>
      <c r="AF107" s="224" t="s">
        <v>22</v>
      </c>
      <c r="AG107" s="200"/>
      <c r="AH107" s="200"/>
      <c r="AI107" s="169" t="s">
        <v>375</v>
      </c>
      <c r="AJ107" s="225" t="s">
        <v>23</v>
      </c>
      <c r="AK107" s="200"/>
      <c r="AL107" s="200"/>
      <c r="AM107" s="200"/>
      <c r="AN107" s="200"/>
      <c r="AO107" s="200"/>
      <c r="AP107" s="172">
        <v>47809804</v>
      </c>
      <c r="AQ107" s="172">
        <v>47809804</v>
      </c>
      <c r="AR107" s="170">
        <v>0</v>
      </c>
      <c r="AS107" s="227">
        <v>47809804</v>
      </c>
      <c r="AT107" s="200"/>
      <c r="AU107" s="226">
        <v>0</v>
      </c>
      <c r="AV107" s="200"/>
      <c r="AW107" s="170">
        <v>0</v>
      </c>
    </row>
    <row r="108" spans="1:49" x14ac:dyDescent="0.25">
      <c r="A108" s="224" t="s">
        <v>24</v>
      </c>
      <c r="B108" s="200"/>
      <c r="C108" s="224" t="s">
        <v>398</v>
      </c>
      <c r="D108" s="200"/>
      <c r="E108" s="224" t="s">
        <v>398</v>
      </c>
      <c r="F108" s="200"/>
      <c r="G108" s="224" t="s">
        <v>398</v>
      </c>
      <c r="H108" s="200"/>
      <c r="I108" s="224" t="s">
        <v>392</v>
      </c>
      <c r="J108" s="200"/>
      <c r="K108" s="200"/>
      <c r="L108" s="224" t="s">
        <v>386</v>
      </c>
      <c r="M108" s="200"/>
      <c r="N108" s="200"/>
      <c r="O108" s="224"/>
      <c r="P108" s="200"/>
      <c r="Q108" s="224"/>
      <c r="R108" s="200"/>
      <c r="S108" s="223" t="s">
        <v>199</v>
      </c>
      <c r="T108" s="200"/>
      <c r="U108" s="200"/>
      <c r="V108" s="200"/>
      <c r="W108" s="200"/>
      <c r="X108" s="200"/>
      <c r="Y108" s="200"/>
      <c r="Z108" s="200"/>
      <c r="AA108" s="224" t="s">
        <v>21</v>
      </c>
      <c r="AB108" s="200"/>
      <c r="AC108" s="200"/>
      <c r="AD108" s="200"/>
      <c r="AE108" s="200"/>
      <c r="AF108" s="224" t="s">
        <v>22</v>
      </c>
      <c r="AG108" s="200"/>
      <c r="AH108" s="200"/>
      <c r="AI108" s="169" t="s">
        <v>375</v>
      </c>
      <c r="AJ108" s="225" t="s">
        <v>23</v>
      </c>
      <c r="AK108" s="200"/>
      <c r="AL108" s="200"/>
      <c r="AM108" s="200"/>
      <c r="AN108" s="200"/>
      <c r="AO108" s="200"/>
      <c r="AP108" s="170">
        <v>0</v>
      </c>
      <c r="AQ108" s="170">
        <v>0</v>
      </c>
      <c r="AR108" s="170">
        <v>0</v>
      </c>
      <c r="AS108" s="226">
        <v>0</v>
      </c>
      <c r="AT108" s="200"/>
      <c r="AU108" s="226">
        <v>0</v>
      </c>
      <c r="AV108" s="200"/>
      <c r="AW108" s="170">
        <v>0</v>
      </c>
    </row>
    <row r="109" spans="1:49" x14ac:dyDescent="0.25">
      <c r="A109" s="224" t="s">
        <v>24</v>
      </c>
      <c r="B109" s="200"/>
      <c r="C109" s="224" t="s">
        <v>398</v>
      </c>
      <c r="D109" s="200"/>
      <c r="E109" s="224" t="s">
        <v>398</v>
      </c>
      <c r="F109" s="200"/>
      <c r="G109" s="224" t="s">
        <v>398</v>
      </c>
      <c r="H109" s="200"/>
      <c r="I109" s="224" t="s">
        <v>392</v>
      </c>
      <c r="J109" s="200"/>
      <c r="K109" s="200"/>
      <c r="L109" s="224" t="s">
        <v>387</v>
      </c>
      <c r="M109" s="200"/>
      <c r="N109" s="200"/>
      <c r="O109" s="224"/>
      <c r="P109" s="200"/>
      <c r="Q109" s="224"/>
      <c r="R109" s="200"/>
      <c r="S109" s="223" t="s">
        <v>201</v>
      </c>
      <c r="T109" s="200"/>
      <c r="U109" s="200"/>
      <c r="V109" s="200"/>
      <c r="W109" s="200"/>
      <c r="X109" s="200"/>
      <c r="Y109" s="200"/>
      <c r="Z109" s="200"/>
      <c r="AA109" s="224" t="s">
        <v>21</v>
      </c>
      <c r="AB109" s="200"/>
      <c r="AC109" s="200"/>
      <c r="AD109" s="200"/>
      <c r="AE109" s="200"/>
      <c r="AF109" s="224" t="s">
        <v>22</v>
      </c>
      <c r="AG109" s="200"/>
      <c r="AH109" s="200"/>
      <c r="AI109" s="169" t="s">
        <v>375</v>
      </c>
      <c r="AJ109" s="225" t="s">
        <v>23</v>
      </c>
      <c r="AK109" s="200"/>
      <c r="AL109" s="200"/>
      <c r="AM109" s="200"/>
      <c r="AN109" s="200"/>
      <c r="AO109" s="200"/>
      <c r="AP109" s="172">
        <v>42357872.57</v>
      </c>
      <c r="AQ109" s="172">
        <v>42357872.57</v>
      </c>
      <c r="AR109" s="170">
        <v>0</v>
      </c>
      <c r="AS109" s="227">
        <v>42357872.57</v>
      </c>
      <c r="AT109" s="200"/>
      <c r="AU109" s="226">
        <v>0</v>
      </c>
      <c r="AV109" s="200"/>
      <c r="AW109" s="170">
        <v>0</v>
      </c>
    </row>
    <row r="110" spans="1:49" x14ac:dyDescent="0.25">
      <c r="A110" s="224" t="s">
        <v>24</v>
      </c>
      <c r="B110" s="200"/>
      <c r="C110" s="224" t="s">
        <v>398</v>
      </c>
      <c r="D110" s="200"/>
      <c r="E110" s="224" t="s">
        <v>398</v>
      </c>
      <c r="F110" s="200"/>
      <c r="G110" s="224" t="s">
        <v>398</v>
      </c>
      <c r="H110" s="200"/>
      <c r="I110" s="224" t="s">
        <v>392</v>
      </c>
      <c r="J110" s="200"/>
      <c r="K110" s="200"/>
      <c r="L110" s="224" t="s">
        <v>390</v>
      </c>
      <c r="M110" s="200"/>
      <c r="N110" s="200"/>
      <c r="O110" s="224"/>
      <c r="P110" s="200"/>
      <c r="Q110" s="224"/>
      <c r="R110" s="200"/>
      <c r="S110" s="223" t="s">
        <v>203</v>
      </c>
      <c r="T110" s="200"/>
      <c r="U110" s="200"/>
      <c r="V110" s="200"/>
      <c r="W110" s="200"/>
      <c r="X110" s="200"/>
      <c r="Y110" s="200"/>
      <c r="Z110" s="200"/>
      <c r="AA110" s="224" t="s">
        <v>21</v>
      </c>
      <c r="AB110" s="200"/>
      <c r="AC110" s="200"/>
      <c r="AD110" s="200"/>
      <c r="AE110" s="200"/>
      <c r="AF110" s="224" t="s">
        <v>22</v>
      </c>
      <c r="AG110" s="200"/>
      <c r="AH110" s="200"/>
      <c r="AI110" s="169" t="s">
        <v>375</v>
      </c>
      <c r="AJ110" s="225" t="s">
        <v>23</v>
      </c>
      <c r="AK110" s="200"/>
      <c r="AL110" s="200"/>
      <c r="AM110" s="200"/>
      <c r="AN110" s="200"/>
      <c r="AO110" s="200"/>
      <c r="AP110" s="172">
        <v>28907124</v>
      </c>
      <c r="AQ110" s="172">
        <v>28907124</v>
      </c>
      <c r="AR110" s="170">
        <v>0</v>
      </c>
      <c r="AS110" s="227">
        <v>28907124</v>
      </c>
      <c r="AT110" s="200"/>
      <c r="AU110" s="226">
        <v>0</v>
      </c>
      <c r="AV110" s="200"/>
      <c r="AW110" s="170">
        <v>0</v>
      </c>
    </row>
    <row r="111" spans="1:49" x14ac:dyDescent="0.25">
      <c r="A111" s="224" t="s">
        <v>24</v>
      </c>
      <c r="B111" s="200"/>
      <c r="C111" s="224" t="s">
        <v>398</v>
      </c>
      <c r="D111" s="200"/>
      <c r="E111" s="224" t="s">
        <v>398</v>
      </c>
      <c r="F111" s="200"/>
      <c r="G111" s="224" t="s">
        <v>398</v>
      </c>
      <c r="H111" s="200"/>
      <c r="I111" s="224" t="s">
        <v>392</v>
      </c>
      <c r="J111" s="200"/>
      <c r="K111" s="200"/>
      <c r="L111" s="224" t="s">
        <v>393</v>
      </c>
      <c r="M111" s="200"/>
      <c r="N111" s="200"/>
      <c r="O111" s="224"/>
      <c r="P111" s="200"/>
      <c r="Q111" s="224"/>
      <c r="R111" s="200"/>
      <c r="S111" s="223" t="s">
        <v>205</v>
      </c>
      <c r="T111" s="200"/>
      <c r="U111" s="200"/>
      <c r="V111" s="200"/>
      <c r="W111" s="200"/>
      <c r="X111" s="200"/>
      <c r="Y111" s="200"/>
      <c r="Z111" s="200"/>
      <c r="AA111" s="224" t="s">
        <v>21</v>
      </c>
      <c r="AB111" s="200"/>
      <c r="AC111" s="200"/>
      <c r="AD111" s="200"/>
      <c r="AE111" s="200"/>
      <c r="AF111" s="224" t="s">
        <v>22</v>
      </c>
      <c r="AG111" s="200"/>
      <c r="AH111" s="200"/>
      <c r="AI111" s="169" t="s">
        <v>375</v>
      </c>
      <c r="AJ111" s="225" t="s">
        <v>23</v>
      </c>
      <c r="AK111" s="200"/>
      <c r="AL111" s="200"/>
      <c r="AM111" s="200"/>
      <c r="AN111" s="200"/>
      <c r="AO111" s="200"/>
      <c r="AP111" s="170">
        <v>0</v>
      </c>
      <c r="AQ111" s="170">
        <v>0</v>
      </c>
      <c r="AR111" s="170">
        <v>0</v>
      </c>
      <c r="AS111" s="226">
        <v>0</v>
      </c>
      <c r="AT111" s="200"/>
      <c r="AU111" s="226">
        <v>0</v>
      </c>
      <c r="AV111" s="200"/>
      <c r="AW111" s="170">
        <v>0</v>
      </c>
    </row>
    <row r="112" spans="1:49" x14ac:dyDescent="0.25">
      <c r="A112" s="219" t="s">
        <v>24</v>
      </c>
      <c r="B112" s="200"/>
      <c r="C112" s="219" t="s">
        <v>398</v>
      </c>
      <c r="D112" s="200"/>
      <c r="E112" s="219" t="s">
        <v>398</v>
      </c>
      <c r="F112" s="200"/>
      <c r="G112" s="219" t="s">
        <v>398</v>
      </c>
      <c r="H112" s="200"/>
      <c r="I112" s="219" t="s">
        <v>393</v>
      </c>
      <c r="J112" s="200"/>
      <c r="K112" s="200"/>
      <c r="L112" s="219"/>
      <c r="M112" s="200"/>
      <c r="N112" s="200"/>
      <c r="O112" s="219"/>
      <c r="P112" s="200"/>
      <c r="Q112" s="219"/>
      <c r="R112" s="200"/>
      <c r="S112" s="218" t="s">
        <v>207</v>
      </c>
      <c r="T112" s="200"/>
      <c r="U112" s="200"/>
      <c r="V112" s="200"/>
      <c r="W112" s="200"/>
      <c r="X112" s="200"/>
      <c r="Y112" s="200"/>
      <c r="Z112" s="200"/>
      <c r="AA112" s="219" t="s">
        <v>21</v>
      </c>
      <c r="AB112" s="200"/>
      <c r="AC112" s="200"/>
      <c r="AD112" s="200"/>
      <c r="AE112" s="200"/>
      <c r="AF112" s="219" t="s">
        <v>22</v>
      </c>
      <c r="AG112" s="200"/>
      <c r="AH112" s="200"/>
      <c r="AI112" s="167" t="s">
        <v>375</v>
      </c>
      <c r="AJ112" s="220" t="s">
        <v>23</v>
      </c>
      <c r="AK112" s="200"/>
      <c r="AL112" s="200"/>
      <c r="AM112" s="200"/>
      <c r="AN112" s="200"/>
      <c r="AO112" s="200"/>
      <c r="AP112" s="171">
        <v>160912719.22</v>
      </c>
      <c r="AQ112" s="171">
        <v>160912719.22</v>
      </c>
      <c r="AR112" s="168">
        <v>0</v>
      </c>
      <c r="AS112" s="221">
        <v>160912719.22</v>
      </c>
      <c r="AT112" s="200"/>
      <c r="AU112" s="222">
        <v>0</v>
      </c>
      <c r="AV112" s="200"/>
      <c r="AW112" s="168">
        <v>0</v>
      </c>
    </row>
    <row r="113" spans="1:49" x14ac:dyDescent="0.25">
      <c r="A113" s="224" t="s">
        <v>24</v>
      </c>
      <c r="B113" s="200"/>
      <c r="C113" s="224" t="s">
        <v>398</v>
      </c>
      <c r="D113" s="200"/>
      <c r="E113" s="224" t="s">
        <v>398</v>
      </c>
      <c r="F113" s="200"/>
      <c r="G113" s="224" t="s">
        <v>398</v>
      </c>
      <c r="H113" s="200"/>
      <c r="I113" s="224" t="s">
        <v>393</v>
      </c>
      <c r="J113" s="200"/>
      <c r="K113" s="200"/>
      <c r="L113" s="224" t="s">
        <v>399</v>
      </c>
      <c r="M113" s="200"/>
      <c r="N113" s="200"/>
      <c r="O113" s="224"/>
      <c r="P113" s="200"/>
      <c r="Q113" s="224"/>
      <c r="R113" s="200"/>
      <c r="S113" s="223" t="s">
        <v>209</v>
      </c>
      <c r="T113" s="200"/>
      <c r="U113" s="200"/>
      <c r="V113" s="200"/>
      <c r="W113" s="200"/>
      <c r="X113" s="200"/>
      <c r="Y113" s="200"/>
      <c r="Z113" s="200"/>
      <c r="AA113" s="224" t="s">
        <v>21</v>
      </c>
      <c r="AB113" s="200"/>
      <c r="AC113" s="200"/>
      <c r="AD113" s="200"/>
      <c r="AE113" s="200"/>
      <c r="AF113" s="224" t="s">
        <v>22</v>
      </c>
      <c r="AG113" s="200"/>
      <c r="AH113" s="200"/>
      <c r="AI113" s="169" t="s">
        <v>375</v>
      </c>
      <c r="AJ113" s="225" t="s">
        <v>23</v>
      </c>
      <c r="AK113" s="200"/>
      <c r="AL113" s="200"/>
      <c r="AM113" s="200"/>
      <c r="AN113" s="200"/>
      <c r="AO113" s="200"/>
      <c r="AP113" s="170">
        <v>0</v>
      </c>
      <c r="AQ113" s="170">
        <v>0</v>
      </c>
      <c r="AR113" s="170">
        <v>0</v>
      </c>
      <c r="AS113" s="226">
        <v>0</v>
      </c>
      <c r="AT113" s="200"/>
      <c r="AU113" s="226">
        <v>0</v>
      </c>
      <c r="AV113" s="200"/>
      <c r="AW113" s="170">
        <v>0</v>
      </c>
    </row>
    <row r="114" spans="1:49" x14ac:dyDescent="0.25">
      <c r="A114" s="224" t="s">
        <v>24</v>
      </c>
      <c r="B114" s="200"/>
      <c r="C114" s="224" t="s">
        <v>398</v>
      </c>
      <c r="D114" s="200"/>
      <c r="E114" s="224" t="s">
        <v>398</v>
      </c>
      <c r="F114" s="200"/>
      <c r="G114" s="224" t="s">
        <v>398</v>
      </c>
      <c r="H114" s="200"/>
      <c r="I114" s="224" t="s">
        <v>393</v>
      </c>
      <c r="J114" s="200"/>
      <c r="K114" s="200"/>
      <c r="L114" s="224" t="s">
        <v>385</v>
      </c>
      <c r="M114" s="200"/>
      <c r="N114" s="200"/>
      <c r="O114" s="224"/>
      <c r="P114" s="200"/>
      <c r="Q114" s="224"/>
      <c r="R114" s="200"/>
      <c r="S114" s="223" t="s">
        <v>211</v>
      </c>
      <c r="T114" s="200"/>
      <c r="U114" s="200"/>
      <c r="V114" s="200"/>
      <c r="W114" s="200"/>
      <c r="X114" s="200"/>
      <c r="Y114" s="200"/>
      <c r="Z114" s="200"/>
      <c r="AA114" s="224" t="s">
        <v>21</v>
      </c>
      <c r="AB114" s="200"/>
      <c r="AC114" s="200"/>
      <c r="AD114" s="200"/>
      <c r="AE114" s="200"/>
      <c r="AF114" s="224" t="s">
        <v>22</v>
      </c>
      <c r="AG114" s="200"/>
      <c r="AH114" s="200"/>
      <c r="AI114" s="169" t="s">
        <v>375</v>
      </c>
      <c r="AJ114" s="225" t="s">
        <v>23</v>
      </c>
      <c r="AK114" s="200"/>
      <c r="AL114" s="200"/>
      <c r="AM114" s="200"/>
      <c r="AN114" s="200"/>
      <c r="AO114" s="200"/>
      <c r="AP114" s="170">
        <v>0</v>
      </c>
      <c r="AQ114" s="170">
        <v>0</v>
      </c>
      <c r="AR114" s="170">
        <v>0</v>
      </c>
      <c r="AS114" s="226">
        <v>0</v>
      </c>
      <c r="AT114" s="200"/>
      <c r="AU114" s="226">
        <v>0</v>
      </c>
      <c r="AV114" s="200"/>
      <c r="AW114" s="170">
        <v>0</v>
      </c>
    </row>
    <row r="115" spans="1:49" x14ac:dyDescent="0.25">
      <c r="A115" s="224" t="s">
        <v>24</v>
      </c>
      <c r="B115" s="200"/>
      <c r="C115" s="224" t="s">
        <v>398</v>
      </c>
      <c r="D115" s="200"/>
      <c r="E115" s="224" t="s">
        <v>398</v>
      </c>
      <c r="F115" s="200"/>
      <c r="G115" s="224" t="s">
        <v>398</v>
      </c>
      <c r="H115" s="200"/>
      <c r="I115" s="224" t="s">
        <v>393</v>
      </c>
      <c r="J115" s="200"/>
      <c r="K115" s="200"/>
      <c r="L115" s="224" t="s">
        <v>386</v>
      </c>
      <c r="M115" s="200"/>
      <c r="N115" s="200"/>
      <c r="O115" s="224"/>
      <c r="P115" s="200"/>
      <c r="Q115" s="224"/>
      <c r="R115" s="200"/>
      <c r="S115" s="223" t="s">
        <v>213</v>
      </c>
      <c r="T115" s="200"/>
      <c r="U115" s="200"/>
      <c r="V115" s="200"/>
      <c r="W115" s="200"/>
      <c r="X115" s="200"/>
      <c r="Y115" s="200"/>
      <c r="Z115" s="200"/>
      <c r="AA115" s="224" t="s">
        <v>21</v>
      </c>
      <c r="AB115" s="200"/>
      <c r="AC115" s="200"/>
      <c r="AD115" s="200"/>
      <c r="AE115" s="200"/>
      <c r="AF115" s="224" t="s">
        <v>22</v>
      </c>
      <c r="AG115" s="200"/>
      <c r="AH115" s="200"/>
      <c r="AI115" s="169" t="s">
        <v>375</v>
      </c>
      <c r="AJ115" s="225" t="s">
        <v>23</v>
      </c>
      <c r="AK115" s="200"/>
      <c r="AL115" s="200"/>
      <c r="AM115" s="200"/>
      <c r="AN115" s="200"/>
      <c r="AO115" s="200"/>
      <c r="AP115" s="172">
        <v>57366.22</v>
      </c>
      <c r="AQ115" s="172">
        <v>57366.22</v>
      </c>
      <c r="AR115" s="170">
        <v>0</v>
      </c>
      <c r="AS115" s="227">
        <v>57366.22</v>
      </c>
      <c r="AT115" s="200"/>
      <c r="AU115" s="226">
        <v>0</v>
      </c>
      <c r="AV115" s="200"/>
      <c r="AW115" s="170">
        <v>0</v>
      </c>
    </row>
    <row r="116" spans="1:49" x14ac:dyDescent="0.25">
      <c r="A116" s="224" t="s">
        <v>24</v>
      </c>
      <c r="B116" s="200"/>
      <c r="C116" s="224" t="s">
        <v>398</v>
      </c>
      <c r="D116" s="200"/>
      <c r="E116" s="224" t="s">
        <v>398</v>
      </c>
      <c r="F116" s="200"/>
      <c r="G116" s="224" t="s">
        <v>398</v>
      </c>
      <c r="H116" s="200"/>
      <c r="I116" s="224" t="s">
        <v>393</v>
      </c>
      <c r="J116" s="200"/>
      <c r="K116" s="200"/>
      <c r="L116" s="224" t="s">
        <v>388</v>
      </c>
      <c r="M116" s="200"/>
      <c r="N116" s="200"/>
      <c r="O116" s="224"/>
      <c r="P116" s="200"/>
      <c r="Q116" s="224"/>
      <c r="R116" s="200"/>
      <c r="S116" s="223" t="s">
        <v>215</v>
      </c>
      <c r="T116" s="200"/>
      <c r="U116" s="200"/>
      <c r="V116" s="200"/>
      <c r="W116" s="200"/>
      <c r="X116" s="200"/>
      <c r="Y116" s="200"/>
      <c r="Z116" s="200"/>
      <c r="AA116" s="224" t="s">
        <v>21</v>
      </c>
      <c r="AB116" s="200"/>
      <c r="AC116" s="200"/>
      <c r="AD116" s="200"/>
      <c r="AE116" s="200"/>
      <c r="AF116" s="224" t="s">
        <v>22</v>
      </c>
      <c r="AG116" s="200"/>
      <c r="AH116" s="200"/>
      <c r="AI116" s="169" t="s">
        <v>375</v>
      </c>
      <c r="AJ116" s="225" t="s">
        <v>23</v>
      </c>
      <c r="AK116" s="200"/>
      <c r="AL116" s="200"/>
      <c r="AM116" s="200"/>
      <c r="AN116" s="200"/>
      <c r="AO116" s="200"/>
      <c r="AP116" s="172">
        <v>160855353</v>
      </c>
      <c r="AQ116" s="172">
        <v>160855353</v>
      </c>
      <c r="AR116" s="170">
        <v>0</v>
      </c>
      <c r="AS116" s="227">
        <v>160855353</v>
      </c>
      <c r="AT116" s="200"/>
      <c r="AU116" s="226">
        <v>0</v>
      </c>
      <c r="AV116" s="200"/>
      <c r="AW116" s="170">
        <v>0</v>
      </c>
    </row>
    <row r="117" spans="1:49" x14ac:dyDescent="0.25">
      <c r="A117" s="224" t="s">
        <v>24</v>
      </c>
      <c r="B117" s="200"/>
      <c r="C117" s="224" t="s">
        <v>398</v>
      </c>
      <c r="D117" s="200"/>
      <c r="E117" s="224" t="s">
        <v>398</v>
      </c>
      <c r="F117" s="200"/>
      <c r="G117" s="224" t="s">
        <v>398</v>
      </c>
      <c r="H117" s="200"/>
      <c r="I117" s="224" t="s">
        <v>395</v>
      </c>
      <c r="J117" s="200"/>
      <c r="K117" s="200"/>
      <c r="L117" s="224"/>
      <c r="M117" s="200"/>
      <c r="N117" s="200"/>
      <c r="O117" s="224"/>
      <c r="P117" s="200"/>
      <c r="Q117" s="224"/>
      <c r="R117" s="200"/>
      <c r="S117" s="223" t="s">
        <v>217</v>
      </c>
      <c r="T117" s="200"/>
      <c r="U117" s="200"/>
      <c r="V117" s="200"/>
      <c r="W117" s="200"/>
      <c r="X117" s="200"/>
      <c r="Y117" s="200"/>
      <c r="Z117" s="200"/>
      <c r="AA117" s="224" t="s">
        <v>21</v>
      </c>
      <c r="AB117" s="200"/>
      <c r="AC117" s="200"/>
      <c r="AD117" s="200"/>
      <c r="AE117" s="200"/>
      <c r="AF117" s="224" t="s">
        <v>22</v>
      </c>
      <c r="AG117" s="200"/>
      <c r="AH117" s="200"/>
      <c r="AI117" s="169" t="s">
        <v>375</v>
      </c>
      <c r="AJ117" s="225" t="s">
        <v>23</v>
      </c>
      <c r="AK117" s="200"/>
      <c r="AL117" s="200"/>
      <c r="AM117" s="200"/>
      <c r="AN117" s="200"/>
      <c r="AO117" s="200"/>
      <c r="AP117" s="172">
        <v>236989</v>
      </c>
      <c r="AQ117" s="172">
        <v>236989</v>
      </c>
      <c r="AR117" s="170">
        <v>0</v>
      </c>
      <c r="AS117" s="227">
        <v>236989</v>
      </c>
      <c r="AT117" s="200"/>
      <c r="AU117" s="226">
        <v>0</v>
      </c>
      <c r="AV117" s="200"/>
      <c r="AW117" s="170">
        <v>0</v>
      </c>
    </row>
    <row r="118" spans="1:49" x14ac:dyDescent="0.25">
      <c r="A118" s="219" t="s">
        <v>24</v>
      </c>
      <c r="B118" s="200"/>
      <c r="C118" s="219" t="s">
        <v>400</v>
      </c>
      <c r="D118" s="200"/>
      <c r="E118" s="219"/>
      <c r="F118" s="200"/>
      <c r="G118" s="219"/>
      <c r="H118" s="200"/>
      <c r="I118" s="219"/>
      <c r="J118" s="200"/>
      <c r="K118" s="200"/>
      <c r="L118" s="219"/>
      <c r="M118" s="200"/>
      <c r="N118" s="200"/>
      <c r="O118" s="219"/>
      <c r="P118" s="200"/>
      <c r="Q118" s="219"/>
      <c r="R118" s="200"/>
      <c r="S118" s="218" t="s">
        <v>219</v>
      </c>
      <c r="T118" s="200"/>
      <c r="U118" s="200"/>
      <c r="V118" s="200"/>
      <c r="W118" s="200"/>
      <c r="X118" s="200"/>
      <c r="Y118" s="200"/>
      <c r="Z118" s="200"/>
      <c r="AA118" s="219" t="s">
        <v>21</v>
      </c>
      <c r="AB118" s="200"/>
      <c r="AC118" s="200"/>
      <c r="AD118" s="200"/>
      <c r="AE118" s="200"/>
      <c r="AF118" s="219" t="s">
        <v>22</v>
      </c>
      <c r="AG118" s="200"/>
      <c r="AH118" s="200"/>
      <c r="AI118" s="167" t="s">
        <v>375</v>
      </c>
      <c r="AJ118" s="220" t="s">
        <v>23</v>
      </c>
      <c r="AK118" s="200"/>
      <c r="AL118" s="200"/>
      <c r="AM118" s="200"/>
      <c r="AN118" s="200"/>
      <c r="AO118" s="200"/>
      <c r="AP118" s="171">
        <v>4041.81</v>
      </c>
      <c r="AQ118" s="171">
        <v>4041.81</v>
      </c>
      <c r="AR118" s="168">
        <v>0</v>
      </c>
      <c r="AS118" s="221">
        <v>4041.81</v>
      </c>
      <c r="AT118" s="200"/>
      <c r="AU118" s="222">
        <v>0</v>
      </c>
      <c r="AV118" s="200"/>
      <c r="AW118" s="168">
        <v>0</v>
      </c>
    </row>
    <row r="119" spans="1:49" x14ac:dyDescent="0.25">
      <c r="A119" s="219" t="s">
        <v>24</v>
      </c>
      <c r="B119" s="200"/>
      <c r="C119" s="219" t="s">
        <v>400</v>
      </c>
      <c r="D119" s="200"/>
      <c r="E119" s="219" t="s">
        <v>400</v>
      </c>
      <c r="F119" s="200"/>
      <c r="G119" s="219"/>
      <c r="H119" s="200"/>
      <c r="I119" s="219"/>
      <c r="J119" s="200"/>
      <c r="K119" s="200"/>
      <c r="L119" s="219"/>
      <c r="M119" s="200"/>
      <c r="N119" s="200"/>
      <c r="O119" s="219"/>
      <c r="P119" s="200"/>
      <c r="Q119" s="219"/>
      <c r="R119" s="200"/>
      <c r="S119" s="218" t="s">
        <v>444</v>
      </c>
      <c r="T119" s="200"/>
      <c r="U119" s="200"/>
      <c r="V119" s="200"/>
      <c r="W119" s="200"/>
      <c r="X119" s="200"/>
      <c r="Y119" s="200"/>
      <c r="Z119" s="200"/>
      <c r="AA119" s="219" t="s">
        <v>21</v>
      </c>
      <c r="AB119" s="200"/>
      <c r="AC119" s="200"/>
      <c r="AD119" s="200"/>
      <c r="AE119" s="200"/>
      <c r="AF119" s="219" t="s">
        <v>22</v>
      </c>
      <c r="AG119" s="200"/>
      <c r="AH119" s="200"/>
      <c r="AI119" s="167" t="s">
        <v>375</v>
      </c>
      <c r="AJ119" s="220" t="s">
        <v>23</v>
      </c>
      <c r="AK119" s="200"/>
      <c r="AL119" s="200"/>
      <c r="AM119" s="200"/>
      <c r="AN119" s="200"/>
      <c r="AO119" s="200"/>
      <c r="AP119" s="168">
        <v>0</v>
      </c>
      <c r="AQ119" s="168">
        <v>0</v>
      </c>
      <c r="AR119" s="168">
        <v>0</v>
      </c>
      <c r="AS119" s="222">
        <v>0</v>
      </c>
      <c r="AT119" s="200"/>
      <c r="AU119" s="222">
        <v>0</v>
      </c>
      <c r="AV119" s="200"/>
      <c r="AW119" s="168">
        <v>0</v>
      </c>
    </row>
    <row r="120" spans="1:49" x14ac:dyDescent="0.25">
      <c r="A120" s="219" t="s">
        <v>24</v>
      </c>
      <c r="B120" s="200"/>
      <c r="C120" s="219" t="s">
        <v>400</v>
      </c>
      <c r="D120" s="200"/>
      <c r="E120" s="219" t="s">
        <v>400</v>
      </c>
      <c r="F120" s="200"/>
      <c r="G120" s="219" t="s">
        <v>380</v>
      </c>
      <c r="H120" s="200"/>
      <c r="I120" s="219"/>
      <c r="J120" s="200"/>
      <c r="K120" s="200"/>
      <c r="L120" s="219"/>
      <c r="M120" s="200"/>
      <c r="N120" s="200"/>
      <c r="O120" s="219"/>
      <c r="P120" s="200"/>
      <c r="Q120" s="219"/>
      <c r="R120" s="200"/>
      <c r="S120" s="218" t="s">
        <v>445</v>
      </c>
      <c r="T120" s="200"/>
      <c r="U120" s="200"/>
      <c r="V120" s="200"/>
      <c r="W120" s="200"/>
      <c r="X120" s="200"/>
      <c r="Y120" s="200"/>
      <c r="Z120" s="200"/>
      <c r="AA120" s="219" t="s">
        <v>21</v>
      </c>
      <c r="AB120" s="200"/>
      <c r="AC120" s="200"/>
      <c r="AD120" s="200"/>
      <c r="AE120" s="200"/>
      <c r="AF120" s="219" t="s">
        <v>22</v>
      </c>
      <c r="AG120" s="200"/>
      <c r="AH120" s="200"/>
      <c r="AI120" s="167" t="s">
        <v>375</v>
      </c>
      <c r="AJ120" s="220" t="s">
        <v>23</v>
      </c>
      <c r="AK120" s="200"/>
      <c r="AL120" s="200"/>
      <c r="AM120" s="200"/>
      <c r="AN120" s="200"/>
      <c r="AO120" s="200"/>
      <c r="AP120" s="168">
        <v>0</v>
      </c>
      <c r="AQ120" s="168">
        <v>0</v>
      </c>
      <c r="AR120" s="168">
        <v>0</v>
      </c>
      <c r="AS120" s="222">
        <v>0</v>
      </c>
      <c r="AT120" s="200"/>
      <c r="AU120" s="222">
        <v>0</v>
      </c>
      <c r="AV120" s="200"/>
      <c r="AW120" s="168">
        <v>0</v>
      </c>
    </row>
    <row r="121" spans="1:49" x14ac:dyDescent="0.25">
      <c r="A121" s="224" t="s">
        <v>24</v>
      </c>
      <c r="B121" s="200"/>
      <c r="C121" s="224" t="s">
        <v>400</v>
      </c>
      <c r="D121" s="200"/>
      <c r="E121" s="224" t="s">
        <v>400</v>
      </c>
      <c r="F121" s="200"/>
      <c r="G121" s="224" t="s">
        <v>380</v>
      </c>
      <c r="H121" s="200"/>
      <c r="I121" s="224" t="s">
        <v>446</v>
      </c>
      <c r="J121" s="200"/>
      <c r="K121" s="200"/>
      <c r="L121" s="224"/>
      <c r="M121" s="200"/>
      <c r="N121" s="200"/>
      <c r="O121" s="224"/>
      <c r="P121" s="200"/>
      <c r="Q121" s="224"/>
      <c r="R121" s="200"/>
      <c r="S121" s="223" t="s">
        <v>447</v>
      </c>
      <c r="T121" s="200"/>
      <c r="U121" s="200"/>
      <c r="V121" s="200"/>
      <c r="W121" s="200"/>
      <c r="X121" s="200"/>
      <c r="Y121" s="200"/>
      <c r="Z121" s="200"/>
      <c r="AA121" s="224" t="s">
        <v>21</v>
      </c>
      <c r="AB121" s="200"/>
      <c r="AC121" s="200"/>
      <c r="AD121" s="200"/>
      <c r="AE121" s="200"/>
      <c r="AF121" s="224" t="s">
        <v>22</v>
      </c>
      <c r="AG121" s="200"/>
      <c r="AH121" s="200"/>
      <c r="AI121" s="169" t="s">
        <v>375</v>
      </c>
      <c r="AJ121" s="225" t="s">
        <v>23</v>
      </c>
      <c r="AK121" s="200"/>
      <c r="AL121" s="200"/>
      <c r="AM121" s="200"/>
      <c r="AN121" s="200"/>
      <c r="AO121" s="200"/>
      <c r="AP121" s="170">
        <v>0</v>
      </c>
      <c r="AQ121" s="170">
        <v>0</v>
      </c>
      <c r="AR121" s="170">
        <v>0</v>
      </c>
      <c r="AS121" s="226">
        <v>0</v>
      </c>
      <c r="AT121" s="200"/>
      <c r="AU121" s="226">
        <v>0</v>
      </c>
      <c r="AV121" s="200"/>
      <c r="AW121" s="170">
        <v>0</v>
      </c>
    </row>
    <row r="122" spans="1:49" x14ac:dyDescent="0.25">
      <c r="A122" s="219" t="s">
        <v>24</v>
      </c>
      <c r="B122" s="200"/>
      <c r="C122" s="219" t="s">
        <v>400</v>
      </c>
      <c r="D122" s="200"/>
      <c r="E122" s="219" t="s">
        <v>448</v>
      </c>
      <c r="F122" s="200"/>
      <c r="G122" s="219"/>
      <c r="H122" s="200"/>
      <c r="I122" s="219"/>
      <c r="J122" s="200"/>
      <c r="K122" s="200"/>
      <c r="L122" s="219"/>
      <c r="M122" s="200"/>
      <c r="N122" s="200"/>
      <c r="O122" s="219"/>
      <c r="P122" s="200"/>
      <c r="Q122" s="219"/>
      <c r="R122" s="200"/>
      <c r="S122" s="218" t="s">
        <v>221</v>
      </c>
      <c r="T122" s="200"/>
      <c r="U122" s="200"/>
      <c r="V122" s="200"/>
      <c r="W122" s="200"/>
      <c r="X122" s="200"/>
      <c r="Y122" s="200"/>
      <c r="Z122" s="200"/>
      <c r="AA122" s="219" t="s">
        <v>21</v>
      </c>
      <c r="AB122" s="200"/>
      <c r="AC122" s="200"/>
      <c r="AD122" s="200"/>
      <c r="AE122" s="200"/>
      <c r="AF122" s="219" t="s">
        <v>22</v>
      </c>
      <c r="AG122" s="200"/>
      <c r="AH122" s="200"/>
      <c r="AI122" s="167" t="s">
        <v>375</v>
      </c>
      <c r="AJ122" s="220" t="s">
        <v>23</v>
      </c>
      <c r="AK122" s="200"/>
      <c r="AL122" s="200"/>
      <c r="AM122" s="200"/>
      <c r="AN122" s="200"/>
      <c r="AO122" s="200"/>
      <c r="AP122" s="168">
        <v>0</v>
      </c>
      <c r="AQ122" s="168">
        <v>0</v>
      </c>
      <c r="AR122" s="168">
        <v>0</v>
      </c>
      <c r="AS122" s="222">
        <v>0</v>
      </c>
      <c r="AT122" s="200"/>
      <c r="AU122" s="222">
        <v>0</v>
      </c>
      <c r="AV122" s="200"/>
      <c r="AW122" s="168">
        <v>0</v>
      </c>
    </row>
    <row r="123" spans="1:49" x14ac:dyDescent="0.25">
      <c r="A123" s="219" t="s">
        <v>24</v>
      </c>
      <c r="B123" s="200"/>
      <c r="C123" s="219" t="s">
        <v>400</v>
      </c>
      <c r="D123" s="200"/>
      <c r="E123" s="219" t="s">
        <v>448</v>
      </c>
      <c r="F123" s="200"/>
      <c r="G123" s="219" t="s">
        <v>398</v>
      </c>
      <c r="H123" s="200"/>
      <c r="I123" s="219"/>
      <c r="J123" s="200"/>
      <c r="K123" s="200"/>
      <c r="L123" s="219"/>
      <c r="M123" s="200"/>
      <c r="N123" s="200"/>
      <c r="O123" s="219"/>
      <c r="P123" s="200"/>
      <c r="Q123" s="219"/>
      <c r="R123" s="200"/>
      <c r="S123" s="218" t="s">
        <v>223</v>
      </c>
      <c r="T123" s="200"/>
      <c r="U123" s="200"/>
      <c r="V123" s="200"/>
      <c r="W123" s="200"/>
      <c r="X123" s="200"/>
      <c r="Y123" s="200"/>
      <c r="Z123" s="200"/>
      <c r="AA123" s="219" t="s">
        <v>21</v>
      </c>
      <c r="AB123" s="200"/>
      <c r="AC123" s="200"/>
      <c r="AD123" s="200"/>
      <c r="AE123" s="200"/>
      <c r="AF123" s="219" t="s">
        <v>22</v>
      </c>
      <c r="AG123" s="200"/>
      <c r="AH123" s="200"/>
      <c r="AI123" s="167" t="s">
        <v>375</v>
      </c>
      <c r="AJ123" s="220" t="s">
        <v>23</v>
      </c>
      <c r="AK123" s="200"/>
      <c r="AL123" s="200"/>
      <c r="AM123" s="200"/>
      <c r="AN123" s="200"/>
      <c r="AO123" s="200"/>
      <c r="AP123" s="168">
        <v>0</v>
      </c>
      <c r="AQ123" s="168">
        <v>0</v>
      </c>
      <c r="AR123" s="168">
        <v>0</v>
      </c>
      <c r="AS123" s="222">
        <v>0</v>
      </c>
      <c r="AT123" s="200"/>
      <c r="AU123" s="222">
        <v>0</v>
      </c>
      <c r="AV123" s="200"/>
      <c r="AW123" s="168">
        <v>0</v>
      </c>
    </row>
    <row r="124" spans="1:49" x14ac:dyDescent="0.25">
      <c r="A124" s="224" t="s">
        <v>24</v>
      </c>
      <c r="B124" s="200"/>
      <c r="C124" s="224" t="s">
        <v>400</v>
      </c>
      <c r="D124" s="200"/>
      <c r="E124" s="224" t="s">
        <v>448</v>
      </c>
      <c r="F124" s="200"/>
      <c r="G124" s="224" t="s">
        <v>398</v>
      </c>
      <c r="H124" s="200"/>
      <c r="I124" s="224" t="s">
        <v>397</v>
      </c>
      <c r="J124" s="200"/>
      <c r="K124" s="200"/>
      <c r="L124" s="224"/>
      <c r="M124" s="200"/>
      <c r="N124" s="200"/>
      <c r="O124" s="224"/>
      <c r="P124" s="200"/>
      <c r="Q124" s="224"/>
      <c r="R124" s="200"/>
      <c r="S124" s="223" t="s">
        <v>225</v>
      </c>
      <c r="T124" s="200"/>
      <c r="U124" s="200"/>
      <c r="V124" s="200"/>
      <c r="W124" s="200"/>
      <c r="X124" s="200"/>
      <c r="Y124" s="200"/>
      <c r="Z124" s="200"/>
      <c r="AA124" s="224" t="s">
        <v>21</v>
      </c>
      <c r="AB124" s="200"/>
      <c r="AC124" s="200"/>
      <c r="AD124" s="200"/>
      <c r="AE124" s="200"/>
      <c r="AF124" s="224" t="s">
        <v>22</v>
      </c>
      <c r="AG124" s="200"/>
      <c r="AH124" s="200"/>
      <c r="AI124" s="169" t="s">
        <v>375</v>
      </c>
      <c r="AJ124" s="225" t="s">
        <v>23</v>
      </c>
      <c r="AK124" s="200"/>
      <c r="AL124" s="200"/>
      <c r="AM124" s="200"/>
      <c r="AN124" s="200"/>
      <c r="AO124" s="200"/>
      <c r="AP124" s="170">
        <v>0</v>
      </c>
      <c r="AQ124" s="170">
        <v>0</v>
      </c>
      <c r="AR124" s="170">
        <v>0</v>
      </c>
      <c r="AS124" s="226">
        <v>0</v>
      </c>
      <c r="AT124" s="200"/>
      <c r="AU124" s="226">
        <v>0</v>
      </c>
      <c r="AV124" s="200"/>
      <c r="AW124" s="170">
        <v>0</v>
      </c>
    </row>
    <row r="125" spans="1:49" x14ac:dyDescent="0.25">
      <c r="A125" s="224" t="s">
        <v>24</v>
      </c>
      <c r="B125" s="200"/>
      <c r="C125" s="224" t="s">
        <v>400</v>
      </c>
      <c r="D125" s="200"/>
      <c r="E125" s="224" t="s">
        <v>448</v>
      </c>
      <c r="F125" s="200"/>
      <c r="G125" s="224" t="s">
        <v>398</v>
      </c>
      <c r="H125" s="200"/>
      <c r="I125" s="224" t="s">
        <v>397</v>
      </c>
      <c r="J125" s="200"/>
      <c r="K125" s="200"/>
      <c r="L125" s="224" t="s">
        <v>384</v>
      </c>
      <c r="M125" s="200"/>
      <c r="N125" s="200"/>
      <c r="O125" s="224"/>
      <c r="P125" s="200"/>
      <c r="Q125" s="224"/>
      <c r="R125" s="200"/>
      <c r="S125" s="223" t="s">
        <v>227</v>
      </c>
      <c r="T125" s="200"/>
      <c r="U125" s="200"/>
      <c r="V125" s="200"/>
      <c r="W125" s="200"/>
      <c r="X125" s="200"/>
      <c r="Y125" s="200"/>
      <c r="Z125" s="200"/>
      <c r="AA125" s="224" t="s">
        <v>21</v>
      </c>
      <c r="AB125" s="200"/>
      <c r="AC125" s="200"/>
      <c r="AD125" s="200"/>
      <c r="AE125" s="200"/>
      <c r="AF125" s="224" t="s">
        <v>22</v>
      </c>
      <c r="AG125" s="200"/>
      <c r="AH125" s="200"/>
      <c r="AI125" s="169" t="s">
        <v>375</v>
      </c>
      <c r="AJ125" s="225" t="s">
        <v>23</v>
      </c>
      <c r="AK125" s="200"/>
      <c r="AL125" s="200"/>
      <c r="AM125" s="200"/>
      <c r="AN125" s="200"/>
      <c r="AO125" s="200"/>
      <c r="AP125" s="170">
        <v>0</v>
      </c>
      <c r="AQ125" s="170">
        <v>0</v>
      </c>
      <c r="AR125" s="170">
        <v>0</v>
      </c>
      <c r="AS125" s="226">
        <v>0</v>
      </c>
      <c r="AT125" s="200"/>
      <c r="AU125" s="226">
        <v>0</v>
      </c>
      <c r="AV125" s="200"/>
      <c r="AW125" s="170">
        <v>0</v>
      </c>
    </row>
    <row r="126" spans="1:49" x14ac:dyDescent="0.25">
      <c r="A126" s="224" t="s">
        <v>24</v>
      </c>
      <c r="B126" s="200"/>
      <c r="C126" s="224" t="s">
        <v>400</v>
      </c>
      <c r="D126" s="200"/>
      <c r="E126" s="224" t="s">
        <v>448</v>
      </c>
      <c r="F126" s="200"/>
      <c r="G126" s="224" t="s">
        <v>398</v>
      </c>
      <c r="H126" s="200"/>
      <c r="I126" s="224" t="s">
        <v>397</v>
      </c>
      <c r="J126" s="200"/>
      <c r="K126" s="200"/>
      <c r="L126" s="224" t="s">
        <v>399</v>
      </c>
      <c r="M126" s="200"/>
      <c r="N126" s="200"/>
      <c r="O126" s="224"/>
      <c r="P126" s="200"/>
      <c r="Q126" s="224"/>
      <c r="R126" s="200"/>
      <c r="S126" s="223" t="s">
        <v>229</v>
      </c>
      <c r="T126" s="200"/>
      <c r="U126" s="200"/>
      <c r="V126" s="200"/>
      <c r="W126" s="200"/>
      <c r="X126" s="200"/>
      <c r="Y126" s="200"/>
      <c r="Z126" s="200"/>
      <c r="AA126" s="224" t="s">
        <v>21</v>
      </c>
      <c r="AB126" s="200"/>
      <c r="AC126" s="200"/>
      <c r="AD126" s="200"/>
      <c r="AE126" s="200"/>
      <c r="AF126" s="224" t="s">
        <v>22</v>
      </c>
      <c r="AG126" s="200"/>
      <c r="AH126" s="200"/>
      <c r="AI126" s="169" t="s">
        <v>375</v>
      </c>
      <c r="AJ126" s="225" t="s">
        <v>23</v>
      </c>
      <c r="AK126" s="200"/>
      <c r="AL126" s="200"/>
      <c r="AM126" s="200"/>
      <c r="AN126" s="200"/>
      <c r="AO126" s="200"/>
      <c r="AP126" s="170">
        <v>0</v>
      </c>
      <c r="AQ126" s="170">
        <v>0</v>
      </c>
      <c r="AR126" s="170">
        <v>0</v>
      </c>
      <c r="AS126" s="226">
        <v>0</v>
      </c>
      <c r="AT126" s="200"/>
      <c r="AU126" s="226">
        <v>0</v>
      </c>
      <c r="AV126" s="200"/>
      <c r="AW126" s="170">
        <v>0</v>
      </c>
    </row>
    <row r="127" spans="1:49" x14ac:dyDescent="0.25">
      <c r="A127" s="219" t="s">
        <v>24</v>
      </c>
      <c r="B127" s="200"/>
      <c r="C127" s="219" t="s">
        <v>400</v>
      </c>
      <c r="D127" s="200"/>
      <c r="E127" s="219" t="s">
        <v>449</v>
      </c>
      <c r="F127" s="200"/>
      <c r="G127" s="219"/>
      <c r="H127" s="200"/>
      <c r="I127" s="219"/>
      <c r="J127" s="200"/>
      <c r="K127" s="200"/>
      <c r="L127" s="219"/>
      <c r="M127" s="200"/>
      <c r="N127" s="200"/>
      <c r="O127" s="219"/>
      <c r="P127" s="200"/>
      <c r="Q127" s="219"/>
      <c r="R127" s="200"/>
      <c r="S127" s="218" t="s">
        <v>231</v>
      </c>
      <c r="T127" s="200"/>
      <c r="U127" s="200"/>
      <c r="V127" s="200"/>
      <c r="W127" s="200"/>
      <c r="X127" s="200"/>
      <c r="Y127" s="200"/>
      <c r="Z127" s="200"/>
      <c r="AA127" s="219" t="s">
        <v>21</v>
      </c>
      <c r="AB127" s="200"/>
      <c r="AC127" s="200"/>
      <c r="AD127" s="200"/>
      <c r="AE127" s="200"/>
      <c r="AF127" s="219" t="s">
        <v>22</v>
      </c>
      <c r="AG127" s="200"/>
      <c r="AH127" s="200"/>
      <c r="AI127" s="167" t="s">
        <v>375</v>
      </c>
      <c r="AJ127" s="220" t="s">
        <v>23</v>
      </c>
      <c r="AK127" s="200"/>
      <c r="AL127" s="200"/>
      <c r="AM127" s="200"/>
      <c r="AN127" s="200"/>
      <c r="AO127" s="200"/>
      <c r="AP127" s="171">
        <v>4041.81</v>
      </c>
      <c r="AQ127" s="171">
        <v>4041.81</v>
      </c>
      <c r="AR127" s="168">
        <v>0</v>
      </c>
      <c r="AS127" s="221">
        <v>4041.81</v>
      </c>
      <c r="AT127" s="200"/>
      <c r="AU127" s="222">
        <v>0</v>
      </c>
      <c r="AV127" s="200"/>
      <c r="AW127" s="168">
        <v>0</v>
      </c>
    </row>
    <row r="128" spans="1:49" x14ac:dyDescent="0.25">
      <c r="A128" s="219" t="s">
        <v>24</v>
      </c>
      <c r="B128" s="200"/>
      <c r="C128" s="219" t="s">
        <v>400</v>
      </c>
      <c r="D128" s="200"/>
      <c r="E128" s="219" t="s">
        <v>449</v>
      </c>
      <c r="F128" s="200"/>
      <c r="G128" s="219" t="s">
        <v>380</v>
      </c>
      <c r="H128" s="200"/>
      <c r="I128" s="219"/>
      <c r="J128" s="200"/>
      <c r="K128" s="200"/>
      <c r="L128" s="219"/>
      <c r="M128" s="200"/>
      <c r="N128" s="200"/>
      <c r="O128" s="219"/>
      <c r="P128" s="200"/>
      <c r="Q128" s="219"/>
      <c r="R128" s="200"/>
      <c r="S128" s="218" t="s">
        <v>346</v>
      </c>
      <c r="T128" s="200"/>
      <c r="U128" s="200"/>
      <c r="V128" s="200"/>
      <c r="W128" s="200"/>
      <c r="X128" s="200"/>
      <c r="Y128" s="200"/>
      <c r="Z128" s="200"/>
      <c r="AA128" s="219" t="s">
        <v>21</v>
      </c>
      <c r="AB128" s="200"/>
      <c r="AC128" s="200"/>
      <c r="AD128" s="200"/>
      <c r="AE128" s="200"/>
      <c r="AF128" s="219" t="s">
        <v>22</v>
      </c>
      <c r="AG128" s="200"/>
      <c r="AH128" s="200"/>
      <c r="AI128" s="167" t="s">
        <v>375</v>
      </c>
      <c r="AJ128" s="220" t="s">
        <v>23</v>
      </c>
      <c r="AK128" s="200"/>
      <c r="AL128" s="200"/>
      <c r="AM128" s="200"/>
      <c r="AN128" s="200"/>
      <c r="AO128" s="200"/>
      <c r="AP128" s="171">
        <v>4041.81</v>
      </c>
      <c r="AQ128" s="171">
        <v>4041.81</v>
      </c>
      <c r="AR128" s="168">
        <v>0</v>
      </c>
      <c r="AS128" s="221">
        <v>4041.81</v>
      </c>
      <c r="AT128" s="200"/>
      <c r="AU128" s="222">
        <v>0</v>
      </c>
      <c r="AV128" s="200"/>
      <c r="AW128" s="168">
        <v>0</v>
      </c>
    </row>
    <row r="129" spans="1:49" x14ac:dyDescent="0.25">
      <c r="A129" s="224" t="s">
        <v>24</v>
      </c>
      <c r="B129" s="200"/>
      <c r="C129" s="224" t="s">
        <v>400</v>
      </c>
      <c r="D129" s="200"/>
      <c r="E129" s="224" t="s">
        <v>449</v>
      </c>
      <c r="F129" s="200"/>
      <c r="G129" s="224" t="s">
        <v>380</v>
      </c>
      <c r="H129" s="200"/>
      <c r="I129" s="224" t="s">
        <v>384</v>
      </c>
      <c r="J129" s="200"/>
      <c r="K129" s="200"/>
      <c r="L129" s="224"/>
      <c r="M129" s="200"/>
      <c r="N129" s="200"/>
      <c r="O129" s="224"/>
      <c r="P129" s="200"/>
      <c r="Q129" s="224"/>
      <c r="R129" s="200"/>
      <c r="S129" s="223" t="s">
        <v>348</v>
      </c>
      <c r="T129" s="200"/>
      <c r="U129" s="200"/>
      <c r="V129" s="200"/>
      <c r="W129" s="200"/>
      <c r="X129" s="200"/>
      <c r="Y129" s="200"/>
      <c r="Z129" s="200"/>
      <c r="AA129" s="224" t="s">
        <v>21</v>
      </c>
      <c r="AB129" s="200"/>
      <c r="AC129" s="200"/>
      <c r="AD129" s="200"/>
      <c r="AE129" s="200"/>
      <c r="AF129" s="224" t="s">
        <v>22</v>
      </c>
      <c r="AG129" s="200"/>
      <c r="AH129" s="200"/>
      <c r="AI129" s="169" t="s">
        <v>375</v>
      </c>
      <c r="AJ129" s="225" t="s">
        <v>23</v>
      </c>
      <c r="AK129" s="200"/>
      <c r="AL129" s="200"/>
      <c r="AM129" s="200"/>
      <c r="AN129" s="200"/>
      <c r="AO129" s="200"/>
      <c r="AP129" s="172">
        <v>4041.81</v>
      </c>
      <c r="AQ129" s="172">
        <v>4041.81</v>
      </c>
      <c r="AR129" s="170">
        <v>0</v>
      </c>
      <c r="AS129" s="227">
        <v>4041.81</v>
      </c>
      <c r="AT129" s="200"/>
      <c r="AU129" s="226">
        <v>0</v>
      </c>
      <c r="AV129" s="200"/>
      <c r="AW129" s="170">
        <v>0</v>
      </c>
    </row>
    <row r="130" spans="1:49" x14ac:dyDescent="0.25">
      <c r="A130" s="224" t="s">
        <v>24</v>
      </c>
      <c r="B130" s="200"/>
      <c r="C130" s="224" t="s">
        <v>400</v>
      </c>
      <c r="D130" s="200"/>
      <c r="E130" s="224" t="s">
        <v>449</v>
      </c>
      <c r="F130" s="200"/>
      <c r="G130" s="224" t="s">
        <v>380</v>
      </c>
      <c r="H130" s="200"/>
      <c r="I130" s="224" t="s">
        <v>399</v>
      </c>
      <c r="J130" s="200"/>
      <c r="K130" s="200"/>
      <c r="L130" s="224"/>
      <c r="M130" s="200"/>
      <c r="N130" s="200"/>
      <c r="O130" s="224"/>
      <c r="P130" s="200"/>
      <c r="Q130" s="224"/>
      <c r="R130" s="200"/>
      <c r="S130" s="223" t="s">
        <v>350</v>
      </c>
      <c r="T130" s="200"/>
      <c r="U130" s="200"/>
      <c r="V130" s="200"/>
      <c r="W130" s="200"/>
      <c r="X130" s="200"/>
      <c r="Y130" s="200"/>
      <c r="Z130" s="200"/>
      <c r="AA130" s="224" t="s">
        <v>21</v>
      </c>
      <c r="AB130" s="200"/>
      <c r="AC130" s="200"/>
      <c r="AD130" s="200"/>
      <c r="AE130" s="200"/>
      <c r="AF130" s="224" t="s">
        <v>22</v>
      </c>
      <c r="AG130" s="200"/>
      <c r="AH130" s="200"/>
      <c r="AI130" s="169" t="s">
        <v>375</v>
      </c>
      <c r="AJ130" s="225" t="s">
        <v>23</v>
      </c>
      <c r="AK130" s="200"/>
      <c r="AL130" s="200"/>
      <c r="AM130" s="200"/>
      <c r="AN130" s="200"/>
      <c r="AO130" s="200"/>
      <c r="AP130" s="170">
        <v>0</v>
      </c>
      <c r="AQ130" s="170">
        <v>0</v>
      </c>
      <c r="AR130" s="170">
        <v>0</v>
      </c>
      <c r="AS130" s="226">
        <v>0</v>
      </c>
      <c r="AT130" s="200"/>
      <c r="AU130" s="226">
        <v>0</v>
      </c>
      <c r="AV130" s="200"/>
      <c r="AW130" s="170">
        <v>0</v>
      </c>
    </row>
    <row r="131" spans="1:49" x14ac:dyDescent="0.25">
      <c r="A131" s="219" t="s">
        <v>24</v>
      </c>
      <c r="B131" s="200"/>
      <c r="C131" s="219" t="s">
        <v>450</v>
      </c>
      <c r="D131" s="200"/>
      <c r="E131" s="219"/>
      <c r="F131" s="200"/>
      <c r="G131" s="219"/>
      <c r="H131" s="200"/>
      <c r="I131" s="219"/>
      <c r="J131" s="200"/>
      <c r="K131" s="200"/>
      <c r="L131" s="219"/>
      <c r="M131" s="200"/>
      <c r="N131" s="200"/>
      <c r="O131" s="219"/>
      <c r="P131" s="200"/>
      <c r="Q131" s="219"/>
      <c r="R131" s="200"/>
      <c r="S131" s="218" t="s">
        <v>233</v>
      </c>
      <c r="T131" s="200"/>
      <c r="U131" s="200"/>
      <c r="V131" s="200"/>
      <c r="W131" s="200"/>
      <c r="X131" s="200"/>
      <c r="Y131" s="200"/>
      <c r="Z131" s="200"/>
      <c r="AA131" s="219" t="s">
        <v>21</v>
      </c>
      <c r="AB131" s="200"/>
      <c r="AC131" s="200"/>
      <c r="AD131" s="200"/>
      <c r="AE131" s="200"/>
      <c r="AF131" s="219" t="s">
        <v>22</v>
      </c>
      <c r="AG131" s="200"/>
      <c r="AH131" s="200"/>
      <c r="AI131" s="167" t="s">
        <v>375</v>
      </c>
      <c r="AJ131" s="220" t="s">
        <v>23</v>
      </c>
      <c r="AK131" s="200"/>
      <c r="AL131" s="200"/>
      <c r="AM131" s="200"/>
      <c r="AN131" s="200"/>
      <c r="AO131" s="200"/>
      <c r="AP131" s="168">
        <v>0</v>
      </c>
      <c r="AQ131" s="168">
        <v>0</v>
      </c>
      <c r="AR131" s="168">
        <v>0</v>
      </c>
      <c r="AS131" s="222">
        <v>0</v>
      </c>
      <c r="AT131" s="200"/>
      <c r="AU131" s="222">
        <v>0</v>
      </c>
      <c r="AV131" s="200"/>
      <c r="AW131" s="168">
        <v>0</v>
      </c>
    </row>
    <row r="132" spans="1:49" x14ac:dyDescent="0.25">
      <c r="A132" s="219" t="s">
        <v>24</v>
      </c>
      <c r="B132" s="200"/>
      <c r="C132" s="219" t="s">
        <v>450</v>
      </c>
      <c r="D132" s="200"/>
      <c r="E132" s="219" t="s">
        <v>380</v>
      </c>
      <c r="F132" s="200"/>
      <c r="G132" s="219"/>
      <c r="H132" s="200"/>
      <c r="I132" s="219"/>
      <c r="J132" s="200"/>
      <c r="K132" s="200"/>
      <c r="L132" s="219"/>
      <c r="M132" s="200"/>
      <c r="N132" s="200"/>
      <c r="O132" s="219"/>
      <c r="P132" s="200"/>
      <c r="Q132" s="219"/>
      <c r="R132" s="200"/>
      <c r="S132" s="218" t="s">
        <v>235</v>
      </c>
      <c r="T132" s="200"/>
      <c r="U132" s="200"/>
      <c r="V132" s="200"/>
      <c r="W132" s="200"/>
      <c r="X132" s="200"/>
      <c r="Y132" s="200"/>
      <c r="Z132" s="200"/>
      <c r="AA132" s="219" t="s">
        <v>21</v>
      </c>
      <c r="AB132" s="200"/>
      <c r="AC132" s="200"/>
      <c r="AD132" s="200"/>
      <c r="AE132" s="200"/>
      <c r="AF132" s="219" t="s">
        <v>22</v>
      </c>
      <c r="AG132" s="200"/>
      <c r="AH132" s="200"/>
      <c r="AI132" s="167" t="s">
        <v>375</v>
      </c>
      <c r="AJ132" s="220" t="s">
        <v>23</v>
      </c>
      <c r="AK132" s="200"/>
      <c r="AL132" s="200"/>
      <c r="AM132" s="200"/>
      <c r="AN132" s="200"/>
      <c r="AO132" s="200"/>
      <c r="AP132" s="168">
        <v>0</v>
      </c>
      <c r="AQ132" s="168">
        <v>0</v>
      </c>
      <c r="AR132" s="168">
        <v>0</v>
      </c>
      <c r="AS132" s="222">
        <v>0</v>
      </c>
      <c r="AT132" s="200"/>
      <c r="AU132" s="222">
        <v>0</v>
      </c>
      <c r="AV132" s="200"/>
      <c r="AW132" s="168">
        <v>0</v>
      </c>
    </row>
    <row r="133" spans="1:49" x14ac:dyDescent="0.25">
      <c r="A133" s="219" t="s">
        <v>24</v>
      </c>
      <c r="B133" s="200"/>
      <c r="C133" s="219" t="s">
        <v>450</v>
      </c>
      <c r="D133" s="200"/>
      <c r="E133" s="219" t="s">
        <v>380</v>
      </c>
      <c r="F133" s="200"/>
      <c r="G133" s="219" t="s">
        <v>398</v>
      </c>
      <c r="H133" s="200"/>
      <c r="I133" s="219"/>
      <c r="J133" s="200"/>
      <c r="K133" s="200"/>
      <c r="L133" s="219"/>
      <c r="M133" s="200"/>
      <c r="N133" s="200"/>
      <c r="O133" s="219"/>
      <c r="P133" s="200"/>
      <c r="Q133" s="219"/>
      <c r="R133" s="200"/>
      <c r="S133" s="218" t="s">
        <v>237</v>
      </c>
      <c r="T133" s="200"/>
      <c r="U133" s="200"/>
      <c r="V133" s="200"/>
      <c r="W133" s="200"/>
      <c r="X133" s="200"/>
      <c r="Y133" s="200"/>
      <c r="Z133" s="200"/>
      <c r="AA133" s="219" t="s">
        <v>21</v>
      </c>
      <c r="AB133" s="200"/>
      <c r="AC133" s="200"/>
      <c r="AD133" s="200"/>
      <c r="AE133" s="200"/>
      <c r="AF133" s="219" t="s">
        <v>22</v>
      </c>
      <c r="AG133" s="200"/>
      <c r="AH133" s="200"/>
      <c r="AI133" s="167" t="s">
        <v>375</v>
      </c>
      <c r="AJ133" s="220" t="s">
        <v>23</v>
      </c>
      <c r="AK133" s="200"/>
      <c r="AL133" s="200"/>
      <c r="AM133" s="200"/>
      <c r="AN133" s="200"/>
      <c r="AO133" s="200"/>
      <c r="AP133" s="168">
        <v>0</v>
      </c>
      <c r="AQ133" s="168">
        <v>0</v>
      </c>
      <c r="AR133" s="168">
        <v>0</v>
      </c>
      <c r="AS133" s="222">
        <v>0</v>
      </c>
      <c r="AT133" s="200"/>
      <c r="AU133" s="222">
        <v>0</v>
      </c>
      <c r="AV133" s="200"/>
      <c r="AW133" s="168">
        <v>0</v>
      </c>
    </row>
    <row r="134" spans="1:49" x14ac:dyDescent="0.25">
      <c r="A134" s="224" t="s">
        <v>24</v>
      </c>
      <c r="B134" s="200"/>
      <c r="C134" s="224" t="s">
        <v>450</v>
      </c>
      <c r="D134" s="200"/>
      <c r="E134" s="224" t="s">
        <v>380</v>
      </c>
      <c r="F134" s="200"/>
      <c r="G134" s="224" t="s">
        <v>398</v>
      </c>
      <c r="H134" s="200"/>
      <c r="I134" s="224" t="s">
        <v>384</v>
      </c>
      <c r="J134" s="200"/>
      <c r="K134" s="200"/>
      <c r="L134" s="224"/>
      <c r="M134" s="200"/>
      <c r="N134" s="200"/>
      <c r="O134" s="224"/>
      <c r="P134" s="200"/>
      <c r="Q134" s="224"/>
      <c r="R134" s="200"/>
      <c r="S134" s="223" t="s">
        <v>239</v>
      </c>
      <c r="T134" s="200"/>
      <c r="U134" s="200"/>
      <c r="V134" s="200"/>
      <c r="W134" s="200"/>
      <c r="X134" s="200"/>
      <c r="Y134" s="200"/>
      <c r="Z134" s="200"/>
      <c r="AA134" s="224" t="s">
        <v>21</v>
      </c>
      <c r="AB134" s="200"/>
      <c r="AC134" s="200"/>
      <c r="AD134" s="200"/>
      <c r="AE134" s="200"/>
      <c r="AF134" s="224" t="s">
        <v>22</v>
      </c>
      <c r="AG134" s="200"/>
      <c r="AH134" s="200"/>
      <c r="AI134" s="169" t="s">
        <v>375</v>
      </c>
      <c r="AJ134" s="225" t="s">
        <v>23</v>
      </c>
      <c r="AK134" s="200"/>
      <c r="AL134" s="200"/>
      <c r="AM134" s="200"/>
      <c r="AN134" s="200"/>
      <c r="AO134" s="200"/>
      <c r="AP134" s="170">
        <v>0</v>
      </c>
      <c r="AQ134" s="170">
        <v>0</v>
      </c>
      <c r="AR134" s="170">
        <v>0</v>
      </c>
      <c r="AS134" s="226">
        <v>0</v>
      </c>
      <c r="AT134" s="200"/>
      <c r="AU134" s="226">
        <v>0</v>
      </c>
      <c r="AV134" s="200"/>
      <c r="AW134" s="170">
        <v>0</v>
      </c>
    </row>
    <row r="135" spans="1:49" x14ac:dyDescent="0.25">
      <c r="A135" s="224" t="s">
        <v>24</v>
      </c>
      <c r="B135" s="200"/>
      <c r="C135" s="224" t="s">
        <v>450</v>
      </c>
      <c r="D135" s="200"/>
      <c r="E135" s="224" t="s">
        <v>380</v>
      </c>
      <c r="F135" s="200"/>
      <c r="G135" s="224" t="s">
        <v>398</v>
      </c>
      <c r="H135" s="200"/>
      <c r="I135" s="224" t="s">
        <v>385</v>
      </c>
      <c r="J135" s="200"/>
      <c r="K135" s="200"/>
      <c r="L135" s="224"/>
      <c r="M135" s="200"/>
      <c r="N135" s="200"/>
      <c r="O135" s="224"/>
      <c r="P135" s="200"/>
      <c r="Q135" s="224"/>
      <c r="R135" s="200"/>
      <c r="S135" s="223" t="s">
        <v>241</v>
      </c>
      <c r="T135" s="200"/>
      <c r="U135" s="200"/>
      <c r="V135" s="200"/>
      <c r="W135" s="200"/>
      <c r="X135" s="200"/>
      <c r="Y135" s="200"/>
      <c r="Z135" s="200"/>
      <c r="AA135" s="224" t="s">
        <v>21</v>
      </c>
      <c r="AB135" s="200"/>
      <c r="AC135" s="200"/>
      <c r="AD135" s="200"/>
      <c r="AE135" s="200"/>
      <c r="AF135" s="224" t="s">
        <v>22</v>
      </c>
      <c r="AG135" s="200"/>
      <c r="AH135" s="200"/>
      <c r="AI135" s="169" t="s">
        <v>375</v>
      </c>
      <c r="AJ135" s="225" t="s">
        <v>23</v>
      </c>
      <c r="AK135" s="200"/>
      <c r="AL135" s="200"/>
      <c r="AM135" s="200"/>
      <c r="AN135" s="200"/>
      <c r="AO135" s="200"/>
      <c r="AP135" s="170">
        <v>0</v>
      </c>
      <c r="AQ135" s="170">
        <v>0</v>
      </c>
      <c r="AR135" s="170">
        <v>0</v>
      </c>
      <c r="AS135" s="226">
        <v>0</v>
      </c>
      <c r="AT135" s="200"/>
      <c r="AU135" s="226">
        <v>0</v>
      </c>
      <c r="AV135" s="200"/>
      <c r="AW135" s="170">
        <v>0</v>
      </c>
    </row>
    <row r="136" spans="1:49" x14ac:dyDescent="0.25">
      <c r="A136" s="224" t="s">
        <v>24</v>
      </c>
      <c r="B136" s="200"/>
      <c r="C136" s="224" t="s">
        <v>450</v>
      </c>
      <c r="D136" s="200"/>
      <c r="E136" s="224" t="s">
        <v>380</v>
      </c>
      <c r="F136" s="200"/>
      <c r="G136" s="224" t="s">
        <v>398</v>
      </c>
      <c r="H136" s="200"/>
      <c r="I136" s="224" t="s">
        <v>388</v>
      </c>
      <c r="J136" s="200"/>
      <c r="K136" s="200"/>
      <c r="L136" s="224"/>
      <c r="M136" s="200"/>
      <c r="N136" s="200"/>
      <c r="O136" s="224"/>
      <c r="P136" s="200"/>
      <c r="Q136" s="224"/>
      <c r="R136" s="200"/>
      <c r="S136" s="223" t="s">
        <v>243</v>
      </c>
      <c r="T136" s="200"/>
      <c r="U136" s="200"/>
      <c r="V136" s="200"/>
      <c r="W136" s="200"/>
      <c r="X136" s="200"/>
      <c r="Y136" s="200"/>
      <c r="Z136" s="200"/>
      <c r="AA136" s="224" t="s">
        <v>21</v>
      </c>
      <c r="AB136" s="200"/>
      <c r="AC136" s="200"/>
      <c r="AD136" s="200"/>
      <c r="AE136" s="200"/>
      <c r="AF136" s="224" t="s">
        <v>22</v>
      </c>
      <c r="AG136" s="200"/>
      <c r="AH136" s="200"/>
      <c r="AI136" s="169" t="s">
        <v>375</v>
      </c>
      <c r="AJ136" s="225" t="s">
        <v>23</v>
      </c>
      <c r="AK136" s="200"/>
      <c r="AL136" s="200"/>
      <c r="AM136" s="200"/>
      <c r="AN136" s="200"/>
      <c r="AO136" s="200"/>
      <c r="AP136" s="170">
        <v>0</v>
      </c>
      <c r="AQ136" s="170">
        <v>0</v>
      </c>
      <c r="AR136" s="170">
        <v>0</v>
      </c>
      <c r="AS136" s="226">
        <v>0</v>
      </c>
      <c r="AT136" s="200"/>
      <c r="AU136" s="226">
        <v>0</v>
      </c>
      <c r="AV136" s="200"/>
      <c r="AW136" s="170">
        <v>0</v>
      </c>
    </row>
    <row r="137" spans="1:49" x14ac:dyDescent="0.25">
      <c r="A137" s="219" t="s">
        <v>24</v>
      </c>
      <c r="B137" s="200"/>
      <c r="C137" s="219" t="s">
        <v>450</v>
      </c>
      <c r="D137" s="200"/>
      <c r="E137" s="219" t="s">
        <v>448</v>
      </c>
      <c r="F137" s="200"/>
      <c r="G137" s="219"/>
      <c r="H137" s="200"/>
      <c r="I137" s="219"/>
      <c r="J137" s="200"/>
      <c r="K137" s="200"/>
      <c r="L137" s="219"/>
      <c r="M137" s="200"/>
      <c r="N137" s="200"/>
      <c r="O137" s="219"/>
      <c r="P137" s="200"/>
      <c r="Q137" s="219"/>
      <c r="R137" s="200"/>
      <c r="S137" s="218" t="s">
        <v>247</v>
      </c>
      <c r="T137" s="200"/>
      <c r="U137" s="200"/>
      <c r="V137" s="200"/>
      <c r="W137" s="200"/>
      <c r="X137" s="200"/>
      <c r="Y137" s="200"/>
      <c r="Z137" s="200"/>
      <c r="AA137" s="219" t="s">
        <v>21</v>
      </c>
      <c r="AB137" s="200"/>
      <c r="AC137" s="200"/>
      <c r="AD137" s="200"/>
      <c r="AE137" s="200"/>
      <c r="AF137" s="219" t="s">
        <v>22</v>
      </c>
      <c r="AG137" s="200"/>
      <c r="AH137" s="200"/>
      <c r="AI137" s="167" t="s">
        <v>375</v>
      </c>
      <c r="AJ137" s="220" t="s">
        <v>23</v>
      </c>
      <c r="AK137" s="200"/>
      <c r="AL137" s="200"/>
      <c r="AM137" s="200"/>
      <c r="AN137" s="200"/>
      <c r="AO137" s="200"/>
      <c r="AP137" s="168">
        <v>0</v>
      </c>
      <c r="AQ137" s="168">
        <v>0</v>
      </c>
      <c r="AR137" s="168">
        <v>0</v>
      </c>
      <c r="AS137" s="222">
        <v>0</v>
      </c>
      <c r="AT137" s="200"/>
      <c r="AU137" s="222">
        <v>0</v>
      </c>
      <c r="AV137" s="200"/>
      <c r="AW137" s="168">
        <v>0</v>
      </c>
    </row>
    <row r="138" spans="1:49" x14ac:dyDescent="0.25">
      <c r="A138" s="224" t="s">
        <v>24</v>
      </c>
      <c r="B138" s="200"/>
      <c r="C138" s="224" t="s">
        <v>450</v>
      </c>
      <c r="D138" s="200"/>
      <c r="E138" s="224" t="s">
        <v>448</v>
      </c>
      <c r="F138" s="200"/>
      <c r="G138" s="224" t="s">
        <v>380</v>
      </c>
      <c r="H138" s="200"/>
      <c r="I138" s="224"/>
      <c r="J138" s="200"/>
      <c r="K138" s="200"/>
      <c r="L138" s="224"/>
      <c r="M138" s="200"/>
      <c r="N138" s="200"/>
      <c r="O138" s="224"/>
      <c r="P138" s="200"/>
      <c r="Q138" s="224"/>
      <c r="R138" s="200"/>
      <c r="S138" s="223" t="s">
        <v>249</v>
      </c>
      <c r="T138" s="200"/>
      <c r="U138" s="200"/>
      <c r="V138" s="200"/>
      <c r="W138" s="200"/>
      <c r="X138" s="200"/>
      <c r="Y138" s="200"/>
      <c r="Z138" s="200"/>
      <c r="AA138" s="224" t="s">
        <v>21</v>
      </c>
      <c r="AB138" s="200"/>
      <c r="AC138" s="200"/>
      <c r="AD138" s="200"/>
      <c r="AE138" s="200"/>
      <c r="AF138" s="224" t="s">
        <v>22</v>
      </c>
      <c r="AG138" s="200"/>
      <c r="AH138" s="200"/>
      <c r="AI138" s="169" t="s">
        <v>375</v>
      </c>
      <c r="AJ138" s="225" t="s">
        <v>23</v>
      </c>
      <c r="AK138" s="200"/>
      <c r="AL138" s="200"/>
      <c r="AM138" s="200"/>
      <c r="AN138" s="200"/>
      <c r="AO138" s="200"/>
      <c r="AP138" s="170">
        <v>0</v>
      </c>
      <c r="AQ138" s="170">
        <v>0</v>
      </c>
      <c r="AR138" s="170">
        <v>0</v>
      </c>
      <c r="AS138" s="226">
        <v>0</v>
      </c>
      <c r="AT138" s="200"/>
      <c r="AU138" s="226">
        <v>0</v>
      </c>
      <c r="AV138" s="200"/>
      <c r="AW138" s="170">
        <v>0</v>
      </c>
    </row>
    <row r="139" spans="1:49" x14ac:dyDescent="0.25">
      <c r="A139" s="219" t="s">
        <v>258</v>
      </c>
      <c r="B139" s="200"/>
      <c r="C139" s="219"/>
      <c r="D139" s="200"/>
      <c r="E139" s="219"/>
      <c r="F139" s="200"/>
      <c r="G139" s="219"/>
      <c r="H139" s="200"/>
      <c r="I139" s="219"/>
      <c r="J139" s="200"/>
      <c r="K139" s="200"/>
      <c r="L139" s="219"/>
      <c r="M139" s="200"/>
      <c r="N139" s="200"/>
      <c r="O139" s="219"/>
      <c r="P139" s="200"/>
      <c r="Q139" s="219"/>
      <c r="R139" s="200"/>
      <c r="S139" s="218" t="s">
        <v>259</v>
      </c>
      <c r="T139" s="200"/>
      <c r="U139" s="200"/>
      <c r="V139" s="200"/>
      <c r="W139" s="200"/>
      <c r="X139" s="200"/>
      <c r="Y139" s="200"/>
      <c r="Z139" s="200"/>
      <c r="AA139" s="219" t="s">
        <v>451</v>
      </c>
      <c r="AB139" s="200"/>
      <c r="AC139" s="200"/>
      <c r="AD139" s="200"/>
      <c r="AE139" s="200"/>
      <c r="AF139" s="219" t="s">
        <v>22</v>
      </c>
      <c r="AG139" s="200"/>
      <c r="AH139" s="200"/>
      <c r="AI139" s="167" t="s">
        <v>452</v>
      </c>
      <c r="AJ139" s="220" t="s">
        <v>453</v>
      </c>
      <c r="AK139" s="200"/>
      <c r="AL139" s="200"/>
      <c r="AM139" s="200"/>
      <c r="AN139" s="200"/>
      <c r="AO139" s="200"/>
      <c r="AP139" s="168">
        <v>0</v>
      </c>
      <c r="AQ139" s="168">
        <v>0</v>
      </c>
      <c r="AR139" s="168">
        <v>0</v>
      </c>
      <c r="AS139" s="222">
        <v>0</v>
      </c>
      <c r="AT139" s="200"/>
      <c r="AU139" s="222">
        <v>0</v>
      </c>
      <c r="AV139" s="200"/>
      <c r="AW139" s="168">
        <v>0</v>
      </c>
    </row>
    <row r="140" spans="1:49" x14ac:dyDescent="0.25">
      <c r="A140" s="219" t="s">
        <v>258</v>
      </c>
      <c r="B140" s="200"/>
      <c r="C140" s="219"/>
      <c r="D140" s="200"/>
      <c r="E140" s="219"/>
      <c r="F140" s="200"/>
      <c r="G140" s="219"/>
      <c r="H140" s="200"/>
      <c r="I140" s="219"/>
      <c r="J140" s="200"/>
      <c r="K140" s="200"/>
      <c r="L140" s="219"/>
      <c r="M140" s="200"/>
      <c r="N140" s="200"/>
      <c r="O140" s="219"/>
      <c r="P140" s="200"/>
      <c r="Q140" s="219"/>
      <c r="R140" s="200"/>
      <c r="S140" s="218" t="s">
        <v>259</v>
      </c>
      <c r="T140" s="200"/>
      <c r="U140" s="200"/>
      <c r="V140" s="200"/>
      <c r="W140" s="200"/>
      <c r="X140" s="200"/>
      <c r="Y140" s="200"/>
      <c r="Z140" s="200"/>
      <c r="AA140" s="219" t="s">
        <v>21</v>
      </c>
      <c r="AB140" s="200"/>
      <c r="AC140" s="200"/>
      <c r="AD140" s="200"/>
      <c r="AE140" s="200"/>
      <c r="AF140" s="219" t="s">
        <v>22</v>
      </c>
      <c r="AG140" s="200"/>
      <c r="AH140" s="200"/>
      <c r="AI140" s="167" t="s">
        <v>375</v>
      </c>
      <c r="AJ140" s="220" t="s">
        <v>23</v>
      </c>
      <c r="AK140" s="200"/>
      <c r="AL140" s="200"/>
      <c r="AM140" s="200"/>
      <c r="AN140" s="200"/>
      <c r="AO140" s="200"/>
      <c r="AP140" s="171">
        <v>1714485881.1600001</v>
      </c>
      <c r="AQ140" s="171">
        <v>1714485881.1600001</v>
      </c>
      <c r="AR140" s="168">
        <v>0</v>
      </c>
      <c r="AS140" s="221">
        <v>1714485881.1600001</v>
      </c>
      <c r="AT140" s="200"/>
      <c r="AU140" s="222">
        <v>0</v>
      </c>
      <c r="AV140" s="200"/>
      <c r="AW140" s="168">
        <v>0</v>
      </c>
    </row>
    <row r="141" spans="1:49" x14ac:dyDescent="0.25">
      <c r="A141" s="219" t="s">
        <v>258</v>
      </c>
      <c r="B141" s="200"/>
      <c r="C141" s="219"/>
      <c r="D141" s="200"/>
      <c r="E141" s="219"/>
      <c r="F141" s="200"/>
      <c r="G141" s="219"/>
      <c r="H141" s="200"/>
      <c r="I141" s="219"/>
      <c r="J141" s="200"/>
      <c r="K141" s="200"/>
      <c r="L141" s="219"/>
      <c r="M141" s="200"/>
      <c r="N141" s="200"/>
      <c r="O141" s="219"/>
      <c r="P141" s="200"/>
      <c r="Q141" s="219"/>
      <c r="R141" s="200"/>
      <c r="S141" s="218" t="s">
        <v>259</v>
      </c>
      <c r="T141" s="200"/>
      <c r="U141" s="200"/>
      <c r="V141" s="200"/>
      <c r="W141" s="200"/>
      <c r="X141" s="200"/>
      <c r="Y141" s="200"/>
      <c r="Z141" s="200"/>
      <c r="AA141" s="219" t="s">
        <v>21</v>
      </c>
      <c r="AB141" s="200"/>
      <c r="AC141" s="200"/>
      <c r="AD141" s="200"/>
      <c r="AE141" s="200"/>
      <c r="AF141" s="219" t="s">
        <v>22</v>
      </c>
      <c r="AG141" s="200"/>
      <c r="AH141" s="200"/>
      <c r="AI141" s="167" t="s">
        <v>456</v>
      </c>
      <c r="AJ141" s="220" t="s">
        <v>260</v>
      </c>
      <c r="AK141" s="200"/>
      <c r="AL141" s="200"/>
      <c r="AM141" s="200"/>
      <c r="AN141" s="200"/>
      <c r="AO141" s="200"/>
      <c r="AP141" s="171">
        <v>1229988475.5</v>
      </c>
      <c r="AQ141" s="171">
        <v>1229988475.5</v>
      </c>
      <c r="AR141" s="168">
        <v>0</v>
      </c>
      <c r="AS141" s="221">
        <v>1229988475.5</v>
      </c>
      <c r="AT141" s="200"/>
      <c r="AU141" s="222">
        <v>0</v>
      </c>
      <c r="AV141" s="200"/>
      <c r="AW141" s="168">
        <v>0</v>
      </c>
    </row>
    <row r="142" spans="1:49" x14ac:dyDescent="0.25">
      <c r="A142" s="219" t="s">
        <v>258</v>
      </c>
      <c r="B142" s="200"/>
      <c r="C142" s="219" t="s">
        <v>459</v>
      </c>
      <c r="D142" s="200"/>
      <c r="E142" s="219"/>
      <c r="F142" s="200"/>
      <c r="G142" s="219"/>
      <c r="H142" s="200"/>
      <c r="I142" s="219"/>
      <c r="J142" s="200"/>
      <c r="K142" s="200"/>
      <c r="L142" s="219"/>
      <c r="M142" s="200"/>
      <c r="N142" s="200"/>
      <c r="O142" s="219"/>
      <c r="P142" s="200"/>
      <c r="Q142" s="219"/>
      <c r="R142" s="200"/>
      <c r="S142" s="218" t="s">
        <v>262</v>
      </c>
      <c r="T142" s="200"/>
      <c r="U142" s="200"/>
      <c r="V142" s="200"/>
      <c r="W142" s="200"/>
      <c r="X142" s="200"/>
      <c r="Y142" s="200"/>
      <c r="Z142" s="200"/>
      <c r="AA142" s="219" t="s">
        <v>451</v>
      </c>
      <c r="AB142" s="200"/>
      <c r="AC142" s="200"/>
      <c r="AD142" s="200"/>
      <c r="AE142" s="200"/>
      <c r="AF142" s="219" t="s">
        <v>22</v>
      </c>
      <c r="AG142" s="200"/>
      <c r="AH142" s="200"/>
      <c r="AI142" s="167" t="s">
        <v>452</v>
      </c>
      <c r="AJ142" s="220" t="s">
        <v>453</v>
      </c>
      <c r="AK142" s="200"/>
      <c r="AL142" s="200"/>
      <c r="AM142" s="200"/>
      <c r="AN142" s="200"/>
      <c r="AO142" s="200"/>
      <c r="AP142" s="168">
        <v>0</v>
      </c>
      <c r="AQ142" s="168">
        <v>0</v>
      </c>
      <c r="AR142" s="168">
        <v>0</v>
      </c>
      <c r="AS142" s="222">
        <v>0</v>
      </c>
      <c r="AT142" s="200"/>
      <c r="AU142" s="222">
        <v>0</v>
      </c>
      <c r="AV142" s="200"/>
      <c r="AW142" s="168">
        <v>0</v>
      </c>
    </row>
    <row r="143" spans="1:49" x14ac:dyDescent="0.25">
      <c r="A143" s="219" t="s">
        <v>258</v>
      </c>
      <c r="B143" s="200"/>
      <c r="C143" s="219" t="s">
        <v>459</v>
      </c>
      <c r="D143" s="200"/>
      <c r="E143" s="219"/>
      <c r="F143" s="200"/>
      <c r="G143" s="219"/>
      <c r="H143" s="200"/>
      <c r="I143" s="219"/>
      <c r="J143" s="200"/>
      <c r="K143" s="200"/>
      <c r="L143" s="219"/>
      <c r="M143" s="200"/>
      <c r="N143" s="200"/>
      <c r="O143" s="219"/>
      <c r="P143" s="200"/>
      <c r="Q143" s="219"/>
      <c r="R143" s="200"/>
      <c r="S143" s="218" t="s">
        <v>262</v>
      </c>
      <c r="T143" s="200"/>
      <c r="U143" s="200"/>
      <c r="V143" s="200"/>
      <c r="W143" s="200"/>
      <c r="X143" s="200"/>
      <c r="Y143" s="200"/>
      <c r="Z143" s="200"/>
      <c r="AA143" s="219" t="s">
        <v>21</v>
      </c>
      <c r="AB143" s="200"/>
      <c r="AC143" s="200"/>
      <c r="AD143" s="200"/>
      <c r="AE143" s="200"/>
      <c r="AF143" s="219" t="s">
        <v>22</v>
      </c>
      <c r="AG143" s="200"/>
      <c r="AH143" s="200"/>
      <c r="AI143" s="167" t="s">
        <v>375</v>
      </c>
      <c r="AJ143" s="220" t="s">
        <v>23</v>
      </c>
      <c r="AK143" s="200"/>
      <c r="AL143" s="200"/>
      <c r="AM143" s="200"/>
      <c r="AN143" s="200"/>
      <c r="AO143" s="200"/>
      <c r="AP143" s="171">
        <v>1083886187.45</v>
      </c>
      <c r="AQ143" s="171">
        <v>1083886187.45</v>
      </c>
      <c r="AR143" s="168">
        <v>0</v>
      </c>
      <c r="AS143" s="221">
        <v>1083886187.45</v>
      </c>
      <c r="AT143" s="200"/>
      <c r="AU143" s="222">
        <v>0</v>
      </c>
      <c r="AV143" s="200"/>
      <c r="AW143" s="168">
        <v>0</v>
      </c>
    </row>
    <row r="144" spans="1:49" x14ac:dyDescent="0.25">
      <c r="A144" s="219" t="s">
        <v>258</v>
      </c>
      <c r="B144" s="200"/>
      <c r="C144" s="219" t="s">
        <v>459</v>
      </c>
      <c r="D144" s="200"/>
      <c r="E144" s="219"/>
      <c r="F144" s="200"/>
      <c r="G144" s="219"/>
      <c r="H144" s="200"/>
      <c r="I144" s="219"/>
      <c r="J144" s="200"/>
      <c r="K144" s="200"/>
      <c r="L144" s="219"/>
      <c r="M144" s="200"/>
      <c r="N144" s="200"/>
      <c r="O144" s="219"/>
      <c r="P144" s="200"/>
      <c r="Q144" s="219"/>
      <c r="R144" s="200"/>
      <c r="S144" s="218" t="s">
        <v>262</v>
      </c>
      <c r="T144" s="200"/>
      <c r="U144" s="200"/>
      <c r="V144" s="200"/>
      <c r="W144" s="200"/>
      <c r="X144" s="200"/>
      <c r="Y144" s="200"/>
      <c r="Z144" s="200"/>
      <c r="AA144" s="219" t="s">
        <v>21</v>
      </c>
      <c r="AB144" s="200"/>
      <c r="AC144" s="200"/>
      <c r="AD144" s="200"/>
      <c r="AE144" s="200"/>
      <c r="AF144" s="219" t="s">
        <v>22</v>
      </c>
      <c r="AG144" s="200"/>
      <c r="AH144" s="200"/>
      <c r="AI144" s="167" t="s">
        <v>456</v>
      </c>
      <c r="AJ144" s="220" t="s">
        <v>260</v>
      </c>
      <c r="AK144" s="200"/>
      <c r="AL144" s="200"/>
      <c r="AM144" s="200"/>
      <c r="AN144" s="200"/>
      <c r="AO144" s="200"/>
      <c r="AP144" s="171">
        <v>1229988475.5</v>
      </c>
      <c r="AQ144" s="171">
        <v>1229988475.5</v>
      </c>
      <c r="AR144" s="168">
        <v>0</v>
      </c>
      <c r="AS144" s="221">
        <v>1229988475.5</v>
      </c>
      <c r="AT144" s="200"/>
      <c r="AU144" s="222">
        <v>0</v>
      </c>
      <c r="AV144" s="200"/>
      <c r="AW144" s="168">
        <v>0</v>
      </c>
    </row>
    <row r="145" spans="1:49" x14ac:dyDescent="0.25">
      <c r="A145" s="219" t="s">
        <v>258</v>
      </c>
      <c r="B145" s="200"/>
      <c r="C145" s="219" t="s">
        <v>459</v>
      </c>
      <c r="D145" s="200"/>
      <c r="E145" s="219" t="s">
        <v>464</v>
      </c>
      <c r="F145" s="200"/>
      <c r="G145" s="219"/>
      <c r="H145" s="200"/>
      <c r="I145" s="219"/>
      <c r="J145" s="200"/>
      <c r="K145" s="200"/>
      <c r="L145" s="219"/>
      <c r="M145" s="200"/>
      <c r="N145" s="200"/>
      <c r="O145" s="219"/>
      <c r="P145" s="200"/>
      <c r="Q145" s="219"/>
      <c r="R145" s="200"/>
      <c r="S145" s="218" t="s">
        <v>264</v>
      </c>
      <c r="T145" s="200"/>
      <c r="U145" s="200"/>
      <c r="V145" s="200"/>
      <c r="W145" s="200"/>
      <c r="X145" s="200"/>
      <c r="Y145" s="200"/>
      <c r="Z145" s="200"/>
      <c r="AA145" s="219" t="s">
        <v>451</v>
      </c>
      <c r="AB145" s="200"/>
      <c r="AC145" s="200"/>
      <c r="AD145" s="200"/>
      <c r="AE145" s="200"/>
      <c r="AF145" s="219" t="s">
        <v>22</v>
      </c>
      <c r="AG145" s="200"/>
      <c r="AH145" s="200"/>
      <c r="AI145" s="167" t="s">
        <v>452</v>
      </c>
      <c r="AJ145" s="220" t="s">
        <v>453</v>
      </c>
      <c r="AK145" s="200"/>
      <c r="AL145" s="200"/>
      <c r="AM145" s="200"/>
      <c r="AN145" s="200"/>
      <c r="AO145" s="200"/>
      <c r="AP145" s="168">
        <v>0</v>
      </c>
      <c r="AQ145" s="168">
        <v>0</v>
      </c>
      <c r="AR145" s="168">
        <v>0</v>
      </c>
      <c r="AS145" s="222">
        <v>0</v>
      </c>
      <c r="AT145" s="200"/>
      <c r="AU145" s="222">
        <v>0</v>
      </c>
      <c r="AV145" s="200"/>
      <c r="AW145" s="168">
        <v>0</v>
      </c>
    </row>
    <row r="146" spans="1:49" x14ac:dyDescent="0.25">
      <c r="A146" s="219" t="s">
        <v>258</v>
      </c>
      <c r="B146" s="200"/>
      <c r="C146" s="219" t="s">
        <v>459</v>
      </c>
      <c r="D146" s="200"/>
      <c r="E146" s="219" t="s">
        <v>464</v>
      </c>
      <c r="F146" s="200"/>
      <c r="G146" s="219"/>
      <c r="H146" s="200"/>
      <c r="I146" s="219"/>
      <c r="J146" s="200"/>
      <c r="K146" s="200"/>
      <c r="L146" s="219"/>
      <c r="M146" s="200"/>
      <c r="N146" s="200"/>
      <c r="O146" s="219"/>
      <c r="P146" s="200"/>
      <c r="Q146" s="219"/>
      <c r="R146" s="200"/>
      <c r="S146" s="218" t="s">
        <v>264</v>
      </c>
      <c r="T146" s="200"/>
      <c r="U146" s="200"/>
      <c r="V146" s="200"/>
      <c r="W146" s="200"/>
      <c r="X146" s="200"/>
      <c r="Y146" s="200"/>
      <c r="Z146" s="200"/>
      <c r="AA146" s="219" t="s">
        <v>21</v>
      </c>
      <c r="AB146" s="200"/>
      <c r="AC146" s="200"/>
      <c r="AD146" s="200"/>
      <c r="AE146" s="200"/>
      <c r="AF146" s="219" t="s">
        <v>22</v>
      </c>
      <c r="AG146" s="200"/>
      <c r="AH146" s="200"/>
      <c r="AI146" s="167" t="s">
        <v>375</v>
      </c>
      <c r="AJ146" s="220" t="s">
        <v>23</v>
      </c>
      <c r="AK146" s="200"/>
      <c r="AL146" s="200"/>
      <c r="AM146" s="200"/>
      <c r="AN146" s="200"/>
      <c r="AO146" s="200"/>
      <c r="AP146" s="171">
        <v>1083886187.45</v>
      </c>
      <c r="AQ146" s="171">
        <v>1083886187.45</v>
      </c>
      <c r="AR146" s="168">
        <v>0</v>
      </c>
      <c r="AS146" s="221">
        <v>1083886187.45</v>
      </c>
      <c r="AT146" s="200"/>
      <c r="AU146" s="222">
        <v>0</v>
      </c>
      <c r="AV146" s="200"/>
      <c r="AW146" s="168">
        <v>0</v>
      </c>
    </row>
    <row r="147" spans="1:49" x14ac:dyDescent="0.25">
      <c r="A147" s="219" t="s">
        <v>258</v>
      </c>
      <c r="B147" s="200"/>
      <c r="C147" s="219" t="s">
        <v>459</v>
      </c>
      <c r="D147" s="200"/>
      <c r="E147" s="219" t="s">
        <v>464</v>
      </c>
      <c r="F147" s="200"/>
      <c r="G147" s="219"/>
      <c r="H147" s="200"/>
      <c r="I147" s="219"/>
      <c r="J147" s="200"/>
      <c r="K147" s="200"/>
      <c r="L147" s="219"/>
      <c r="M147" s="200"/>
      <c r="N147" s="200"/>
      <c r="O147" s="219"/>
      <c r="P147" s="200"/>
      <c r="Q147" s="219"/>
      <c r="R147" s="200"/>
      <c r="S147" s="218" t="s">
        <v>264</v>
      </c>
      <c r="T147" s="200"/>
      <c r="U147" s="200"/>
      <c r="V147" s="200"/>
      <c r="W147" s="200"/>
      <c r="X147" s="200"/>
      <c r="Y147" s="200"/>
      <c r="Z147" s="200"/>
      <c r="AA147" s="219" t="s">
        <v>21</v>
      </c>
      <c r="AB147" s="200"/>
      <c r="AC147" s="200"/>
      <c r="AD147" s="200"/>
      <c r="AE147" s="200"/>
      <c r="AF147" s="219" t="s">
        <v>22</v>
      </c>
      <c r="AG147" s="200"/>
      <c r="AH147" s="200"/>
      <c r="AI147" s="167" t="s">
        <v>456</v>
      </c>
      <c r="AJ147" s="220" t="s">
        <v>260</v>
      </c>
      <c r="AK147" s="200"/>
      <c r="AL147" s="200"/>
      <c r="AM147" s="200"/>
      <c r="AN147" s="200"/>
      <c r="AO147" s="200"/>
      <c r="AP147" s="171">
        <v>1229988475.5</v>
      </c>
      <c r="AQ147" s="171">
        <v>1229988475.5</v>
      </c>
      <c r="AR147" s="168">
        <v>0</v>
      </c>
      <c r="AS147" s="221">
        <v>1229988475.5</v>
      </c>
      <c r="AT147" s="200"/>
      <c r="AU147" s="222">
        <v>0</v>
      </c>
      <c r="AV147" s="200"/>
      <c r="AW147" s="168">
        <v>0</v>
      </c>
    </row>
    <row r="148" spans="1:49" x14ac:dyDescent="0.25">
      <c r="A148" s="219" t="s">
        <v>258</v>
      </c>
      <c r="B148" s="200"/>
      <c r="C148" s="219" t="s">
        <v>459</v>
      </c>
      <c r="D148" s="200"/>
      <c r="E148" s="219" t="s">
        <v>464</v>
      </c>
      <c r="F148" s="200"/>
      <c r="G148" s="219" t="s">
        <v>465</v>
      </c>
      <c r="H148" s="200"/>
      <c r="I148" s="219"/>
      <c r="J148" s="200"/>
      <c r="K148" s="200"/>
      <c r="L148" s="219"/>
      <c r="M148" s="200"/>
      <c r="N148" s="200"/>
      <c r="O148" s="219"/>
      <c r="P148" s="200"/>
      <c r="Q148" s="219"/>
      <c r="R148" s="200"/>
      <c r="S148" s="218" t="s">
        <v>266</v>
      </c>
      <c r="T148" s="200"/>
      <c r="U148" s="200"/>
      <c r="V148" s="200"/>
      <c r="W148" s="200"/>
      <c r="X148" s="200"/>
      <c r="Y148" s="200"/>
      <c r="Z148" s="200"/>
      <c r="AA148" s="219" t="s">
        <v>21</v>
      </c>
      <c r="AB148" s="200"/>
      <c r="AC148" s="200"/>
      <c r="AD148" s="200"/>
      <c r="AE148" s="200"/>
      <c r="AF148" s="219" t="s">
        <v>22</v>
      </c>
      <c r="AG148" s="200"/>
      <c r="AH148" s="200"/>
      <c r="AI148" s="167" t="s">
        <v>375</v>
      </c>
      <c r="AJ148" s="220" t="s">
        <v>23</v>
      </c>
      <c r="AK148" s="200"/>
      <c r="AL148" s="200"/>
      <c r="AM148" s="200"/>
      <c r="AN148" s="200"/>
      <c r="AO148" s="200"/>
      <c r="AP148" s="168">
        <v>0</v>
      </c>
      <c r="AQ148" s="168">
        <v>0</v>
      </c>
      <c r="AR148" s="168">
        <v>0</v>
      </c>
      <c r="AS148" s="222">
        <v>0</v>
      </c>
      <c r="AT148" s="200"/>
      <c r="AU148" s="222">
        <v>0</v>
      </c>
      <c r="AV148" s="200"/>
      <c r="AW148" s="168">
        <v>0</v>
      </c>
    </row>
    <row r="149" spans="1:49" x14ac:dyDescent="0.25">
      <c r="A149" s="219" t="s">
        <v>258</v>
      </c>
      <c r="B149" s="200"/>
      <c r="C149" s="219" t="s">
        <v>459</v>
      </c>
      <c r="D149" s="200"/>
      <c r="E149" s="219" t="s">
        <v>464</v>
      </c>
      <c r="F149" s="200"/>
      <c r="G149" s="219" t="s">
        <v>465</v>
      </c>
      <c r="H149" s="200"/>
      <c r="I149" s="219" t="s">
        <v>466</v>
      </c>
      <c r="J149" s="200"/>
      <c r="K149" s="200"/>
      <c r="L149" s="219"/>
      <c r="M149" s="200"/>
      <c r="N149" s="200"/>
      <c r="O149" s="219"/>
      <c r="P149" s="200"/>
      <c r="Q149" s="219"/>
      <c r="R149" s="200"/>
      <c r="S149" s="218" t="s">
        <v>266</v>
      </c>
      <c r="T149" s="200"/>
      <c r="U149" s="200"/>
      <c r="V149" s="200"/>
      <c r="W149" s="200"/>
      <c r="X149" s="200"/>
      <c r="Y149" s="200"/>
      <c r="Z149" s="200"/>
      <c r="AA149" s="219" t="s">
        <v>21</v>
      </c>
      <c r="AB149" s="200"/>
      <c r="AC149" s="200"/>
      <c r="AD149" s="200"/>
      <c r="AE149" s="200"/>
      <c r="AF149" s="219" t="s">
        <v>22</v>
      </c>
      <c r="AG149" s="200"/>
      <c r="AH149" s="200"/>
      <c r="AI149" s="167" t="s">
        <v>375</v>
      </c>
      <c r="AJ149" s="220" t="s">
        <v>23</v>
      </c>
      <c r="AK149" s="200"/>
      <c r="AL149" s="200"/>
      <c r="AM149" s="200"/>
      <c r="AN149" s="200"/>
      <c r="AO149" s="200"/>
      <c r="AP149" s="168">
        <v>0</v>
      </c>
      <c r="AQ149" s="168">
        <v>0</v>
      </c>
      <c r="AR149" s="168">
        <v>0</v>
      </c>
      <c r="AS149" s="222">
        <v>0</v>
      </c>
      <c r="AT149" s="200"/>
      <c r="AU149" s="222">
        <v>0</v>
      </c>
      <c r="AV149" s="200"/>
      <c r="AW149" s="168">
        <v>0</v>
      </c>
    </row>
    <row r="150" spans="1:49" x14ac:dyDescent="0.25">
      <c r="A150" s="219" t="s">
        <v>258</v>
      </c>
      <c r="B150" s="200"/>
      <c r="C150" s="219" t="s">
        <v>459</v>
      </c>
      <c r="D150" s="200"/>
      <c r="E150" s="219" t="s">
        <v>464</v>
      </c>
      <c r="F150" s="200"/>
      <c r="G150" s="219" t="s">
        <v>465</v>
      </c>
      <c r="H150" s="200"/>
      <c r="I150" s="219" t="s">
        <v>466</v>
      </c>
      <c r="J150" s="200"/>
      <c r="K150" s="200"/>
      <c r="L150" s="219" t="s">
        <v>467</v>
      </c>
      <c r="M150" s="200"/>
      <c r="N150" s="200"/>
      <c r="O150" s="219"/>
      <c r="P150" s="200"/>
      <c r="Q150" s="219"/>
      <c r="R150" s="200"/>
      <c r="S150" s="218" t="s">
        <v>269</v>
      </c>
      <c r="T150" s="200"/>
      <c r="U150" s="200"/>
      <c r="V150" s="200"/>
      <c r="W150" s="200"/>
      <c r="X150" s="200"/>
      <c r="Y150" s="200"/>
      <c r="Z150" s="200"/>
      <c r="AA150" s="219" t="s">
        <v>21</v>
      </c>
      <c r="AB150" s="200"/>
      <c r="AC150" s="200"/>
      <c r="AD150" s="200"/>
      <c r="AE150" s="200"/>
      <c r="AF150" s="219" t="s">
        <v>22</v>
      </c>
      <c r="AG150" s="200"/>
      <c r="AH150" s="200"/>
      <c r="AI150" s="167" t="s">
        <v>375</v>
      </c>
      <c r="AJ150" s="220" t="s">
        <v>23</v>
      </c>
      <c r="AK150" s="200"/>
      <c r="AL150" s="200"/>
      <c r="AM150" s="200"/>
      <c r="AN150" s="200"/>
      <c r="AO150" s="200"/>
      <c r="AP150" s="168">
        <v>0</v>
      </c>
      <c r="AQ150" s="168">
        <v>0</v>
      </c>
      <c r="AR150" s="168">
        <v>0</v>
      </c>
      <c r="AS150" s="222">
        <v>0</v>
      </c>
      <c r="AT150" s="200"/>
      <c r="AU150" s="222">
        <v>0</v>
      </c>
      <c r="AV150" s="200"/>
      <c r="AW150" s="168">
        <v>0</v>
      </c>
    </row>
    <row r="151" spans="1:49" x14ac:dyDescent="0.25">
      <c r="A151" s="219" t="s">
        <v>258</v>
      </c>
      <c r="B151" s="200"/>
      <c r="C151" s="219" t="s">
        <v>459</v>
      </c>
      <c r="D151" s="200"/>
      <c r="E151" s="219" t="s">
        <v>464</v>
      </c>
      <c r="F151" s="200"/>
      <c r="G151" s="219" t="s">
        <v>465</v>
      </c>
      <c r="H151" s="200"/>
      <c r="I151" s="219" t="s">
        <v>466</v>
      </c>
      <c r="J151" s="200"/>
      <c r="K151" s="200"/>
      <c r="L151" s="219" t="s">
        <v>468</v>
      </c>
      <c r="M151" s="200"/>
      <c r="N151" s="200"/>
      <c r="O151" s="219"/>
      <c r="P151" s="200"/>
      <c r="Q151" s="219"/>
      <c r="R151" s="200"/>
      <c r="S151" s="218" t="s">
        <v>271</v>
      </c>
      <c r="T151" s="200"/>
      <c r="U151" s="200"/>
      <c r="V151" s="200"/>
      <c r="W151" s="200"/>
      <c r="X151" s="200"/>
      <c r="Y151" s="200"/>
      <c r="Z151" s="200"/>
      <c r="AA151" s="219" t="s">
        <v>21</v>
      </c>
      <c r="AB151" s="200"/>
      <c r="AC151" s="200"/>
      <c r="AD151" s="200"/>
      <c r="AE151" s="200"/>
      <c r="AF151" s="219" t="s">
        <v>22</v>
      </c>
      <c r="AG151" s="200"/>
      <c r="AH151" s="200"/>
      <c r="AI151" s="167" t="s">
        <v>375</v>
      </c>
      <c r="AJ151" s="220" t="s">
        <v>23</v>
      </c>
      <c r="AK151" s="200"/>
      <c r="AL151" s="200"/>
      <c r="AM151" s="200"/>
      <c r="AN151" s="200"/>
      <c r="AO151" s="200"/>
      <c r="AP151" s="168">
        <v>0</v>
      </c>
      <c r="AQ151" s="168">
        <v>0</v>
      </c>
      <c r="AR151" s="168">
        <v>0</v>
      </c>
      <c r="AS151" s="222">
        <v>0</v>
      </c>
      <c r="AT151" s="200"/>
      <c r="AU151" s="222">
        <v>0</v>
      </c>
      <c r="AV151" s="200"/>
      <c r="AW151" s="168">
        <v>0</v>
      </c>
    </row>
    <row r="152" spans="1:49" x14ac:dyDescent="0.25">
      <c r="A152" s="224" t="s">
        <v>258</v>
      </c>
      <c r="B152" s="200"/>
      <c r="C152" s="224" t="s">
        <v>459</v>
      </c>
      <c r="D152" s="200"/>
      <c r="E152" s="224" t="s">
        <v>464</v>
      </c>
      <c r="F152" s="200"/>
      <c r="G152" s="224" t="s">
        <v>465</v>
      </c>
      <c r="H152" s="200"/>
      <c r="I152" s="224" t="s">
        <v>466</v>
      </c>
      <c r="J152" s="200"/>
      <c r="K152" s="200"/>
      <c r="L152" s="224" t="s">
        <v>467</v>
      </c>
      <c r="M152" s="200"/>
      <c r="N152" s="200"/>
      <c r="O152" s="224" t="s">
        <v>398</v>
      </c>
      <c r="P152" s="200"/>
      <c r="Q152" s="224"/>
      <c r="R152" s="200"/>
      <c r="S152" s="223" t="s">
        <v>273</v>
      </c>
      <c r="T152" s="200"/>
      <c r="U152" s="200"/>
      <c r="V152" s="200"/>
      <c r="W152" s="200"/>
      <c r="X152" s="200"/>
      <c r="Y152" s="200"/>
      <c r="Z152" s="200"/>
      <c r="AA152" s="224" t="s">
        <v>21</v>
      </c>
      <c r="AB152" s="200"/>
      <c r="AC152" s="200"/>
      <c r="AD152" s="200"/>
      <c r="AE152" s="200"/>
      <c r="AF152" s="224" t="s">
        <v>22</v>
      </c>
      <c r="AG152" s="200"/>
      <c r="AH152" s="200"/>
      <c r="AI152" s="169" t="s">
        <v>375</v>
      </c>
      <c r="AJ152" s="225" t="s">
        <v>23</v>
      </c>
      <c r="AK152" s="200"/>
      <c r="AL152" s="200"/>
      <c r="AM152" s="200"/>
      <c r="AN152" s="200"/>
      <c r="AO152" s="200"/>
      <c r="AP152" s="170">
        <v>0</v>
      </c>
      <c r="AQ152" s="170">
        <v>0</v>
      </c>
      <c r="AR152" s="170">
        <v>0</v>
      </c>
      <c r="AS152" s="226">
        <v>0</v>
      </c>
      <c r="AT152" s="200"/>
      <c r="AU152" s="226">
        <v>0</v>
      </c>
      <c r="AV152" s="200"/>
      <c r="AW152" s="170">
        <v>0</v>
      </c>
    </row>
    <row r="153" spans="1:49" x14ac:dyDescent="0.25">
      <c r="A153" s="224" t="s">
        <v>258</v>
      </c>
      <c r="B153" s="200"/>
      <c r="C153" s="224" t="s">
        <v>459</v>
      </c>
      <c r="D153" s="200"/>
      <c r="E153" s="224" t="s">
        <v>464</v>
      </c>
      <c r="F153" s="200"/>
      <c r="G153" s="224" t="s">
        <v>465</v>
      </c>
      <c r="H153" s="200"/>
      <c r="I153" s="224" t="s">
        <v>466</v>
      </c>
      <c r="J153" s="200"/>
      <c r="K153" s="200"/>
      <c r="L153" s="224" t="s">
        <v>468</v>
      </c>
      <c r="M153" s="200"/>
      <c r="N153" s="200"/>
      <c r="O153" s="224" t="s">
        <v>398</v>
      </c>
      <c r="P153" s="200"/>
      <c r="Q153" s="224"/>
      <c r="R153" s="200"/>
      <c r="S153" s="223" t="s">
        <v>275</v>
      </c>
      <c r="T153" s="200"/>
      <c r="U153" s="200"/>
      <c r="V153" s="200"/>
      <c r="W153" s="200"/>
      <c r="X153" s="200"/>
      <c r="Y153" s="200"/>
      <c r="Z153" s="200"/>
      <c r="AA153" s="224" t="s">
        <v>21</v>
      </c>
      <c r="AB153" s="200"/>
      <c r="AC153" s="200"/>
      <c r="AD153" s="200"/>
      <c r="AE153" s="200"/>
      <c r="AF153" s="224" t="s">
        <v>22</v>
      </c>
      <c r="AG153" s="200"/>
      <c r="AH153" s="200"/>
      <c r="AI153" s="169" t="s">
        <v>375</v>
      </c>
      <c r="AJ153" s="225" t="s">
        <v>23</v>
      </c>
      <c r="AK153" s="200"/>
      <c r="AL153" s="200"/>
      <c r="AM153" s="200"/>
      <c r="AN153" s="200"/>
      <c r="AO153" s="200"/>
      <c r="AP153" s="170">
        <v>0</v>
      </c>
      <c r="AQ153" s="170">
        <v>0</v>
      </c>
      <c r="AR153" s="170">
        <v>0</v>
      </c>
      <c r="AS153" s="226">
        <v>0</v>
      </c>
      <c r="AT153" s="200"/>
      <c r="AU153" s="226">
        <v>0</v>
      </c>
      <c r="AV153" s="200"/>
      <c r="AW153" s="170">
        <v>0</v>
      </c>
    </row>
    <row r="154" spans="1:49" x14ac:dyDescent="0.25">
      <c r="A154" s="219" t="s">
        <v>258</v>
      </c>
      <c r="B154" s="200"/>
      <c r="C154" s="219" t="s">
        <v>459</v>
      </c>
      <c r="D154" s="200"/>
      <c r="E154" s="219" t="s">
        <v>464</v>
      </c>
      <c r="F154" s="200"/>
      <c r="G154" s="219" t="s">
        <v>469</v>
      </c>
      <c r="H154" s="200"/>
      <c r="I154" s="219"/>
      <c r="J154" s="200"/>
      <c r="K154" s="200"/>
      <c r="L154" s="219"/>
      <c r="M154" s="200"/>
      <c r="N154" s="200"/>
      <c r="O154" s="219"/>
      <c r="P154" s="200"/>
      <c r="Q154" s="219"/>
      <c r="R154" s="200"/>
      <c r="S154" s="218" t="s">
        <v>277</v>
      </c>
      <c r="T154" s="200"/>
      <c r="U154" s="200"/>
      <c r="V154" s="200"/>
      <c r="W154" s="200"/>
      <c r="X154" s="200"/>
      <c r="Y154" s="200"/>
      <c r="Z154" s="200"/>
      <c r="AA154" s="219" t="s">
        <v>451</v>
      </c>
      <c r="AB154" s="200"/>
      <c r="AC154" s="200"/>
      <c r="AD154" s="200"/>
      <c r="AE154" s="200"/>
      <c r="AF154" s="219" t="s">
        <v>22</v>
      </c>
      <c r="AG154" s="200"/>
      <c r="AH154" s="200"/>
      <c r="AI154" s="167" t="s">
        <v>452</v>
      </c>
      <c r="AJ154" s="220" t="s">
        <v>453</v>
      </c>
      <c r="AK154" s="200"/>
      <c r="AL154" s="200"/>
      <c r="AM154" s="200"/>
      <c r="AN154" s="200"/>
      <c r="AO154" s="200"/>
      <c r="AP154" s="168">
        <v>0</v>
      </c>
      <c r="AQ154" s="168">
        <v>0</v>
      </c>
      <c r="AR154" s="168">
        <v>0</v>
      </c>
      <c r="AS154" s="222">
        <v>0</v>
      </c>
      <c r="AT154" s="200"/>
      <c r="AU154" s="222">
        <v>0</v>
      </c>
      <c r="AV154" s="200"/>
      <c r="AW154" s="168">
        <v>0</v>
      </c>
    </row>
    <row r="155" spans="1:49" x14ac:dyDescent="0.25">
      <c r="A155" s="219" t="s">
        <v>258</v>
      </c>
      <c r="B155" s="200"/>
      <c r="C155" s="219" t="s">
        <v>459</v>
      </c>
      <c r="D155" s="200"/>
      <c r="E155" s="219" t="s">
        <v>464</v>
      </c>
      <c r="F155" s="200"/>
      <c r="G155" s="219" t="s">
        <v>469</v>
      </c>
      <c r="H155" s="200"/>
      <c r="I155" s="219"/>
      <c r="J155" s="200"/>
      <c r="K155" s="200"/>
      <c r="L155" s="219"/>
      <c r="M155" s="200"/>
      <c r="N155" s="200"/>
      <c r="O155" s="219"/>
      <c r="P155" s="200"/>
      <c r="Q155" s="219"/>
      <c r="R155" s="200"/>
      <c r="S155" s="218" t="s">
        <v>277</v>
      </c>
      <c r="T155" s="200"/>
      <c r="U155" s="200"/>
      <c r="V155" s="200"/>
      <c r="W155" s="200"/>
      <c r="X155" s="200"/>
      <c r="Y155" s="200"/>
      <c r="Z155" s="200"/>
      <c r="AA155" s="219" t="s">
        <v>21</v>
      </c>
      <c r="AB155" s="200"/>
      <c r="AC155" s="200"/>
      <c r="AD155" s="200"/>
      <c r="AE155" s="200"/>
      <c r="AF155" s="219" t="s">
        <v>22</v>
      </c>
      <c r="AG155" s="200"/>
      <c r="AH155" s="200"/>
      <c r="AI155" s="167" t="s">
        <v>375</v>
      </c>
      <c r="AJ155" s="220" t="s">
        <v>23</v>
      </c>
      <c r="AK155" s="200"/>
      <c r="AL155" s="200"/>
      <c r="AM155" s="200"/>
      <c r="AN155" s="200"/>
      <c r="AO155" s="200"/>
      <c r="AP155" s="171">
        <v>1083886187.45</v>
      </c>
      <c r="AQ155" s="171">
        <v>1083886187.45</v>
      </c>
      <c r="AR155" s="168">
        <v>0</v>
      </c>
      <c r="AS155" s="221">
        <v>1083886187.45</v>
      </c>
      <c r="AT155" s="200"/>
      <c r="AU155" s="222">
        <v>0</v>
      </c>
      <c r="AV155" s="200"/>
      <c r="AW155" s="168">
        <v>0</v>
      </c>
    </row>
    <row r="156" spans="1:49" x14ac:dyDescent="0.25">
      <c r="A156" s="219" t="s">
        <v>258</v>
      </c>
      <c r="B156" s="200"/>
      <c r="C156" s="219" t="s">
        <v>459</v>
      </c>
      <c r="D156" s="200"/>
      <c r="E156" s="219" t="s">
        <v>464</v>
      </c>
      <c r="F156" s="200"/>
      <c r="G156" s="219" t="s">
        <v>469</v>
      </c>
      <c r="H156" s="200"/>
      <c r="I156" s="219"/>
      <c r="J156" s="200"/>
      <c r="K156" s="200"/>
      <c r="L156" s="219"/>
      <c r="M156" s="200"/>
      <c r="N156" s="200"/>
      <c r="O156" s="219"/>
      <c r="P156" s="200"/>
      <c r="Q156" s="219"/>
      <c r="R156" s="200"/>
      <c r="S156" s="218" t="s">
        <v>277</v>
      </c>
      <c r="T156" s="200"/>
      <c r="U156" s="200"/>
      <c r="V156" s="200"/>
      <c r="W156" s="200"/>
      <c r="X156" s="200"/>
      <c r="Y156" s="200"/>
      <c r="Z156" s="200"/>
      <c r="AA156" s="219" t="s">
        <v>21</v>
      </c>
      <c r="AB156" s="200"/>
      <c r="AC156" s="200"/>
      <c r="AD156" s="200"/>
      <c r="AE156" s="200"/>
      <c r="AF156" s="219" t="s">
        <v>22</v>
      </c>
      <c r="AG156" s="200"/>
      <c r="AH156" s="200"/>
      <c r="AI156" s="167" t="s">
        <v>456</v>
      </c>
      <c r="AJ156" s="220" t="s">
        <v>260</v>
      </c>
      <c r="AK156" s="200"/>
      <c r="AL156" s="200"/>
      <c r="AM156" s="200"/>
      <c r="AN156" s="200"/>
      <c r="AO156" s="200"/>
      <c r="AP156" s="171">
        <v>1229988475.5</v>
      </c>
      <c r="AQ156" s="171">
        <v>1229988475.5</v>
      </c>
      <c r="AR156" s="168">
        <v>0</v>
      </c>
      <c r="AS156" s="221">
        <v>1229988475.5</v>
      </c>
      <c r="AT156" s="200"/>
      <c r="AU156" s="222">
        <v>0</v>
      </c>
      <c r="AV156" s="200"/>
      <c r="AW156" s="168">
        <v>0</v>
      </c>
    </row>
    <row r="157" spans="1:49" x14ac:dyDescent="0.25">
      <c r="A157" s="219" t="s">
        <v>258</v>
      </c>
      <c r="B157" s="200"/>
      <c r="C157" s="219" t="s">
        <v>459</v>
      </c>
      <c r="D157" s="200"/>
      <c r="E157" s="219" t="s">
        <v>464</v>
      </c>
      <c r="F157" s="200"/>
      <c r="G157" s="219" t="s">
        <v>469</v>
      </c>
      <c r="H157" s="200"/>
      <c r="I157" s="219" t="s">
        <v>466</v>
      </c>
      <c r="J157" s="200"/>
      <c r="K157" s="200"/>
      <c r="L157" s="219" t="s">
        <v>472</v>
      </c>
      <c r="M157" s="200"/>
      <c r="N157" s="200"/>
      <c r="O157" s="219"/>
      <c r="P157" s="200"/>
      <c r="Q157" s="219"/>
      <c r="R157" s="200"/>
      <c r="S157" s="218" t="s">
        <v>292</v>
      </c>
      <c r="T157" s="200"/>
      <c r="U157" s="200"/>
      <c r="V157" s="200"/>
      <c r="W157" s="200"/>
      <c r="X157" s="200"/>
      <c r="Y157" s="200"/>
      <c r="Z157" s="200"/>
      <c r="AA157" s="219" t="s">
        <v>451</v>
      </c>
      <c r="AB157" s="200"/>
      <c r="AC157" s="200"/>
      <c r="AD157" s="200"/>
      <c r="AE157" s="200"/>
      <c r="AF157" s="219" t="s">
        <v>22</v>
      </c>
      <c r="AG157" s="200"/>
      <c r="AH157" s="200"/>
      <c r="AI157" s="167" t="s">
        <v>452</v>
      </c>
      <c r="AJ157" s="220" t="s">
        <v>453</v>
      </c>
      <c r="AK157" s="200"/>
      <c r="AL157" s="200"/>
      <c r="AM157" s="200"/>
      <c r="AN157" s="200"/>
      <c r="AO157" s="200"/>
      <c r="AP157" s="168">
        <v>0</v>
      </c>
      <c r="AQ157" s="168">
        <v>0</v>
      </c>
      <c r="AR157" s="168">
        <v>0</v>
      </c>
      <c r="AS157" s="222">
        <v>0</v>
      </c>
      <c r="AT157" s="200"/>
      <c r="AU157" s="222">
        <v>0</v>
      </c>
      <c r="AV157" s="200"/>
      <c r="AW157" s="168">
        <v>0</v>
      </c>
    </row>
    <row r="158" spans="1:49" x14ac:dyDescent="0.25">
      <c r="A158" s="219" t="s">
        <v>258</v>
      </c>
      <c r="B158" s="200"/>
      <c r="C158" s="219" t="s">
        <v>459</v>
      </c>
      <c r="D158" s="200"/>
      <c r="E158" s="219" t="s">
        <v>464</v>
      </c>
      <c r="F158" s="200"/>
      <c r="G158" s="219" t="s">
        <v>469</v>
      </c>
      <c r="H158" s="200"/>
      <c r="I158" s="219" t="s">
        <v>466</v>
      </c>
      <c r="J158" s="200"/>
      <c r="K158" s="200"/>
      <c r="L158" s="219"/>
      <c r="M158" s="200"/>
      <c r="N158" s="200"/>
      <c r="O158" s="219"/>
      <c r="P158" s="200"/>
      <c r="Q158" s="219"/>
      <c r="R158" s="200"/>
      <c r="S158" s="218" t="s">
        <v>277</v>
      </c>
      <c r="T158" s="200"/>
      <c r="U158" s="200"/>
      <c r="V158" s="200"/>
      <c r="W158" s="200"/>
      <c r="X158" s="200"/>
      <c r="Y158" s="200"/>
      <c r="Z158" s="200"/>
      <c r="AA158" s="219" t="s">
        <v>451</v>
      </c>
      <c r="AB158" s="200"/>
      <c r="AC158" s="200"/>
      <c r="AD158" s="200"/>
      <c r="AE158" s="200"/>
      <c r="AF158" s="219" t="s">
        <v>22</v>
      </c>
      <c r="AG158" s="200"/>
      <c r="AH158" s="200"/>
      <c r="AI158" s="167" t="s">
        <v>452</v>
      </c>
      <c r="AJ158" s="220" t="s">
        <v>453</v>
      </c>
      <c r="AK158" s="200"/>
      <c r="AL158" s="200"/>
      <c r="AM158" s="200"/>
      <c r="AN158" s="200"/>
      <c r="AO158" s="200"/>
      <c r="AP158" s="168">
        <v>0</v>
      </c>
      <c r="AQ158" s="168">
        <v>0</v>
      </c>
      <c r="AR158" s="168">
        <v>0</v>
      </c>
      <c r="AS158" s="222">
        <v>0</v>
      </c>
      <c r="AT158" s="200"/>
      <c r="AU158" s="222">
        <v>0</v>
      </c>
      <c r="AV158" s="200"/>
      <c r="AW158" s="168">
        <v>0</v>
      </c>
    </row>
    <row r="159" spans="1:49" x14ac:dyDescent="0.25">
      <c r="A159" s="219" t="s">
        <v>258</v>
      </c>
      <c r="B159" s="200"/>
      <c r="C159" s="219" t="s">
        <v>459</v>
      </c>
      <c r="D159" s="200"/>
      <c r="E159" s="219" t="s">
        <v>464</v>
      </c>
      <c r="F159" s="200"/>
      <c r="G159" s="219" t="s">
        <v>469</v>
      </c>
      <c r="H159" s="200"/>
      <c r="I159" s="219" t="s">
        <v>466</v>
      </c>
      <c r="J159" s="200"/>
      <c r="K159" s="200"/>
      <c r="L159" s="219" t="s">
        <v>471</v>
      </c>
      <c r="M159" s="200"/>
      <c r="N159" s="200"/>
      <c r="O159" s="219"/>
      <c r="P159" s="200"/>
      <c r="Q159" s="219"/>
      <c r="R159" s="200"/>
      <c r="S159" s="218" t="s">
        <v>290</v>
      </c>
      <c r="T159" s="200"/>
      <c r="U159" s="200"/>
      <c r="V159" s="200"/>
      <c r="W159" s="200"/>
      <c r="X159" s="200"/>
      <c r="Y159" s="200"/>
      <c r="Z159" s="200"/>
      <c r="AA159" s="219" t="s">
        <v>451</v>
      </c>
      <c r="AB159" s="200"/>
      <c r="AC159" s="200"/>
      <c r="AD159" s="200"/>
      <c r="AE159" s="200"/>
      <c r="AF159" s="219" t="s">
        <v>22</v>
      </c>
      <c r="AG159" s="200"/>
      <c r="AH159" s="200"/>
      <c r="AI159" s="167" t="s">
        <v>452</v>
      </c>
      <c r="AJ159" s="220" t="s">
        <v>453</v>
      </c>
      <c r="AK159" s="200"/>
      <c r="AL159" s="200"/>
      <c r="AM159" s="200"/>
      <c r="AN159" s="200"/>
      <c r="AO159" s="200"/>
      <c r="AP159" s="168">
        <v>0</v>
      </c>
      <c r="AQ159" s="168">
        <v>0</v>
      </c>
      <c r="AR159" s="168">
        <v>0</v>
      </c>
      <c r="AS159" s="222">
        <v>0</v>
      </c>
      <c r="AT159" s="200"/>
      <c r="AU159" s="222">
        <v>0</v>
      </c>
      <c r="AV159" s="200"/>
      <c r="AW159" s="168">
        <v>0</v>
      </c>
    </row>
    <row r="160" spans="1:49" x14ac:dyDescent="0.25">
      <c r="A160" s="219" t="s">
        <v>258</v>
      </c>
      <c r="B160" s="200"/>
      <c r="C160" s="219" t="s">
        <v>459</v>
      </c>
      <c r="D160" s="200"/>
      <c r="E160" s="219" t="s">
        <v>464</v>
      </c>
      <c r="F160" s="200"/>
      <c r="G160" s="219" t="s">
        <v>469</v>
      </c>
      <c r="H160" s="200"/>
      <c r="I160" s="219" t="s">
        <v>466</v>
      </c>
      <c r="J160" s="200"/>
      <c r="K160" s="200"/>
      <c r="L160" s="219" t="s">
        <v>470</v>
      </c>
      <c r="M160" s="200"/>
      <c r="N160" s="200"/>
      <c r="O160" s="219"/>
      <c r="P160" s="200"/>
      <c r="Q160" s="219"/>
      <c r="R160" s="200"/>
      <c r="S160" s="218" t="s">
        <v>284</v>
      </c>
      <c r="T160" s="200"/>
      <c r="U160" s="200"/>
      <c r="V160" s="200"/>
      <c r="W160" s="200"/>
      <c r="X160" s="200"/>
      <c r="Y160" s="200"/>
      <c r="Z160" s="200"/>
      <c r="AA160" s="219" t="s">
        <v>451</v>
      </c>
      <c r="AB160" s="200"/>
      <c r="AC160" s="200"/>
      <c r="AD160" s="200"/>
      <c r="AE160" s="200"/>
      <c r="AF160" s="219" t="s">
        <v>22</v>
      </c>
      <c r="AG160" s="200"/>
      <c r="AH160" s="200"/>
      <c r="AI160" s="167" t="s">
        <v>452</v>
      </c>
      <c r="AJ160" s="220" t="s">
        <v>453</v>
      </c>
      <c r="AK160" s="200"/>
      <c r="AL160" s="200"/>
      <c r="AM160" s="200"/>
      <c r="AN160" s="200"/>
      <c r="AO160" s="200"/>
      <c r="AP160" s="168">
        <v>0</v>
      </c>
      <c r="AQ160" s="168">
        <v>0</v>
      </c>
      <c r="AR160" s="168">
        <v>0</v>
      </c>
      <c r="AS160" s="222">
        <v>0</v>
      </c>
      <c r="AT160" s="200"/>
      <c r="AU160" s="222">
        <v>0</v>
      </c>
      <c r="AV160" s="200"/>
      <c r="AW160" s="168">
        <v>0</v>
      </c>
    </row>
    <row r="161" spans="1:49" x14ac:dyDescent="0.25">
      <c r="A161" s="219" t="s">
        <v>258</v>
      </c>
      <c r="B161" s="200"/>
      <c r="C161" s="219" t="s">
        <v>459</v>
      </c>
      <c r="D161" s="200"/>
      <c r="E161" s="219" t="s">
        <v>464</v>
      </c>
      <c r="F161" s="200"/>
      <c r="G161" s="219" t="s">
        <v>469</v>
      </c>
      <c r="H161" s="200"/>
      <c r="I161" s="219" t="s">
        <v>466</v>
      </c>
      <c r="J161" s="200"/>
      <c r="K161" s="200"/>
      <c r="L161" s="219" t="s">
        <v>471</v>
      </c>
      <c r="M161" s="200"/>
      <c r="N161" s="200"/>
      <c r="O161" s="219"/>
      <c r="P161" s="200"/>
      <c r="Q161" s="219"/>
      <c r="R161" s="200"/>
      <c r="S161" s="218" t="s">
        <v>290</v>
      </c>
      <c r="T161" s="200"/>
      <c r="U161" s="200"/>
      <c r="V161" s="200"/>
      <c r="W161" s="200"/>
      <c r="X161" s="200"/>
      <c r="Y161" s="200"/>
      <c r="Z161" s="200"/>
      <c r="AA161" s="219" t="s">
        <v>21</v>
      </c>
      <c r="AB161" s="200"/>
      <c r="AC161" s="200"/>
      <c r="AD161" s="200"/>
      <c r="AE161" s="200"/>
      <c r="AF161" s="219" t="s">
        <v>22</v>
      </c>
      <c r="AG161" s="200"/>
      <c r="AH161" s="200"/>
      <c r="AI161" s="167" t="s">
        <v>375</v>
      </c>
      <c r="AJ161" s="220" t="s">
        <v>23</v>
      </c>
      <c r="AK161" s="200"/>
      <c r="AL161" s="200"/>
      <c r="AM161" s="200"/>
      <c r="AN161" s="200"/>
      <c r="AO161" s="200"/>
      <c r="AP161" s="171">
        <v>1083886187.45</v>
      </c>
      <c r="AQ161" s="171">
        <v>1083886187.45</v>
      </c>
      <c r="AR161" s="168">
        <v>0</v>
      </c>
      <c r="AS161" s="221">
        <v>1083886187.45</v>
      </c>
      <c r="AT161" s="200"/>
      <c r="AU161" s="222">
        <v>0</v>
      </c>
      <c r="AV161" s="200"/>
      <c r="AW161" s="168">
        <v>0</v>
      </c>
    </row>
    <row r="162" spans="1:49" x14ac:dyDescent="0.25">
      <c r="A162" s="219" t="s">
        <v>258</v>
      </c>
      <c r="B162" s="200"/>
      <c r="C162" s="219" t="s">
        <v>459</v>
      </c>
      <c r="D162" s="200"/>
      <c r="E162" s="219" t="s">
        <v>464</v>
      </c>
      <c r="F162" s="200"/>
      <c r="G162" s="219" t="s">
        <v>469</v>
      </c>
      <c r="H162" s="200"/>
      <c r="I162" s="219" t="s">
        <v>466</v>
      </c>
      <c r="J162" s="200"/>
      <c r="K162" s="200"/>
      <c r="L162" s="219"/>
      <c r="M162" s="200"/>
      <c r="N162" s="200"/>
      <c r="O162" s="219"/>
      <c r="P162" s="200"/>
      <c r="Q162" s="219"/>
      <c r="R162" s="200"/>
      <c r="S162" s="218" t="s">
        <v>277</v>
      </c>
      <c r="T162" s="200"/>
      <c r="U162" s="200"/>
      <c r="V162" s="200"/>
      <c r="W162" s="200"/>
      <c r="X162" s="200"/>
      <c r="Y162" s="200"/>
      <c r="Z162" s="200"/>
      <c r="AA162" s="219" t="s">
        <v>21</v>
      </c>
      <c r="AB162" s="200"/>
      <c r="AC162" s="200"/>
      <c r="AD162" s="200"/>
      <c r="AE162" s="200"/>
      <c r="AF162" s="219" t="s">
        <v>22</v>
      </c>
      <c r="AG162" s="200"/>
      <c r="AH162" s="200"/>
      <c r="AI162" s="167" t="s">
        <v>375</v>
      </c>
      <c r="AJ162" s="220" t="s">
        <v>23</v>
      </c>
      <c r="AK162" s="200"/>
      <c r="AL162" s="200"/>
      <c r="AM162" s="200"/>
      <c r="AN162" s="200"/>
      <c r="AO162" s="200"/>
      <c r="AP162" s="171">
        <v>1083886187.45</v>
      </c>
      <c r="AQ162" s="171">
        <v>1083886187.45</v>
      </c>
      <c r="AR162" s="168">
        <v>0</v>
      </c>
      <c r="AS162" s="221">
        <v>1083886187.45</v>
      </c>
      <c r="AT162" s="200"/>
      <c r="AU162" s="222">
        <v>0</v>
      </c>
      <c r="AV162" s="200"/>
      <c r="AW162" s="168">
        <v>0</v>
      </c>
    </row>
    <row r="163" spans="1:49" x14ac:dyDescent="0.25">
      <c r="A163" s="219" t="s">
        <v>258</v>
      </c>
      <c r="B163" s="200"/>
      <c r="C163" s="219" t="s">
        <v>459</v>
      </c>
      <c r="D163" s="200"/>
      <c r="E163" s="219" t="s">
        <v>464</v>
      </c>
      <c r="F163" s="200"/>
      <c r="G163" s="219" t="s">
        <v>469</v>
      </c>
      <c r="H163" s="200"/>
      <c r="I163" s="219" t="s">
        <v>466</v>
      </c>
      <c r="J163" s="200"/>
      <c r="K163" s="200"/>
      <c r="L163" s="219"/>
      <c r="M163" s="200"/>
      <c r="N163" s="200"/>
      <c r="O163" s="219"/>
      <c r="P163" s="200"/>
      <c r="Q163" s="219"/>
      <c r="R163" s="200"/>
      <c r="S163" s="218" t="s">
        <v>277</v>
      </c>
      <c r="T163" s="200"/>
      <c r="U163" s="200"/>
      <c r="V163" s="200"/>
      <c r="W163" s="200"/>
      <c r="X163" s="200"/>
      <c r="Y163" s="200"/>
      <c r="Z163" s="200"/>
      <c r="AA163" s="219" t="s">
        <v>21</v>
      </c>
      <c r="AB163" s="200"/>
      <c r="AC163" s="200"/>
      <c r="AD163" s="200"/>
      <c r="AE163" s="200"/>
      <c r="AF163" s="219" t="s">
        <v>22</v>
      </c>
      <c r="AG163" s="200"/>
      <c r="AH163" s="200"/>
      <c r="AI163" s="167" t="s">
        <v>456</v>
      </c>
      <c r="AJ163" s="220" t="s">
        <v>260</v>
      </c>
      <c r="AK163" s="200"/>
      <c r="AL163" s="200"/>
      <c r="AM163" s="200"/>
      <c r="AN163" s="200"/>
      <c r="AO163" s="200"/>
      <c r="AP163" s="171">
        <v>1229988475.5</v>
      </c>
      <c r="AQ163" s="171">
        <v>1229988475.5</v>
      </c>
      <c r="AR163" s="168">
        <v>0</v>
      </c>
      <c r="AS163" s="221">
        <v>1229988475.5</v>
      </c>
      <c r="AT163" s="200"/>
      <c r="AU163" s="222">
        <v>0</v>
      </c>
      <c r="AV163" s="200"/>
      <c r="AW163" s="168">
        <v>0</v>
      </c>
    </row>
    <row r="164" spans="1:49" x14ac:dyDescent="0.25">
      <c r="A164" s="219" t="s">
        <v>258</v>
      </c>
      <c r="B164" s="200"/>
      <c r="C164" s="219" t="s">
        <v>459</v>
      </c>
      <c r="D164" s="200"/>
      <c r="E164" s="219" t="s">
        <v>464</v>
      </c>
      <c r="F164" s="200"/>
      <c r="G164" s="219" t="s">
        <v>469</v>
      </c>
      <c r="H164" s="200"/>
      <c r="I164" s="219" t="s">
        <v>466</v>
      </c>
      <c r="J164" s="200"/>
      <c r="K164" s="200"/>
      <c r="L164" s="219" t="s">
        <v>471</v>
      </c>
      <c r="M164" s="200"/>
      <c r="N164" s="200"/>
      <c r="O164" s="219"/>
      <c r="P164" s="200"/>
      <c r="Q164" s="219"/>
      <c r="R164" s="200"/>
      <c r="S164" s="218" t="s">
        <v>290</v>
      </c>
      <c r="T164" s="200"/>
      <c r="U164" s="200"/>
      <c r="V164" s="200"/>
      <c r="W164" s="200"/>
      <c r="X164" s="200"/>
      <c r="Y164" s="200"/>
      <c r="Z164" s="200"/>
      <c r="AA164" s="219" t="s">
        <v>21</v>
      </c>
      <c r="AB164" s="200"/>
      <c r="AC164" s="200"/>
      <c r="AD164" s="200"/>
      <c r="AE164" s="200"/>
      <c r="AF164" s="219" t="s">
        <v>22</v>
      </c>
      <c r="AG164" s="200"/>
      <c r="AH164" s="200"/>
      <c r="AI164" s="167" t="s">
        <v>456</v>
      </c>
      <c r="AJ164" s="220" t="s">
        <v>260</v>
      </c>
      <c r="AK164" s="200"/>
      <c r="AL164" s="200"/>
      <c r="AM164" s="200"/>
      <c r="AN164" s="200"/>
      <c r="AO164" s="200"/>
      <c r="AP164" s="171">
        <v>557450008</v>
      </c>
      <c r="AQ164" s="171">
        <v>557450008</v>
      </c>
      <c r="AR164" s="168">
        <v>0</v>
      </c>
      <c r="AS164" s="221">
        <v>557450008</v>
      </c>
      <c r="AT164" s="200"/>
      <c r="AU164" s="222">
        <v>0</v>
      </c>
      <c r="AV164" s="200"/>
      <c r="AW164" s="168">
        <v>0</v>
      </c>
    </row>
    <row r="165" spans="1:49" x14ac:dyDescent="0.25">
      <c r="A165" s="219" t="s">
        <v>258</v>
      </c>
      <c r="B165" s="200"/>
      <c r="C165" s="219" t="s">
        <v>459</v>
      </c>
      <c r="D165" s="200"/>
      <c r="E165" s="219" t="s">
        <v>464</v>
      </c>
      <c r="F165" s="200"/>
      <c r="G165" s="219" t="s">
        <v>469</v>
      </c>
      <c r="H165" s="200"/>
      <c r="I165" s="219" t="s">
        <v>466</v>
      </c>
      <c r="J165" s="200"/>
      <c r="K165" s="200"/>
      <c r="L165" s="219" t="s">
        <v>470</v>
      </c>
      <c r="M165" s="200"/>
      <c r="N165" s="200"/>
      <c r="O165" s="219"/>
      <c r="P165" s="200"/>
      <c r="Q165" s="219"/>
      <c r="R165" s="200"/>
      <c r="S165" s="218" t="s">
        <v>284</v>
      </c>
      <c r="T165" s="200"/>
      <c r="U165" s="200"/>
      <c r="V165" s="200"/>
      <c r="W165" s="200"/>
      <c r="X165" s="200"/>
      <c r="Y165" s="200"/>
      <c r="Z165" s="200"/>
      <c r="AA165" s="219" t="s">
        <v>21</v>
      </c>
      <c r="AB165" s="200"/>
      <c r="AC165" s="200"/>
      <c r="AD165" s="200"/>
      <c r="AE165" s="200"/>
      <c r="AF165" s="219" t="s">
        <v>22</v>
      </c>
      <c r="AG165" s="200"/>
      <c r="AH165" s="200"/>
      <c r="AI165" s="167" t="s">
        <v>456</v>
      </c>
      <c r="AJ165" s="220" t="s">
        <v>260</v>
      </c>
      <c r="AK165" s="200"/>
      <c r="AL165" s="200"/>
      <c r="AM165" s="200"/>
      <c r="AN165" s="200"/>
      <c r="AO165" s="200"/>
      <c r="AP165" s="171">
        <v>79926</v>
      </c>
      <c r="AQ165" s="171">
        <v>79926</v>
      </c>
      <c r="AR165" s="168">
        <v>0</v>
      </c>
      <c r="AS165" s="221">
        <v>79926</v>
      </c>
      <c r="AT165" s="200"/>
      <c r="AU165" s="222">
        <v>0</v>
      </c>
      <c r="AV165" s="200"/>
      <c r="AW165" s="168">
        <v>0</v>
      </c>
    </row>
    <row r="166" spans="1:49" x14ac:dyDescent="0.25">
      <c r="A166" s="219" t="s">
        <v>258</v>
      </c>
      <c r="B166" s="200"/>
      <c r="C166" s="219" t="s">
        <v>459</v>
      </c>
      <c r="D166" s="200"/>
      <c r="E166" s="219" t="s">
        <v>464</v>
      </c>
      <c r="F166" s="200"/>
      <c r="G166" s="219" t="s">
        <v>469</v>
      </c>
      <c r="H166" s="200"/>
      <c r="I166" s="219" t="s">
        <v>466</v>
      </c>
      <c r="J166" s="200"/>
      <c r="K166" s="200"/>
      <c r="L166" s="219" t="s">
        <v>480</v>
      </c>
      <c r="M166" s="200"/>
      <c r="N166" s="200"/>
      <c r="O166" s="219"/>
      <c r="P166" s="200"/>
      <c r="Q166" s="219"/>
      <c r="R166" s="200"/>
      <c r="S166" s="218" t="s">
        <v>286</v>
      </c>
      <c r="T166" s="200"/>
      <c r="U166" s="200"/>
      <c r="V166" s="200"/>
      <c r="W166" s="200"/>
      <c r="X166" s="200"/>
      <c r="Y166" s="200"/>
      <c r="Z166" s="200"/>
      <c r="AA166" s="219" t="s">
        <v>21</v>
      </c>
      <c r="AB166" s="200"/>
      <c r="AC166" s="200"/>
      <c r="AD166" s="200"/>
      <c r="AE166" s="200"/>
      <c r="AF166" s="219" t="s">
        <v>22</v>
      </c>
      <c r="AG166" s="200"/>
      <c r="AH166" s="200"/>
      <c r="AI166" s="167" t="s">
        <v>456</v>
      </c>
      <c r="AJ166" s="220" t="s">
        <v>260</v>
      </c>
      <c r="AK166" s="200"/>
      <c r="AL166" s="200"/>
      <c r="AM166" s="200"/>
      <c r="AN166" s="200"/>
      <c r="AO166" s="200"/>
      <c r="AP166" s="168">
        <v>0</v>
      </c>
      <c r="AQ166" s="168">
        <v>0</v>
      </c>
      <c r="AR166" s="168">
        <v>0</v>
      </c>
      <c r="AS166" s="222">
        <v>0</v>
      </c>
      <c r="AT166" s="200"/>
      <c r="AU166" s="222">
        <v>0</v>
      </c>
      <c r="AV166" s="200"/>
      <c r="AW166" s="168">
        <v>0</v>
      </c>
    </row>
    <row r="167" spans="1:49" x14ac:dyDescent="0.25">
      <c r="A167" s="219" t="s">
        <v>258</v>
      </c>
      <c r="B167" s="200"/>
      <c r="C167" s="219" t="s">
        <v>459</v>
      </c>
      <c r="D167" s="200"/>
      <c r="E167" s="219" t="s">
        <v>464</v>
      </c>
      <c r="F167" s="200"/>
      <c r="G167" s="219" t="s">
        <v>469</v>
      </c>
      <c r="H167" s="200"/>
      <c r="I167" s="219" t="s">
        <v>466</v>
      </c>
      <c r="J167" s="200"/>
      <c r="K167" s="200"/>
      <c r="L167" s="219" t="s">
        <v>481</v>
      </c>
      <c r="M167" s="200"/>
      <c r="N167" s="200"/>
      <c r="O167" s="219"/>
      <c r="P167" s="200"/>
      <c r="Q167" s="219"/>
      <c r="R167" s="200"/>
      <c r="S167" s="218" t="s">
        <v>288</v>
      </c>
      <c r="T167" s="200"/>
      <c r="U167" s="200"/>
      <c r="V167" s="200"/>
      <c r="W167" s="200"/>
      <c r="X167" s="200"/>
      <c r="Y167" s="200"/>
      <c r="Z167" s="200"/>
      <c r="AA167" s="219" t="s">
        <v>21</v>
      </c>
      <c r="AB167" s="200"/>
      <c r="AC167" s="200"/>
      <c r="AD167" s="200"/>
      <c r="AE167" s="200"/>
      <c r="AF167" s="219" t="s">
        <v>22</v>
      </c>
      <c r="AG167" s="200"/>
      <c r="AH167" s="200"/>
      <c r="AI167" s="167" t="s">
        <v>456</v>
      </c>
      <c r="AJ167" s="220" t="s">
        <v>260</v>
      </c>
      <c r="AK167" s="200"/>
      <c r="AL167" s="200"/>
      <c r="AM167" s="200"/>
      <c r="AN167" s="200"/>
      <c r="AO167" s="200"/>
      <c r="AP167" s="171">
        <v>177335.36</v>
      </c>
      <c r="AQ167" s="171">
        <v>177335.36</v>
      </c>
      <c r="AR167" s="168">
        <v>0</v>
      </c>
      <c r="AS167" s="221">
        <v>177335.36</v>
      </c>
      <c r="AT167" s="200"/>
      <c r="AU167" s="222">
        <v>0</v>
      </c>
      <c r="AV167" s="200"/>
      <c r="AW167" s="168">
        <v>0</v>
      </c>
    </row>
    <row r="168" spans="1:49" x14ac:dyDescent="0.25">
      <c r="A168" s="219" t="s">
        <v>258</v>
      </c>
      <c r="B168" s="200"/>
      <c r="C168" s="219" t="s">
        <v>459</v>
      </c>
      <c r="D168" s="200"/>
      <c r="E168" s="219" t="s">
        <v>464</v>
      </c>
      <c r="F168" s="200"/>
      <c r="G168" s="219" t="s">
        <v>469</v>
      </c>
      <c r="H168" s="200"/>
      <c r="I168" s="219" t="s">
        <v>466</v>
      </c>
      <c r="J168" s="200"/>
      <c r="K168" s="200"/>
      <c r="L168" s="219" t="s">
        <v>472</v>
      </c>
      <c r="M168" s="200"/>
      <c r="N168" s="200"/>
      <c r="O168" s="219"/>
      <c r="P168" s="200"/>
      <c r="Q168" s="219"/>
      <c r="R168" s="200"/>
      <c r="S168" s="218" t="s">
        <v>292</v>
      </c>
      <c r="T168" s="200"/>
      <c r="U168" s="200"/>
      <c r="V168" s="200"/>
      <c r="W168" s="200"/>
      <c r="X168" s="200"/>
      <c r="Y168" s="200"/>
      <c r="Z168" s="200"/>
      <c r="AA168" s="219" t="s">
        <v>21</v>
      </c>
      <c r="AB168" s="200"/>
      <c r="AC168" s="200"/>
      <c r="AD168" s="200"/>
      <c r="AE168" s="200"/>
      <c r="AF168" s="219" t="s">
        <v>22</v>
      </c>
      <c r="AG168" s="200"/>
      <c r="AH168" s="200"/>
      <c r="AI168" s="167" t="s">
        <v>456</v>
      </c>
      <c r="AJ168" s="220" t="s">
        <v>260</v>
      </c>
      <c r="AK168" s="200"/>
      <c r="AL168" s="200"/>
      <c r="AM168" s="200"/>
      <c r="AN168" s="200"/>
      <c r="AO168" s="200"/>
      <c r="AP168" s="171">
        <v>672281206.13999999</v>
      </c>
      <c r="AQ168" s="171">
        <v>672281206.13999999</v>
      </c>
      <c r="AR168" s="168">
        <v>0</v>
      </c>
      <c r="AS168" s="221">
        <v>672281206.13999999</v>
      </c>
      <c r="AT168" s="200"/>
      <c r="AU168" s="222">
        <v>0</v>
      </c>
      <c r="AV168" s="200"/>
      <c r="AW168" s="168">
        <v>0</v>
      </c>
    </row>
    <row r="169" spans="1:49" x14ac:dyDescent="0.25">
      <c r="A169" s="219" t="s">
        <v>258</v>
      </c>
      <c r="B169" s="200"/>
      <c r="C169" s="219" t="s">
        <v>459</v>
      </c>
      <c r="D169" s="200"/>
      <c r="E169" s="219" t="s">
        <v>464</v>
      </c>
      <c r="F169" s="200"/>
      <c r="G169" s="219" t="s">
        <v>469</v>
      </c>
      <c r="H169" s="200"/>
      <c r="I169" s="219" t="s">
        <v>466</v>
      </c>
      <c r="J169" s="200"/>
      <c r="K169" s="200"/>
      <c r="L169" s="219" t="s">
        <v>476</v>
      </c>
      <c r="M169" s="200"/>
      <c r="N169" s="200"/>
      <c r="O169" s="219"/>
      <c r="P169" s="200"/>
      <c r="Q169" s="219"/>
      <c r="R169" s="200"/>
      <c r="S169" s="218" t="s">
        <v>294</v>
      </c>
      <c r="T169" s="200"/>
      <c r="U169" s="200"/>
      <c r="V169" s="200"/>
      <c r="W169" s="200"/>
      <c r="X169" s="200"/>
      <c r="Y169" s="200"/>
      <c r="Z169" s="200"/>
      <c r="AA169" s="219" t="s">
        <v>21</v>
      </c>
      <c r="AB169" s="200"/>
      <c r="AC169" s="200"/>
      <c r="AD169" s="200"/>
      <c r="AE169" s="200"/>
      <c r="AF169" s="219" t="s">
        <v>22</v>
      </c>
      <c r="AG169" s="200"/>
      <c r="AH169" s="200"/>
      <c r="AI169" s="167" t="s">
        <v>456</v>
      </c>
      <c r="AJ169" s="220" t="s">
        <v>260</v>
      </c>
      <c r="AK169" s="200"/>
      <c r="AL169" s="200"/>
      <c r="AM169" s="200"/>
      <c r="AN169" s="200"/>
      <c r="AO169" s="200"/>
      <c r="AP169" s="168">
        <v>0</v>
      </c>
      <c r="AQ169" s="168">
        <v>0</v>
      </c>
      <c r="AR169" s="168">
        <v>0</v>
      </c>
      <c r="AS169" s="222">
        <v>0</v>
      </c>
      <c r="AT169" s="200"/>
      <c r="AU169" s="222">
        <v>0</v>
      </c>
      <c r="AV169" s="200"/>
      <c r="AW169" s="168">
        <v>0</v>
      </c>
    </row>
    <row r="170" spans="1:49" x14ac:dyDescent="0.25">
      <c r="A170" s="219" t="s">
        <v>258</v>
      </c>
      <c r="B170" s="200"/>
      <c r="C170" s="219" t="s">
        <v>459</v>
      </c>
      <c r="D170" s="200"/>
      <c r="E170" s="219" t="s">
        <v>464</v>
      </c>
      <c r="F170" s="200"/>
      <c r="G170" s="219" t="s">
        <v>469</v>
      </c>
      <c r="H170" s="200"/>
      <c r="I170" s="219" t="s">
        <v>466</v>
      </c>
      <c r="J170" s="200"/>
      <c r="K170" s="200"/>
      <c r="L170" s="219" t="s">
        <v>477</v>
      </c>
      <c r="M170" s="200"/>
      <c r="N170" s="200"/>
      <c r="O170" s="219"/>
      <c r="P170" s="200"/>
      <c r="Q170" s="219"/>
      <c r="R170" s="200"/>
      <c r="S170" s="218" t="s">
        <v>280</v>
      </c>
      <c r="T170" s="200"/>
      <c r="U170" s="200"/>
      <c r="V170" s="200"/>
      <c r="W170" s="200"/>
      <c r="X170" s="200"/>
      <c r="Y170" s="200"/>
      <c r="Z170" s="200"/>
      <c r="AA170" s="219" t="s">
        <v>21</v>
      </c>
      <c r="AB170" s="200"/>
      <c r="AC170" s="200"/>
      <c r="AD170" s="200"/>
      <c r="AE170" s="200"/>
      <c r="AF170" s="219" t="s">
        <v>22</v>
      </c>
      <c r="AG170" s="200"/>
      <c r="AH170" s="200"/>
      <c r="AI170" s="167" t="s">
        <v>456</v>
      </c>
      <c r="AJ170" s="220" t="s">
        <v>260</v>
      </c>
      <c r="AK170" s="200"/>
      <c r="AL170" s="200"/>
      <c r="AM170" s="200"/>
      <c r="AN170" s="200"/>
      <c r="AO170" s="200"/>
      <c r="AP170" s="168">
        <v>0</v>
      </c>
      <c r="AQ170" s="168">
        <v>0</v>
      </c>
      <c r="AR170" s="168">
        <v>0</v>
      </c>
      <c r="AS170" s="222">
        <v>0</v>
      </c>
      <c r="AT170" s="200"/>
      <c r="AU170" s="222">
        <v>0</v>
      </c>
      <c r="AV170" s="200"/>
      <c r="AW170" s="168">
        <v>0</v>
      </c>
    </row>
    <row r="171" spans="1:49" x14ac:dyDescent="0.25">
      <c r="A171" s="219" t="s">
        <v>258</v>
      </c>
      <c r="B171" s="200"/>
      <c r="C171" s="219" t="s">
        <v>459</v>
      </c>
      <c r="D171" s="200"/>
      <c r="E171" s="219" t="s">
        <v>464</v>
      </c>
      <c r="F171" s="200"/>
      <c r="G171" s="219" t="s">
        <v>469</v>
      </c>
      <c r="H171" s="200"/>
      <c r="I171" s="219" t="s">
        <v>466</v>
      </c>
      <c r="J171" s="200"/>
      <c r="K171" s="200"/>
      <c r="L171" s="219" t="s">
        <v>478</v>
      </c>
      <c r="M171" s="200"/>
      <c r="N171" s="200"/>
      <c r="O171" s="219"/>
      <c r="P171" s="200"/>
      <c r="Q171" s="219"/>
      <c r="R171" s="200"/>
      <c r="S171" s="218" t="s">
        <v>282</v>
      </c>
      <c r="T171" s="200"/>
      <c r="U171" s="200"/>
      <c r="V171" s="200"/>
      <c r="W171" s="200"/>
      <c r="X171" s="200"/>
      <c r="Y171" s="200"/>
      <c r="Z171" s="200"/>
      <c r="AA171" s="219" t="s">
        <v>21</v>
      </c>
      <c r="AB171" s="200"/>
      <c r="AC171" s="200"/>
      <c r="AD171" s="200"/>
      <c r="AE171" s="200"/>
      <c r="AF171" s="219" t="s">
        <v>22</v>
      </c>
      <c r="AG171" s="200"/>
      <c r="AH171" s="200"/>
      <c r="AI171" s="167" t="s">
        <v>456</v>
      </c>
      <c r="AJ171" s="220" t="s">
        <v>260</v>
      </c>
      <c r="AK171" s="200"/>
      <c r="AL171" s="200"/>
      <c r="AM171" s="200"/>
      <c r="AN171" s="200"/>
      <c r="AO171" s="200"/>
      <c r="AP171" s="168">
        <v>0</v>
      </c>
      <c r="AQ171" s="168">
        <v>0</v>
      </c>
      <c r="AR171" s="168">
        <v>0</v>
      </c>
      <c r="AS171" s="222">
        <v>0</v>
      </c>
      <c r="AT171" s="200"/>
      <c r="AU171" s="222">
        <v>0</v>
      </c>
      <c r="AV171" s="200"/>
      <c r="AW171" s="168">
        <v>0</v>
      </c>
    </row>
    <row r="172" spans="1:49" x14ac:dyDescent="0.25">
      <c r="A172" s="224" t="s">
        <v>258</v>
      </c>
      <c r="B172" s="200"/>
      <c r="C172" s="224" t="s">
        <v>459</v>
      </c>
      <c r="D172" s="200"/>
      <c r="E172" s="224" t="s">
        <v>464</v>
      </c>
      <c r="F172" s="200"/>
      <c r="G172" s="224" t="s">
        <v>469</v>
      </c>
      <c r="H172" s="200"/>
      <c r="I172" s="224" t="s">
        <v>466</v>
      </c>
      <c r="J172" s="200"/>
      <c r="K172" s="200"/>
      <c r="L172" s="224" t="s">
        <v>471</v>
      </c>
      <c r="M172" s="200"/>
      <c r="N172" s="200"/>
      <c r="O172" s="224" t="s">
        <v>398</v>
      </c>
      <c r="P172" s="200"/>
      <c r="Q172" s="224"/>
      <c r="R172" s="200"/>
      <c r="S172" s="223" t="s">
        <v>302</v>
      </c>
      <c r="T172" s="200"/>
      <c r="U172" s="200"/>
      <c r="V172" s="200"/>
      <c r="W172" s="200"/>
      <c r="X172" s="200"/>
      <c r="Y172" s="200"/>
      <c r="Z172" s="200"/>
      <c r="AA172" s="224" t="s">
        <v>451</v>
      </c>
      <c r="AB172" s="200"/>
      <c r="AC172" s="200"/>
      <c r="AD172" s="200"/>
      <c r="AE172" s="200"/>
      <c r="AF172" s="224" t="s">
        <v>22</v>
      </c>
      <c r="AG172" s="200"/>
      <c r="AH172" s="200"/>
      <c r="AI172" s="169" t="s">
        <v>452</v>
      </c>
      <c r="AJ172" s="225" t="s">
        <v>453</v>
      </c>
      <c r="AK172" s="200"/>
      <c r="AL172" s="200"/>
      <c r="AM172" s="200"/>
      <c r="AN172" s="200"/>
      <c r="AO172" s="200"/>
      <c r="AP172" s="170">
        <v>0</v>
      </c>
      <c r="AQ172" s="170">
        <v>0</v>
      </c>
      <c r="AR172" s="170">
        <v>0</v>
      </c>
      <c r="AS172" s="226">
        <v>0</v>
      </c>
      <c r="AT172" s="200"/>
      <c r="AU172" s="226">
        <v>0</v>
      </c>
      <c r="AV172" s="200"/>
      <c r="AW172" s="170">
        <v>0</v>
      </c>
    </row>
    <row r="173" spans="1:49" x14ac:dyDescent="0.25">
      <c r="A173" s="224" t="s">
        <v>258</v>
      </c>
      <c r="B173" s="200"/>
      <c r="C173" s="224" t="s">
        <v>459</v>
      </c>
      <c r="D173" s="200"/>
      <c r="E173" s="224" t="s">
        <v>464</v>
      </c>
      <c r="F173" s="200"/>
      <c r="G173" s="224" t="s">
        <v>469</v>
      </c>
      <c r="H173" s="200"/>
      <c r="I173" s="224" t="s">
        <v>466</v>
      </c>
      <c r="J173" s="200"/>
      <c r="K173" s="200"/>
      <c r="L173" s="224" t="s">
        <v>470</v>
      </c>
      <c r="M173" s="200"/>
      <c r="N173" s="200"/>
      <c r="O173" s="224" t="s">
        <v>398</v>
      </c>
      <c r="P173" s="200"/>
      <c r="Q173" s="224"/>
      <c r="R173" s="200"/>
      <c r="S173" s="223" t="s">
        <v>296</v>
      </c>
      <c r="T173" s="200"/>
      <c r="U173" s="200"/>
      <c r="V173" s="200"/>
      <c r="W173" s="200"/>
      <c r="X173" s="200"/>
      <c r="Y173" s="200"/>
      <c r="Z173" s="200"/>
      <c r="AA173" s="224" t="s">
        <v>451</v>
      </c>
      <c r="AB173" s="200"/>
      <c r="AC173" s="200"/>
      <c r="AD173" s="200"/>
      <c r="AE173" s="200"/>
      <c r="AF173" s="224" t="s">
        <v>22</v>
      </c>
      <c r="AG173" s="200"/>
      <c r="AH173" s="200"/>
      <c r="AI173" s="169" t="s">
        <v>452</v>
      </c>
      <c r="AJ173" s="225" t="s">
        <v>453</v>
      </c>
      <c r="AK173" s="200"/>
      <c r="AL173" s="200"/>
      <c r="AM173" s="200"/>
      <c r="AN173" s="200"/>
      <c r="AO173" s="200"/>
      <c r="AP173" s="170">
        <v>0</v>
      </c>
      <c r="AQ173" s="170">
        <v>0</v>
      </c>
      <c r="AR173" s="170">
        <v>0</v>
      </c>
      <c r="AS173" s="226">
        <v>0</v>
      </c>
      <c r="AT173" s="200"/>
      <c r="AU173" s="226">
        <v>0</v>
      </c>
      <c r="AV173" s="200"/>
      <c r="AW173" s="170">
        <v>0</v>
      </c>
    </row>
    <row r="174" spans="1:49" x14ac:dyDescent="0.25">
      <c r="A174" s="224" t="s">
        <v>258</v>
      </c>
      <c r="B174" s="200"/>
      <c r="C174" s="224" t="s">
        <v>459</v>
      </c>
      <c r="D174" s="200"/>
      <c r="E174" s="224" t="s">
        <v>464</v>
      </c>
      <c r="F174" s="200"/>
      <c r="G174" s="224" t="s">
        <v>469</v>
      </c>
      <c r="H174" s="200"/>
      <c r="I174" s="224" t="s">
        <v>466</v>
      </c>
      <c r="J174" s="200"/>
      <c r="K174" s="200"/>
      <c r="L174" s="224" t="s">
        <v>472</v>
      </c>
      <c r="M174" s="200"/>
      <c r="N174" s="200"/>
      <c r="O174" s="224" t="s">
        <v>398</v>
      </c>
      <c r="P174" s="200"/>
      <c r="Q174" s="224"/>
      <c r="R174" s="200"/>
      <c r="S174" s="223" t="s">
        <v>304</v>
      </c>
      <c r="T174" s="200"/>
      <c r="U174" s="200"/>
      <c r="V174" s="200"/>
      <c r="W174" s="200"/>
      <c r="X174" s="200"/>
      <c r="Y174" s="200"/>
      <c r="Z174" s="200"/>
      <c r="AA174" s="224" t="s">
        <v>451</v>
      </c>
      <c r="AB174" s="200"/>
      <c r="AC174" s="200"/>
      <c r="AD174" s="200"/>
      <c r="AE174" s="200"/>
      <c r="AF174" s="224" t="s">
        <v>22</v>
      </c>
      <c r="AG174" s="200"/>
      <c r="AH174" s="200"/>
      <c r="AI174" s="169" t="s">
        <v>452</v>
      </c>
      <c r="AJ174" s="225" t="s">
        <v>453</v>
      </c>
      <c r="AK174" s="200"/>
      <c r="AL174" s="200"/>
      <c r="AM174" s="200"/>
      <c r="AN174" s="200"/>
      <c r="AO174" s="200"/>
      <c r="AP174" s="170">
        <v>0</v>
      </c>
      <c r="AQ174" s="170">
        <v>0</v>
      </c>
      <c r="AR174" s="170">
        <v>0</v>
      </c>
      <c r="AS174" s="226">
        <v>0</v>
      </c>
      <c r="AT174" s="200"/>
      <c r="AU174" s="226">
        <v>0</v>
      </c>
      <c r="AV174" s="200"/>
      <c r="AW174" s="170">
        <v>0</v>
      </c>
    </row>
    <row r="175" spans="1:49" x14ac:dyDescent="0.25">
      <c r="A175" s="224" t="s">
        <v>258</v>
      </c>
      <c r="B175" s="200"/>
      <c r="C175" s="224" t="s">
        <v>459</v>
      </c>
      <c r="D175" s="200"/>
      <c r="E175" s="224" t="s">
        <v>464</v>
      </c>
      <c r="F175" s="200"/>
      <c r="G175" s="224" t="s">
        <v>469</v>
      </c>
      <c r="H175" s="200"/>
      <c r="I175" s="224" t="s">
        <v>466</v>
      </c>
      <c r="J175" s="200"/>
      <c r="K175" s="200"/>
      <c r="L175" s="224" t="s">
        <v>471</v>
      </c>
      <c r="M175" s="200"/>
      <c r="N175" s="200"/>
      <c r="O175" s="224" t="s">
        <v>398</v>
      </c>
      <c r="P175" s="200"/>
      <c r="Q175" s="224"/>
      <c r="R175" s="200"/>
      <c r="S175" s="223" t="s">
        <v>302</v>
      </c>
      <c r="T175" s="200"/>
      <c r="U175" s="200"/>
      <c r="V175" s="200"/>
      <c r="W175" s="200"/>
      <c r="X175" s="200"/>
      <c r="Y175" s="200"/>
      <c r="Z175" s="200"/>
      <c r="AA175" s="224" t="s">
        <v>21</v>
      </c>
      <c r="AB175" s="200"/>
      <c r="AC175" s="200"/>
      <c r="AD175" s="200"/>
      <c r="AE175" s="200"/>
      <c r="AF175" s="224" t="s">
        <v>22</v>
      </c>
      <c r="AG175" s="200"/>
      <c r="AH175" s="200"/>
      <c r="AI175" s="169" t="s">
        <v>375</v>
      </c>
      <c r="AJ175" s="225" t="s">
        <v>23</v>
      </c>
      <c r="AK175" s="200"/>
      <c r="AL175" s="200"/>
      <c r="AM175" s="200"/>
      <c r="AN175" s="200"/>
      <c r="AO175" s="200"/>
      <c r="AP175" s="172">
        <v>1083886187.45</v>
      </c>
      <c r="AQ175" s="172">
        <v>1083886187.45</v>
      </c>
      <c r="AR175" s="170">
        <v>0</v>
      </c>
      <c r="AS175" s="227">
        <v>1083886187.45</v>
      </c>
      <c r="AT175" s="200"/>
      <c r="AU175" s="226">
        <v>0</v>
      </c>
      <c r="AV175" s="200"/>
      <c r="AW175" s="170">
        <v>0</v>
      </c>
    </row>
    <row r="176" spans="1:49" x14ac:dyDescent="0.25">
      <c r="A176" s="224" t="s">
        <v>258</v>
      </c>
      <c r="B176" s="200"/>
      <c r="C176" s="224" t="s">
        <v>459</v>
      </c>
      <c r="D176" s="200"/>
      <c r="E176" s="224" t="s">
        <v>464</v>
      </c>
      <c r="F176" s="200"/>
      <c r="G176" s="224" t="s">
        <v>469</v>
      </c>
      <c r="H176" s="200"/>
      <c r="I176" s="224" t="s">
        <v>466</v>
      </c>
      <c r="J176" s="200"/>
      <c r="K176" s="200"/>
      <c r="L176" s="224" t="s">
        <v>471</v>
      </c>
      <c r="M176" s="200"/>
      <c r="N176" s="200"/>
      <c r="O176" s="224" t="s">
        <v>398</v>
      </c>
      <c r="P176" s="200"/>
      <c r="Q176" s="224"/>
      <c r="R176" s="200"/>
      <c r="S176" s="223" t="s">
        <v>302</v>
      </c>
      <c r="T176" s="200"/>
      <c r="U176" s="200"/>
      <c r="V176" s="200"/>
      <c r="W176" s="200"/>
      <c r="X176" s="200"/>
      <c r="Y176" s="200"/>
      <c r="Z176" s="200"/>
      <c r="AA176" s="224" t="s">
        <v>21</v>
      </c>
      <c r="AB176" s="200"/>
      <c r="AC176" s="200"/>
      <c r="AD176" s="200"/>
      <c r="AE176" s="200"/>
      <c r="AF176" s="224" t="s">
        <v>22</v>
      </c>
      <c r="AG176" s="200"/>
      <c r="AH176" s="200"/>
      <c r="AI176" s="169" t="s">
        <v>456</v>
      </c>
      <c r="AJ176" s="225" t="s">
        <v>260</v>
      </c>
      <c r="AK176" s="200"/>
      <c r="AL176" s="200"/>
      <c r="AM176" s="200"/>
      <c r="AN176" s="200"/>
      <c r="AO176" s="200"/>
      <c r="AP176" s="172">
        <v>557450008</v>
      </c>
      <c r="AQ176" s="172">
        <v>557450008</v>
      </c>
      <c r="AR176" s="170">
        <v>0</v>
      </c>
      <c r="AS176" s="227">
        <v>557450008</v>
      </c>
      <c r="AT176" s="200"/>
      <c r="AU176" s="226">
        <v>0</v>
      </c>
      <c r="AV176" s="200"/>
      <c r="AW176" s="170">
        <v>0</v>
      </c>
    </row>
    <row r="177" spans="1:49" x14ac:dyDescent="0.25">
      <c r="A177" s="224" t="s">
        <v>258</v>
      </c>
      <c r="B177" s="200"/>
      <c r="C177" s="224" t="s">
        <v>459</v>
      </c>
      <c r="D177" s="200"/>
      <c r="E177" s="224" t="s">
        <v>464</v>
      </c>
      <c r="F177" s="200"/>
      <c r="G177" s="224" t="s">
        <v>469</v>
      </c>
      <c r="H177" s="200"/>
      <c r="I177" s="224" t="s">
        <v>466</v>
      </c>
      <c r="J177" s="200"/>
      <c r="K177" s="200"/>
      <c r="L177" s="224" t="s">
        <v>470</v>
      </c>
      <c r="M177" s="200"/>
      <c r="N177" s="200"/>
      <c r="O177" s="224" t="s">
        <v>398</v>
      </c>
      <c r="P177" s="200"/>
      <c r="Q177" s="224"/>
      <c r="R177" s="200"/>
      <c r="S177" s="223" t="s">
        <v>296</v>
      </c>
      <c r="T177" s="200"/>
      <c r="U177" s="200"/>
      <c r="V177" s="200"/>
      <c r="W177" s="200"/>
      <c r="X177" s="200"/>
      <c r="Y177" s="200"/>
      <c r="Z177" s="200"/>
      <c r="AA177" s="224" t="s">
        <v>21</v>
      </c>
      <c r="AB177" s="200"/>
      <c r="AC177" s="200"/>
      <c r="AD177" s="200"/>
      <c r="AE177" s="200"/>
      <c r="AF177" s="224" t="s">
        <v>22</v>
      </c>
      <c r="AG177" s="200"/>
      <c r="AH177" s="200"/>
      <c r="AI177" s="169" t="s">
        <v>456</v>
      </c>
      <c r="AJ177" s="225" t="s">
        <v>260</v>
      </c>
      <c r="AK177" s="200"/>
      <c r="AL177" s="200"/>
      <c r="AM177" s="200"/>
      <c r="AN177" s="200"/>
      <c r="AO177" s="200"/>
      <c r="AP177" s="172">
        <v>79926</v>
      </c>
      <c r="AQ177" s="172">
        <v>79926</v>
      </c>
      <c r="AR177" s="170">
        <v>0</v>
      </c>
      <c r="AS177" s="227">
        <v>79926</v>
      </c>
      <c r="AT177" s="200"/>
      <c r="AU177" s="226">
        <v>0</v>
      </c>
      <c r="AV177" s="200"/>
      <c r="AW177" s="170">
        <v>0</v>
      </c>
    </row>
    <row r="178" spans="1:49" x14ac:dyDescent="0.25">
      <c r="A178" s="224" t="s">
        <v>258</v>
      </c>
      <c r="B178" s="200"/>
      <c r="C178" s="224" t="s">
        <v>459</v>
      </c>
      <c r="D178" s="200"/>
      <c r="E178" s="224" t="s">
        <v>464</v>
      </c>
      <c r="F178" s="200"/>
      <c r="G178" s="224" t="s">
        <v>469</v>
      </c>
      <c r="H178" s="200"/>
      <c r="I178" s="224" t="s">
        <v>466</v>
      </c>
      <c r="J178" s="200"/>
      <c r="K178" s="200"/>
      <c r="L178" s="224" t="s">
        <v>480</v>
      </c>
      <c r="M178" s="200"/>
      <c r="N178" s="200"/>
      <c r="O178" s="224" t="s">
        <v>398</v>
      </c>
      <c r="P178" s="200"/>
      <c r="Q178" s="224"/>
      <c r="R178" s="200"/>
      <c r="S178" s="223" t="s">
        <v>298</v>
      </c>
      <c r="T178" s="200"/>
      <c r="U178" s="200"/>
      <c r="V178" s="200"/>
      <c r="W178" s="200"/>
      <c r="X178" s="200"/>
      <c r="Y178" s="200"/>
      <c r="Z178" s="200"/>
      <c r="AA178" s="224" t="s">
        <v>21</v>
      </c>
      <c r="AB178" s="200"/>
      <c r="AC178" s="200"/>
      <c r="AD178" s="200"/>
      <c r="AE178" s="200"/>
      <c r="AF178" s="224" t="s">
        <v>22</v>
      </c>
      <c r="AG178" s="200"/>
      <c r="AH178" s="200"/>
      <c r="AI178" s="169" t="s">
        <v>456</v>
      </c>
      <c r="AJ178" s="225" t="s">
        <v>260</v>
      </c>
      <c r="AK178" s="200"/>
      <c r="AL178" s="200"/>
      <c r="AM178" s="200"/>
      <c r="AN178" s="200"/>
      <c r="AO178" s="200"/>
      <c r="AP178" s="170">
        <v>0</v>
      </c>
      <c r="AQ178" s="170">
        <v>0</v>
      </c>
      <c r="AR178" s="170">
        <v>0</v>
      </c>
      <c r="AS178" s="226">
        <v>0</v>
      </c>
      <c r="AT178" s="200"/>
      <c r="AU178" s="226">
        <v>0</v>
      </c>
      <c r="AV178" s="200"/>
      <c r="AW178" s="170">
        <v>0</v>
      </c>
    </row>
    <row r="179" spans="1:49" x14ac:dyDescent="0.25">
      <c r="A179" s="224" t="s">
        <v>258</v>
      </c>
      <c r="B179" s="200"/>
      <c r="C179" s="224" t="s">
        <v>459</v>
      </c>
      <c r="D179" s="200"/>
      <c r="E179" s="224" t="s">
        <v>464</v>
      </c>
      <c r="F179" s="200"/>
      <c r="G179" s="224" t="s">
        <v>469</v>
      </c>
      <c r="H179" s="200"/>
      <c r="I179" s="224" t="s">
        <v>466</v>
      </c>
      <c r="J179" s="200"/>
      <c r="K179" s="200"/>
      <c r="L179" s="224" t="s">
        <v>481</v>
      </c>
      <c r="M179" s="200"/>
      <c r="N179" s="200"/>
      <c r="O179" s="224" t="s">
        <v>398</v>
      </c>
      <c r="P179" s="200"/>
      <c r="Q179" s="224"/>
      <c r="R179" s="200"/>
      <c r="S179" s="223" t="s">
        <v>300</v>
      </c>
      <c r="T179" s="200"/>
      <c r="U179" s="200"/>
      <c r="V179" s="200"/>
      <c r="W179" s="200"/>
      <c r="X179" s="200"/>
      <c r="Y179" s="200"/>
      <c r="Z179" s="200"/>
      <c r="AA179" s="224" t="s">
        <v>21</v>
      </c>
      <c r="AB179" s="200"/>
      <c r="AC179" s="200"/>
      <c r="AD179" s="200"/>
      <c r="AE179" s="200"/>
      <c r="AF179" s="224" t="s">
        <v>22</v>
      </c>
      <c r="AG179" s="200"/>
      <c r="AH179" s="200"/>
      <c r="AI179" s="169" t="s">
        <v>456</v>
      </c>
      <c r="AJ179" s="225" t="s">
        <v>260</v>
      </c>
      <c r="AK179" s="200"/>
      <c r="AL179" s="200"/>
      <c r="AM179" s="200"/>
      <c r="AN179" s="200"/>
      <c r="AO179" s="200"/>
      <c r="AP179" s="172">
        <v>177335.36</v>
      </c>
      <c r="AQ179" s="172">
        <v>177335.36</v>
      </c>
      <c r="AR179" s="170">
        <v>0</v>
      </c>
      <c r="AS179" s="227">
        <v>177335.36</v>
      </c>
      <c r="AT179" s="200"/>
      <c r="AU179" s="226">
        <v>0</v>
      </c>
      <c r="AV179" s="200"/>
      <c r="AW179" s="170">
        <v>0</v>
      </c>
    </row>
    <row r="180" spans="1:49" x14ac:dyDescent="0.25">
      <c r="A180" s="224" t="s">
        <v>258</v>
      </c>
      <c r="B180" s="200"/>
      <c r="C180" s="224" t="s">
        <v>459</v>
      </c>
      <c r="D180" s="200"/>
      <c r="E180" s="224" t="s">
        <v>464</v>
      </c>
      <c r="F180" s="200"/>
      <c r="G180" s="224" t="s">
        <v>469</v>
      </c>
      <c r="H180" s="200"/>
      <c r="I180" s="224" t="s">
        <v>466</v>
      </c>
      <c r="J180" s="200"/>
      <c r="K180" s="200"/>
      <c r="L180" s="224" t="s">
        <v>472</v>
      </c>
      <c r="M180" s="200"/>
      <c r="N180" s="200"/>
      <c r="O180" s="224" t="s">
        <v>398</v>
      </c>
      <c r="P180" s="200"/>
      <c r="Q180" s="224"/>
      <c r="R180" s="200"/>
      <c r="S180" s="223" t="s">
        <v>304</v>
      </c>
      <c r="T180" s="200"/>
      <c r="U180" s="200"/>
      <c r="V180" s="200"/>
      <c r="W180" s="200"/>
      <c r="X180" s="200"/>
      <c r="Y180" s="200"/>
      <c r="Z180" s="200"/>
      <c r="AA180" s="224" t="s">
        <v>21</v>
      </c>
      <c r="AB180" s="200"/>
      <c r="AC180" s="200"/>
      <c r="AD180" s="200"/>
      <c r="AE180" s="200"/>
      <c r="AF180" s="224" t="s">
        <v>22</v>
      </c>
      <c r="AG180" s="200"/>
      <c r="AH180" s="200"/>
      <c r="AI180" s="169" t="s">
        <v>456</v>
      </c>
      <c r="AJ180" s="225" t="s">
        <v>260</v>
      </c>
      <c r="AK180" s="200"/>
      <c r="AL180" s="200"/>
      <c r="AM180" s="200"/>
      <c r="AN180" s="200"/>
      <c r="AO180" s="200"/>
      <c r="AP180" s="172">
        <v>672281206.13999999</v>
      </c>
      <c r="AQ180" s="172">
        <v>672281206.13999999</v>
      </c>
      <c r="AR180" s="170">
        <v>0</v>
      </c>
      <c r="AS180" s="227">
        <v>672281206.13999999</v>
      </c>
      <c r="AT180" s="200"/>
      <c r="AU180" s="226">
        <v>0</v>
      </c>
      <c r="AV180" s="200"/>
      <c r="AW180" s="170">
        <v>0</v>
      </c>
    </row>
    <row r="181" spans="1:49" x14ac:dyDescent="0.25">
      <c r="A181" s="224" t="s">
        <v>258</v>
      </c>
      <c r="B181" s="200"/>
      <c r="C181" s="224" t="s">
        <v>459</v>
      </c>
      <c r="D181" s="200"/>
      <c r="E181" s="224" t="s">
        <v>464</v>
      </c>
      <c r="F181" s="200"/>
      <c r="G181" s="224" t="s">
        <v>469</v>
      </c>
      <c r="H181" s="200"/>
      <c r="I181" s="224" t="s">
        <v>466</v>
      </c>
      <c r="J181" s="200"/>
      <c r="K181" s="200"/>
      <c r="L181" s="224" t="s">
        <v>476</v>
      </c>
      <c r="M181" s="200"/>
      <c r="N181" s="200"/>
      <c r="O181" s="224" t="s">
        <v>398</v>
      </c>
      <c r="P181" s="200"/>
      <c r="Q181" s="224"/>
      <c r="R181" s="200"/>
      <c r="S181" s="223" t="s">
        <v>306</v>
      </c>
      <c r="T181" s="200"/>
      <c r="U181" s="200"/>
      <c r="V181" s="200"/>
      <c r="W181" s="200"/>
      <c r="X181" s="200"/>
      <c r="Y181" s="200"/>
      <c r="Z181" s="200"/>
      <c r="AA181" s="224" t="s">
        <v>21</v>
      </c>
      <c r="AB181" s="200"/>
      <c r="AC181" s="200"/>
      <c r="AD181" s="200"/>
      <c r="AE181" s="200"/>
      <c r="AF181" s="224" t="s">
        <v>22</v>
      </c>
      <c r="AG181" s="200"/>
      <c r="AH181" s="200"/>
      <c r="AI181" s="169" t="s">
        <v>456</v>
      </c>
      <c r="AJ181" s="225" t="s">
        <v>260</v>
      </c>
      <c r="AK181" s="200"/>
      <c r="AL181" s="200"/>
      <c r="AM181" s="200"/>
      <c r="AN181" s="200"/>
      <c r="AO181" s="200"/>
      <c r="AP181" s="170">
        <v>0</v>
      </c>
      <c r="AQ181" s="170">
        <v>0</v>
      </c>
      <c r="AR181" s="170">
        <v>0</v>
      </c>
      <c r="AS181" s="226">
        <v>0</v>
      </c>
      <c r="AT181" s="200"/>
      <c r="AU181" s="226">
        <v>0</v>
      </c>
      <c r="AV181" s="200"/>
      <c r="AW181" s="170">
        <v>0</v>
      </c>
    </row>
    <row r="182" spans="1:49" x14ac:dyDescent="0.25">
      <c r="A182" s="224" t="s">
        <v>258</v>
      </c>
      <c r="B182" s="200"/>
      <c r="C182" s="224" t="s">
        <v>459</v>
      </c>
      <c r="D182" s="200"/>
      <c r="E182" s="224" t="s">
        <v>464</v>
      </c>
      <c r="F182" s="200"/>
      <c r="G182" s="224" t="s">
        <v>469</v>
      </c>
      <c r="H182" s="200"/>
      <c r="I182" s="224" t="s">
        <v>466</v>
      </c>
      <c r="J182" s="200"/>
      <c r="K182" s="200"/>
      <c r="L182" s="224" t="s">
        <v>477</v>
      </c>
      <c r="M182" s="200"/>
      <c r="N182" s="200"/>
      <c r="O182" s="224" t="s">
        <v>398</v>
      </c>
      <c r="P182" s="200"/>
      <c r="Q182" s="224"/>
      <c r="R182" s="200"/>
      <c r="S182" s="223" t="s">
        <v>308</v>
      </c>
      <c r="T182" s="200"/>
      <c r="U182" s="200"/>
      <c r="V182" s="200"/>
      <c r="W182" s="200"/>
      <c r="X182" s="200"/>
      <c r="Y182" s="200"/>
      <c r="Z182" s="200"/>
      <c r="AA182" s="224" t="s">
        <v>21</v>
      </c>
      <c r="AB182" s="200"/>
      <c r="AC182" s="200"/>
      <c r="AD182" s="200"/>
      <c r="AE182" s="200"/>
      <c r="AF182" s="224" t="s">
        <v>22</v>
      </c>
      <c r="AG182" s="200"/>
      <c r="AH182" s="200"/>
      <c r="AI182" s="169" t="s">
        <v>456</v>
      </c>
      <c r="AJ182" s="225" t="s">
        <v>260</v>
      </c>
      <c r="AK182" s="200"/>
      <c r="AL182" s="200"/>
      <c r="AM182" s="200"/>
      <c r="AN182" s="200"/>
      <c r="AO182" s="200"/>
      <c r="AP182" s="170">
        <v>0</v>
      </c>
      <c r="AQ182" s="170">
        <v>0</v>
      </c>
      <c r="AR182" s="170">
        <v>0</v>
      </c>
      <c r="AS182" s="226">
        <v>0</v>
      </c>
      <c r="AT182" s="200"/>
      <c r="AU182" s="226">
        <v>0</v>
      </c>
      <c r="AV182" s="200"/>
      <c r="AW182" s="170">
        <v>0</v>
      </c>
    </row>
    <row r="183" spans="1:49" x14ac:dyDescent="0.25">
      <c r="A183" s="224" t="s">
        <v>258</v>
      </c>
      <c r="B183" s="200"/>
      <c r="C183" s="224" t="s">
        <v>459</v>
      </c>
      <c r="D183" s="200"/>
      <c r="E183" s="224" t="s">
        <v>464</v>
      </c>
      <c r="F183" s="200"/>
      <c r="G183" s="224" t="s">
        <v>469</v>
      </c>
      <c r="H183" s="200"/>
      <c r="I183" s="224" t="s">
        <v>466</v>
      </c>
      <c r="J183" s="200"/>
      <c r="K183" s="200"/>
      <c r="L183" s="224" t="s">
        <v>478</v>
      </c>
      <c r="M183" s="200"/>
      <c r="N183" s="200"/>
      <c r="O183" s="224" t="s">
        <v>398</v>
      </c>
      <c r="P183" s="200"/>
      <c r="Q183" s="224"/>
      <c r="R183" s="200"/>
      <c r="S183" s="223" t="s">
        <v>310</v>
      </c>
      <c r="T183" s="200"/>
      <c r="U183" s="200"/>
      <c r="V183" s="200"/>
      <c r="W183" s="200"/>
      <c r="X183" s="200"/>
      <c r="Y183" s="200"/>
      <c r="Z183" s="200"/>
      <c r="AA183" s="224" t="s">
        <v>21</v>
      </c>
      <c r="AB183" s="200"/>
      <c r="AC183" s="200"/>
      <c r="AD183" s="200"/>
      <c r="AE183" s="200"/>
      <c r="AF183" s="224" t="s">
        <v>22</v>
      </c>
      <c r="AG183" s="200"/>
      <c r="AH183" s="200"/>
      <c r="AI183" s="169" t="s">
        <v>456</v>
      </c>
      <c r="AJ183" s="225" t="s">
        <v>260</v>
      </c>
      <c r="AK183" s="200"/>
      <c r="AL183" s="200"/>
      <c r="AM183" s="200"/>
      <c r="AN183" s="200"/>
      <c r="AO183" s="200"/>
      <c r="AP183" s="170">
        <v>0</v>
      </c>
      <c r="AQ183" s="170">
        <v>0</v>
      </c>
      <c r="AR183" s="170">
        <v>0</v>
      </c>
      <c r="AS183" s="226">
        <v>0</v>
      </c>
      <c r="AT183" s="200"/>
      <c r="AU183" s="226">
        <v>0</v>
      </c>
      <c r="AV183" s="200"/>
      <c r="AW183" s="170">
        <v>0</v>
      </c>
    </row>
    <row r="184" spans="1:49" x14ac:dyDescent="0.25">
      <c r="A184" s="224" t="s">
        <v>258</v>
      </c>
      <c r="B184" s="200"/>
      <c r="C184" s="224" t="s">
        <v>459</v>
      </c>
      <c r="D184" s="200"/>
      <c r="E184" s="224" t="s">
        <v>464</v>
      </c>
      <c r="F184" s="200"/>
      <c r="G184" s="224" t="s">
        <v>483</v>
      </c>
      <c r="H184" s="200"/>
      <c r="I184" s="224"/>
      <c r="J184" s="200"/>
      <c r="K184" s="200"/>
      <c r="L184" s="224"/>
      <c r="M184" s="200"/>
      <c r="N184" s="200"/>
      <c r="O184" s="224"/>
      <c r="P184" s="200"/>
      <c r="Q184" s="224"/>
      <c r="R184" s="200"/>
      <c r="S184" s="223" t="s">
        <v>484</v>
      </c>
      <c r="T184" s="200"/>
      <c r="U184" s="200"/>
      <c r="V184" s="200"/>
      <c r="W184" s="200"/>
      <c r="X184" s="200"/>
      <c r="Y184" s="200"/>
      <c r="Z184" s="200"/>
      <c r="AA184" s="224" t="s">
        <v>21</v>
      </c>
      <c r="AB184" s="200"/>
      <c r="AC184" s="200"/>
      <c r="AD184" s="200"/>
      <c r="AE184" s="200"/>
      <c r="AF184" s="224" t="s">
        <v>22</v>
      </c>
      <c r="AG184" s="200"/>
      <c r="AH184" s="200"/>
      <c r="AI184" s="169" t="s">
        <v>375</v>
      </c>
      <c r="AJ184" s="225" t="s">
        <v>23</v>
      </c>
      <c r="AK184" s="200"/>
      <c r="AL184" s="200"/>
      <c r="AM184" s="200"/>
      <c r="AN184" s="200"/>
      <c r="AO184" s="200"/>
      <c r="AP184" s="170">
        <v>0</v>
      </c>
      <c r="AQ184" s="170">
        <v>0</v>
      </c>
      <c r="AR184" s="170">
        <v>0</v>
      </c>
      <c r="AS184" s="226">
        <v>0</v>
      </c>
      <c r="AT184" s="200"/>
      <c r="AU184" s="226">
        <v>0</v>
      </c>
      <c r="AV184" s="200"/>
      <c r="AW184" s="170">
        <v>0</v>
      </c>
    </row>
    <row r="185" spans="1:49" x14ac:dyDescent="0.25">
      <c r="A185" s="219" t="s">
        <v>258</v>
      </c>
      <c r="B185" s="200"/>
      <c r="C185" s="219" t="s">
        <v>459</v>
      </c>
      <c r="D185" s="200"/>
      <c r="E185" s="219" t="s">
        <v>464</v>
      </c>
      <c r="F185" s="200"/>
      <c r="G185" s="219" t="s">
        <v>483</v>
      </c>
      <c r="H185" s="200"/>
      <c r="I185" s="219" t="s">
        <v>466</v>
      </c>
      <c r="J185" s="200"/>
      <c r="K185" s="200"/>
      <c r="L185" s="219" t="s">
        <v>485</v>
      </c>
      <c r="M185" s="200"/>
      <c r="N185" s="200"/>
      <c r="O185" s="219" t="s">
        <v>344</v>
      </c>
      <c r="P185" s="200"/>
      <c r="Q185" s="219" t="s">
        <v>344</v>
      </c>
      <c r="R185" s="200"/>
      <c r="S185" s="218" t="s">
        <v>312</v>
      </c>
      <c r="T185" s="200"/>
      <c r="U185" s="200"/>
      <c r="V185" s="200"/>
      <c r="W185" s="200"/>
      <c r="X185" s="200"/>
      <c r="Y185" s="200"/>
      <c r="Z185" s="200"/>
      <c r="AA185" s="219" t="s">
        <v>21</v>
      </c>
      <c r="AB185" s="200"/>
      <c r="AC185" s="200"/>
      <c r="AD185" s="200"/>
      <c r="AE185" s="200"/>
      <c r="AF185" s="219" t="s">
        <v>22</v>
      </c>
      <c r="AG185" s="200"/>
      <c r="AH185" s="200"/>
      <c r="AI185" s="167" t="s">
        <v>375</v>
      </c>
      <c r="AJ185" s="220" t="s">
        <v>23</v>
      </c>
      <c r="AK185" s="200"/>
      <c r="AL185" s="200"/>
      <c r="AM185" s="200"/>
      <c r="AN185" s="200"/>
      <c r="AO185" s="200"/>
      <c r="AP185" s="168">
        <v>0</v>
      </c>
      <c r="AQ185" s="168">
        <v>0</v>
      </c>
      <c r="AR185" s="168">
        <v>0</v>
      </c>
      <c r="AS185" s="222">
        <v>0</v>
      </c>
      <c r="AT185" s="200"/>
      <c r="AU185" s="222">
        <v>0</v>
      </c>
      <c r="AV185" s="200"/>
      <c r="AW185" s="168">
        <v>0</v>
      </c>
    </row>
    <row r="186" spans="1:49" x14ac:dyDescent="0.25">
      <c r="A186" s="224" t="s">
        <v>258</v>
      </c>
      <c r="B186" s="200"/>
      <c r="C186" s="224" t="s">
        <v>459</v>
      </c>
      <c r="D186" s="200"/>
      <c r="E186" s="224" t="s">
        <v>464</v>
      </c>
      <c r="F186" s="200"/>
      <c r="G186" s="224" t="s">
        <v>483</v>
      </c>
      <c r="H186" s="200"/>
      <c r="I186" s="224" t="s">
        <v>466</v>
      </c>
      <c r="J186" s="200"/>
      <c r="K186" s="200"/>
      <c r="L186" s="224" t="s">
        <v>485</v>
      </c>
      <c r="M186" s="200"/>
      <c r="N186" s="200"/>
      <c r="O186" s="224" t="s">
        <v>398</v>
      </c>
      <c r="P186" s="200"/>
      <c r="Q186" s="224" t="s">
        <v>344</v>
      </c>
      <c r="R186" s="200"/>
      <c r="S186" s="223" t="s">
        <v>486</v>
      </c>
      <c r="T186" s="200"/>
      <c r="U186" s="200"/>
      <c r="V186" s="200"/>
      <c r="W186" s="200"/>
      <c r="X186" s="200"/>
      <c r="Y186" s="200"/>
      <c r="Z186" s="200"/>
      <c r="AA186" s="224" t="s">
        <v>21</v>
      </c>
      <c r="AB186" s="200"/>
      <c r="AC186" s="200"/>
      <c r="AD186" s="200"/>
      <c r="AE186" s="200"/>
      <c r="AF186" s="224" t="s">
        <v>22</v>
      </c>
      <c r="AG186" s="200"/>
      <c r="AH186" s="200"/>
      <c r="AI186" s="169" t="s">
        <v>375</v>
      </c>
      <c r="AJ186" s="225" t="s">
        <v>23</v>
      </c>
      <c r="AK186" s="200"/>
      <c r="AL186" s="200"/>
      <c r="AM186" s="200"/>
      <c r="AN186" s="200"/>
      <c r="AO186" s="200"/>
      <c r="AP186" s="170">
        <v>0</v>
      </c>
      <c r="AQ186" s="170">
        <v>0</v>
      </c>
      <c r="AR186" s="170">
        <v>0</v>
      </c>
      <c r="AS186" s="226">
        <v>0</v>
      </c>
      <c r="AT186" s="200"/>
      <c r="AU186" s="226">
        <v>0</v>
      </c>
      <c r="AV186" s="200"/>
      <c r="AW186" s="170">
        <v>0</v>
      </c>
    </row>
    <row r="187" spans="1:49" x14ac:dyDescent="0.25">
      <c r="A187" s="219" t="s">
        <v>258</v>
      </c>
      <c r="B187" s="200"/>
      <c r="C187" s="219" t="s">
        <v>459</v>
      </c>
      <c r="D187" s="200"/>
      <c r="E187" s="219" t="s">
        <v>464</v>
      </c>
      <c r="F187" s="200"/>
      <c r="G187" s="219" t="s">
        <v>483</v>
      </c>
      <c r="H187" s="200"/>
      <c r="I187" s="219" t="s">
        <v>466</v>
      </c>
      <c r="J187" s="200"/>
      <c r="K187" s="200"/>
      <c r="L187" s="219" t="s">
        <v>344</v>
      </c>
      <c r="M187" s="200"/>
      <c r="N187" s="200"/>
      <c r="O187" s="219" t="s">
        <v>344</v>
      </c>
      <c r="P187" s="200"/>
      <c r="Q187" s="219" t="s">
        <v>344</v>
      </c>
      <c r="R187" s="200"/>
      <c r="S187" s="218" t="s">
        <v>484</v>
      </c>
      <c r="T187" s="200"/>
      <c r="U187" s="200"/>
      <c r="V187" s="200"/>
      <c r="W187" s="200"/>
      <c r="X187" s="200"/>
      <c r="Y187" s="200"/>
      <c r="Z187" s="200"/>
      <c r="AA187" s="219" t="s">
        <v>21</v>
      </c>
      <c r="AB187" s="200"/>
      <c r="AC187" s="200"/>
      <c r="AD187" s="200"/>
      <c r="AE187" s="200"/>
      <c r="AF187" s="219" t="s">
        <v>22</v>
      </c>
      <c r="AG187" s="200"/>
      <c r="AH187" s="200"/>
      <c r="AI187" s="167" t="s">
        <v>375</v>
      </c>
      <c r="AJ187" s="220" t="s">
        <v>23</v>
      </c>
      <c r="AK187" s="200"/>
      <c r="AL187" s="200"/>
      <c r="AM187" s="200"/>
      <c r="AN187" s="200"/>
      <c r="AO187" s="200"/>
      <c r="AP187" s="168">
        <v>0</v>
      </c>
      <c r="AQ187" s="168">
        <v>0</v>
      </c>
      <c r="AR187" s="168">
        <v>0</v>
      </c>
      <c r="AS187" s="222">
        <v>0</v>
      </c>
      <c r="AT187" s="200"/>
      <c r="AU187" s="222">
        <v>0</v>
      </c>
      <c r="AV187" s="200"/>
      <c r="AW187" s="168">
        <v>0</v>
      </c>
    </row>
    <row r="188" spans="1:49" x14ac:dyDescent="0.25">
      <c r="A188" s="219" t="s">
        <v>258</v>
      </c>
      <c r="B188" s="200"/>
      <c r="C188" s="219" t="s">
        <v>459</v>
      </c>
      <c r="D188" s="200"/>
      <c r="E188" s="219" t="s">
        <v>464</v>
      </c>
      <c r="F188" s="200"/>
      <c r="G188" s="219" t="s">
        <v>487</v>
      </c>
      <c r="H188" s="200"/>
      <c r="I188" s="219" t="s">
        <v>466</v>
      </c>
      <c r="J188" s="200"/>
      <c r="K188" s="200"/>
      <c r="L188" s="219" t="s">
        <v>485</v>
      </c>
      <c r="M188" s="200"/>
      <c r="N188" s="200"/>
      <c r="O188" s="219" t="s">
        <v>344</v>
      </c>
      <c r="P188" s="200"/>
      <c r="Q188" s="219" t="s">
        <v>344</v>
      </c>
      <c r="R188" s="200"/>
      <c r="S188" s="218" t="s">
        <v>312</v>
      </c>
      <c r="T188" s="200"/>
      <c r="U188" s="200"/>
      <c r="V188" s="200"/>
      <c r="W188" s="200"/>
      <c r="X188" s="200"/>
      <c r="Y188" s="200"/>
      <c r="Z188" s="200"/>
      <c r="AA188" s="219" t="s">
        <v>21</v>
      </c>
      <c r="AB188" s="200"/>
      <c r="AC188" s="200"/>
      <c r="AD188" s="200"/>
      <c r="AE188" s="200"/>
      <c r="AF188" s="219" t="s">
        <v>22</v>
      </c>
      <c r="AG188" s="200"/>
      <c r="AH188" s="200"/>
      <c r="AI188" s="167" t="s">
        <v>375</v>
      </c>
      <c r="AJ188" s="220" t="s">
        <v>23</v>
      </c>
      <c r="AK188" s="200"/>
      <c r="AL188" s="200"/>
      <c r="AM188" s="200"/>
      <c r="AN188" s="200"/>
      <c r="AO188" s="200"/>
      <c r="AP188" s="168">
        <v>0</v>
      </c>
      <c r="AQ188" s="168">
        <v>0</v>
      </c>
      <c r="AR188" s="168">
        <v>0</v>
      </c>
      <c r="AS188" s="222">
        <v>0</v>
      </c>
      <c r="AT188" s="200"/>
      <c r="AU188" s="222">
        <v>0</v>
      </c>
      <c r="AV188" s="200"/>
      <c r="AW188" s="168">
        <v>0</v>
      </c>
    </row>
    <row r="189" spans="1:49" x14ac:dyDescent="0.25">
      <c r="A189" s="224" t="s">
        <v>258</v>
      </c>
      <c r="B189" s="200"/>
      <c r="C189" s="224" t="s">
        <v>459</v>
      </c>
      <c r="D189" s="200"/>
      <c r="E189" s="224" t="s">
        <v>464</v>
      </c>
      <c r="F189" s="200"/>
      <c r="G189" s="224" t="s">
        <v>487</v>
      </c>
      <c r="H189" s="200"/>
      <c r="I189" s="224" t="s">
        <v>466</v>
      </c>
      <c r="J189" s="200"/>
      <c r="K189" s="200"/>
      <c r="L189" s="224" t="s">
        <v>485</v>
      </c>
      <c r="M189" s="200"/>
      <c r="N189" s="200"/>
      <c r="O189" s="224" t="s">
        <v>398</v>
      </c>
      <c r="P189" s="200"/>
      <c r="Q189" s="224" t="s">
        <v>344</v>
      </c>
      <c r="R189" s="200"/>
      <c r="S189" s="223" t="s">
        <v>314</v>
      </c>
      <c r="T189" s="200"/>
      <c r="U189" s="200"/>
      <c r="V189" s="200"/>
      <c r="W189" s="200"/>
      <c r="X189" s="200"/>
      <c r="Y189" s="200"/>
      <c r="Z189" s="200"/>
      <c r="AA189" s="224" t="s">
        <v>21</v>
      </c>
      <c r="AB189" s="200"/>
      <c r="AC189" s="200"/>
      <c r="AD189" s="200"/>
      <c r="AE189" s="200"/>
      <c r="AF189" s="224" t="s">
        <v>22</v>
      </c>
      <c r="AG189" s="200"/>
      <c r="AH189" s="200"/>
      <c r="AI189" s="169" t="s">
        <v>375</v>
      </c>
      <c r="AJ189" s="225" t="s">
        <v>23</v>
      </c>
      <c r="AK189" s="200"/>
      <c r="AL189" s="200"/>
      <c r="AM189" s="200"/>
      <c r="AN189" s="200"/>
      <c r="AO189" s="200"/>
      <c r="AP189" s="170">
        <v>0</v>
      </c>
      <c r="AQ189" s="170">
        <v>0</v>
      </c>
      <c r="AR189" s="170">
        <v>0</v>
      </c>
      <c r="AS189" s="226">
        <v>0</v>
      </c>
      <c r="AT189" s="200"/>
      <c r="AU189" s="226">
        <v>0</v>
      </c>
      <c r="AV189" s="200"/>
      <c r="AW189" s="170">
        <v>0</v>
      </c>
    </row>
    <row r="190" spans="1:49" x14ac:dyDescent="0.25">
      <c r="A190" s="224" t="s">
        <v>258</v>
      </c>
      <c r="B190" s="200"/>
      <c r="C190" s="224" t="s">
        <v>459</v>
      </c>
      <c r="D190" s="200"/>
      <c r="E190" s="224" t="s">
        <v>464</v>
      </c>
      <c r="F190" s="200"/>
      <c r="G190" s="224" t="s">
        <v>487</v>
      </c>
      <c r="H190" s="200"/>
      <c r="I190" s="224" t="s">
        <v>344</v>
      </c>
      <c r="J190" s="200"/>
      <c r="K190" s="200"/>
      <c r="L190" s="224" t="s">
        <v>344</v>
      </c>
      <c r="M190" s="200"/>
      <c r="N190" s="200"/>
      <c r="O190" s="224" t="s">
        <v>344</v>
      </c>
      <c r="P190" s="200"/>
      <c r="Q190" s="224" t="s">
        <v>344</v>
      </c>
      <c r="R190" s="200"/>
      <c r="S190" s="223" t="s">
        <v>316</v>
      </c>
      <c r="T190" s="200"/>
      <c r="U190" s="200"/>
      <c r="V190" s="200"/>
      <c r="W190" s="200"/>
      <c r="X190" s="200"/>
      <c r="Y190" s="200"/>
      <c r="Z190" s="200"/>
      <c r="AA190" s="224" t="s">
        <v>21</v>
      </c>
      <c r="AB190" s="200"/>
      <c r="AC190" s="200"/>
      <c r="AD190" s="200"/>
      <c r="AE190" s="200"/>
      <c r="AF190" s="224" t="s">
        <v>22</v>
      </c>
      <c r="AG190" s="200"/>
      <c r="AH190" s="200"/>
      <c r="AI190" s="169" t="s">
        <v>375</v>
      </c>
      <c r="AJ190" s="225" t="s">
        <v>23</v>
      </c>
      <c r="AK190" s="200"/>
      <c r="AL190" s="200"/>
      <c r="AM190" s="200"/>
      <c r="AN190" s="200"/>
      <c r="AO190" s="200"/>
      <c r="AP190" s="170">
        <v>0</v>
      </c>
      <c r="AQ190" s="170">
        <v>0</v>
      </c>
      <c r="AR190" s="170">
        <v>0</v>
      </c>
      <c r="AS190" s="226">
        <v>0</v>
      </c>
      <c r="AT190" s="200"/>
      <c r="AU190" s="226">
        <v>0</v>
      </c>
      <c r="AV190" s="200"/>
      <c r="AW190" s="170">
        <v>0</v>
      </c>
    </row>
    <row r="191" spans="1:49" x14ac:dyDescent="0.25">
      <c r="A191" s="219" t="s">
        <v>258</v>
      </c>
      <c r="B191" s="200"/>
      <c r="C191" s="219" t="s">
        <v>459</v>
      </c>
      <c r="D191" s="200"/>
      <c r="E191" s="219" t="s">
        <v>464</v>
      </c>
      <c r="F191" s="200"/>
      <c r="G191" s="219" t="s">
        <v>487</v>
      </c>
      <c r="H191" s="200"/>
      <c r="I191" s="219" t="s">
        <v>466</v>
      </c>
      <c r="J191" s="200"/>
      <c r="K191" s="200"/>
      <c r="L191" s="219" t="s">
        <v>344</v>
      </c>
      <c r="M191" s="200"/>
      <c r="N191" s="200"/>
      <c r="O191" s="219" t="s">
        <v>344</v>
      </c>
      <c r="P191" s="200"/>
      <c r="Q191" s="219" t="s">
        <v>344</v>
      </c>
      <c r="R191" s="200"/>
      <c r="S191" s="218" t="s">
        <v>316</v>
      </c>
      <c r="T191" s="200"/>
      <c r="U191" s="200"/>
      <c r="V191" s="200"/>
      <c r="W191" s="200"/>
      <c r="X191" s="200"/>
      <c r="Y191" s="200"/>
      <c r="Z191" s="200"/>
      <c r="AA191" s="219" t="s">
        <v>21</v>
      </c>
      <c r="AB191" s="200"/>
      <c r="AC191" s="200"/>
      <c r="AD191" s="200"/>
      <c r="AE191" s="200"/>
      <c r="AF191" s="219" t="s">
        <v>22</v>
      </c>
      <c r="AG191" s="200"/>
      <c r="AH191" s="200"/>
      <c r="AI191" s="167" t="s">
        <v>375</v>
      </c>
      <c r="AJ191" s="220" t="s">
        <v>23</v>
      </c>
      <c r="AK191" s="200"/>
      <c r="AL191" s="200"/>
      <c r="AM191" s="200"/>
      <c r="AN191" s="200"/>
      <c r="AO191" s="200"/>
      <c r="AP191" s="168">
        <v>0</v>
      </c>
      <c r="AQ191" s="168">
        <v>0</v>
      </c>
      <c r="AR191" s="168">
        <v>0</v>
      </c>
      <c r="AS191" s="222">
        <v>0</v>
      </c>
      <c r="AT191" s="200"/>
      <c r="AU191" s="222">
        <v>0</v>
      </c>
      <c r="AV191" s="200"/>
      <c r="AW191" s="168">
        <v>0</v>
      </c>
    </row>
    <row r="192" spans="1:49" x14ac:dyDescent="0.25">
      <c r="A192" s="219" t="s">
        <v>258</v>
      </c>
      <c r="B192" s="200"/>
      <c r="C192" s="219" t="s">
        <v>488</v>
      </c>
      <c r="D192" s="200"/>
      <c r="E192" s="219"/>
      <c r="F192" s="200"/>
      <c r="G192" s="219"/>
      <c r="H192" s="200"/>
      <c r="I192" s="219"/>
      <c r="J192" s="200"/>
      <c r="K192" s="200"/>
      <c r="L192" s="219"/>
      <c r="M192" s="200"/>
      <c r="N192" s="200"/>
      <c r="O192" s="219"/>
      <c r="P192" s="200"/>
      <c r="Q192" s="219"/>
      <c r="R192" s="200"/>
      <c r="S192" s="218" t="s">
        <v>319</v>
      </c>
      <c r="T192" s="200"/>
      <c r="U192" s="200"/>
      <c r="V192" s="200"/>
      <c r="W192" s="200"/>
      <c r="X192" s="200"/>
      <c r="Y192" s="200"/>
      <c r="Z192" s="200"/>
      <c r="AA192" s="219" t="s">
        <v>21</v>
      </c>
      <c r="AB192" s="200"/>
      <c r="AC192" s="200"/>
      <c r="AD192" s="200"/>
      <c r="AE192" s="200"/>
      <c r="AF192" s="219" t="s">
        <v>22</v>
      </c>
      <c r="AG192" s="200"/>
      <c r="AH192" s="200"/>
      <c r="AI192" s="167" t="s">
        <v>375</v>
      </c>
      <c r="AJ192" s="220" t="s">
        <v>23</v>
      </c>
      <c r="AK192" s="200"/>
      <c r="AL192" s="200"/>
      <c r="AM192" s="200"/>
      <c r="AN192" s="200"/>
      <c r="AO192" s="200"/>
      <c r="AP192" s="171">
        <v>630599693.71000004</v>
      </c>
      <c r="AQ192" s="171">
        <v>630599693.71000004</v>
      </c>
      <c r="AR192" s="168">
        <v>0</v>
      </c>
      <c r="AS192" s="221">
        <v>630599693.71000004</v>
      </c>
      <c r="AT192" s="200"/>
      <c r="AU192" s="222">
        <v>0</v>
      </c>
      <c r="AV192" s="200"/>
      <c r="AW192" s="168">
        <v>0</v>
      </c>
    </row>
    <row r="193" spans="1:49" x14ac:dyDescent="0.25">
      <c r="A193" s="219" t="s">
        <v>258</v>
      </c>
      <c r="B193" s="200"/>
      <c r="C193" s="219" t="s">
        <v>488</v>
      </c>
      <c r="D193" s="200"/>
      <c r="E193" s="219" t="s">
        <v>464</v>
      </c>
      <c r="F193" s="200"/>
      <c r="G193" s="219"/>
      <c r="H193" s="200"/>
      <c r="I193" s="219"/>
      <c r="J193" s="200"/>
      <c r="K193" s="200"/>
      <c r="L193" s="219"/>
      <c r="M193" s="200"/>
      <c r="N193" s="200"/>
      <c r="O193" s="219"/>
      <c r="P193" s="200"/>
      <c r="Q193" s="219"/>
      <c r="R193" s="200"/>
      <c r="S193" s="218" t="s">
        <v>264</v>
      </c>
      <c r="T193" s="200"/>
      <c r="U193" s="200"/>
      <c r="V193" s="200"/>
      <c r="W193" s="200"/>
      <c r="X193" s="200"/>
      <c r="Y193" s="200"/>
      <c r="Z193" s="200"/>
      <c r="AA193" s="219" t="s">
        <v>21</v>
      </c>
      <c r="AB193" s="200"/>
      <c r="AC193" s="200"/>
      <c r="AD193" s="200"/>
      <c r="AE193" s="200"/>
      <c r="AF193" s="219" t="s">
        <v>22</v>
      </c>
      <c r="AG193" s="200"/>
      <c r="AH193" s="200"/>
      <c r="AI193" s="167" t="s">
        <v>375</v>
      </c>
      <c r="AJ193" s="220" t="s">
        <v>23</v>
      </c>
      <c r="AK193" s="200"/>
      <c r="AL193" s="200"/>
      <c r="AM193" s="200"/>
      <c r="AN193" s="200"/>
      <c r="AO193" s="200"/>
      <c r="AP193" s="171">
        <v>630599693.71000004</v>
      </c>
      <c r="AQ193" s="171">
        <v>630599693.71000004</v>
      </c>
      <c r="AR193" s="168">
        <v>0</v>
      </c>
      <c r="AS193" s="221">
        <v>630599693.71000004</v>
      </c>
      <c r="AT193" s="200"/>
      <c r="AU193" s="222">
        <v>0</v>
      </c>
      <c r="AV193" s="200"/>
      <c r="AW193" s="168">
        <v>0</v>
      </c>
    </row>
    <row r="194" spans="1:49" x14ac:dyDescent="0.25">
      <c r="A194" s="219" t="s">
        <v>258</v>
      </c>
      <c r="B194" s="200"/>
      <c r="C194" s="219" t="s">
        <v>488</v>
      </c>
      <c r="D194" s="200"/>
      <c r="E194" s="219" t="s">
        <v>464</v>
      </c>
      <c r="F194" s="200"/>
      <c r="G194" s="219" t="s">
        <v>492</v>
      </c>
      <c r="H194" s="200"/>
      <c r="I194" s="219"/>
      <c r="J194" s="200"/>
      <c r="K194" s="200"/>
      <c r="L194" s="219"/>
      <c r="M194" s="200"/>
      <c r="N194" s="200"/>
      <c r="O194" s="219"/>
      <c r="P194" s="200"/>
      <c r="Q194" s="219"/>
      <c r="R194" s="200"/>
      <c r="S194" s="218" t="s">
        <v>322</v>
      </c>
      <c r="T194" s="200"/>
      <c r="U194" s="200"/>
      <c r="V194" s="200"/>
      <c r="W194" s="200"/>
      <c r="X194" s="200"/>
      <c r="Y194" s="200"/>
      <c r="Z194" s="200"/>
      <c r="AA194" s="219" t="s">
        <v>21</v>
      </c>
      <c r="AB194" s="200"/>
      <c r="AC194" s="200"/>
      <c r="AD194" s="200"/>
      <c r="AE194" s="200"/>
      <c r="AF194" s="219" t="s">
        <v>22</v>
      </c>
      <c r="AG194" s="200"/>
      <c r="AH194" s="200"/>
      <c r="AI194" s="167" t="s">
        <v>375</v>
      </c>
      <c r="AJ194" s="220" t="s">
        <v>23</v>
      </c>
      <c r="AK194" s="200"/>
      <c r="AL194" s="200"/>
      <c r="AM194" s="200"/>
      <c r="AN194" s="200"/>
      <c r="AO194" s="200"/>
      <c r="AP194" s="171">
        <v>630599693.71000004</v>
      </c>
      <c r="AQ194" s="171">
        <v>630599693.71000004</v>
      </c>
      <c r="AR194" s="168">
        <v>0</v>
      </c>
      <c r="AS194" s="221">
        <v>630599693.71000004</v>
      </c>
      <c r="AT194" s="200"/>
      <c r="AU194" s="222">
        <v>0</v>
      </c>
      <c r="AV194" s="200"/>
      <c r="AW194" s="168">
        <v>0</v>
      </c>
    </row>
    <row r="195" spans="1:49" x14ac:dyDescent="0.25">
      <c r="A195" s="219" t="s">
        <v>258</v>
      </c>
      <c r="B195" s="200"/>
      <c r="C195" s="219" t="s">
        <v>488</v>
      </c>
      <c r="D195" s="200"/>
      <c r="E195" s="219" t="s">
        <v>464</v>
      </c>
      <c r="F195" s="200"/>
      <c r="G195" s="219" t="s">
        <v>492</v>
      </c>
      <c r="H195" s="200"/>
      <c r="I195" s="219" t="s">
        <v>466</v>
      </c>
      <c r="J195" s="200"/>
      <c r="K195" s="200"/>
      <c r="L195" s="219" t="s">
        <v>493</v>
      </c>
      <c r="M195" s="200"/>
      <c r="N195" s="200"/>
      <c r="O195" s="219"/>
      <c r="P195" s="200"/>
      <c r="Q195" s="219"/>
      <c r="R195" s="200"/>
      <c r="S195" s="218" t="s">
        <v>325</v>
      </c>
      <c r="T195" s="200"/>
      <c r="U195" s="200"/>
      <c r="V195" s="200"/>
      <c r="W195" s="200"/>
      <c r="X195" s="200"/>
      <c r="Y195" s="200"/>
      <c r="Z195" s="200"/>
      <c r="AA195" s="219" t="s">
        <v>21</v>
      </c>
      <c r="AB195" s="200"/>
      <c r="AC195" s="200"/>
      <c r="AD195" s="200"/>
      <c r="AE195" s="200"/>
      <c r="AF195" s="219" t="s">
        <v>22</v>
      </c>
      <c r="AG195" s="200"/>
      <c r="AH195" s="200"/>
      <c r="AI195" s="167" t="s">
        <v>375</v>
      </c>
      <c r="AJ195" s="220" t="s">
        <v>23</v>
      </c>
      <c r="AK195" s="200"/>
      <c r="AL195" s="200"/>
      <c r="AM195" s="200"/>
      <c r="AN195" s="200"/>
      <c r="AO195" s="200"/>
      <c r="AP195" s="171">
        <v>597925838.28999996</v>
      </c>
      <c r="AQ195" s="171">
        <v>597925838.28999996</v>
      </c>
      <c r="AR195" s="168">
        <v>0</v>
      </c>
      <c r="AS195" s="221">
        <v>597925838.28999996</v>
      </c>
      <c r="AT195" s="200"/>
      <c r="AU195" s="222">
        <v>0</v>
      </c>
      <c r="AV195" s="200"/>
      <c r="AW195" s="168">
        <v>0</v>
      </c>
    </row>
    <row r="196" spans="1:49" x14ac:dyDescent="0.25">
      <c r="A196" s="219" t="s">
        <v>258</v>
      </c>
      <c r="B196" s="200"/>
      <c r="C196" s="219" t="s">
        <v>488</v>
      </c>
      <c r="D196" s="200"/>
      <c r="E196" s="219" t="s">
        <v>464</v>
      </c>
      <c r="F196" s="200"/>
      <c r="G196" s="219" t="s">
        <v>492</v>
      </c>
      <c r="H196" s="200"/>
      <c r="I196" s="219" t="s">
        <v>466</v>
      </c>
      <c r="J196" s="200"/>
      <c r="K196" s="200"/>
      <c r="L196" s="219" t="s">
        <v>496</v>
      </c>
      <c r="M196" s="200"/>
      <c r="N196" s="200"/>
      <c r="O196" s="219"/>
      <c r="P196" s="200"/>
      <c r="Q196" s="219"/>
      <c r="R196" s="200"/>
      <c r="S196" s="218" t="s">
        <v>327</v>
      </c>
      <c r="T196" s="200"/>
      <c r="U196" s="200"/>
      <c r="V196" s="200"/>
      <c r="W196" s="200"/>
      <c r="X196" s="200"/>
      <c r="Y196" s="200"/>
      <c r="Z196" s="200"/>
      <c r="AA196" s="219" t="s">
        <v>21</v>
      </c>
      <c r="AB196" s="200"/>
      <c r="AC196" s="200"/>
      <c r="AD196" s="200"/>
      <c r="AE196" s="200"/>
      <c r="AF196" s="219" t="s">
        <v>22</v>
      </c>
      <c r="AG196" s="200"/>
      <c r="AH196" s="200"/>
      <c r="AI196" s="167" t="s">
        <v>375</v>
      </c>
      <c r="AJ196" s="220" t="s">
        <v>23</v>
      </c>
      <c r="AK196" s="200"/>
      <c r="AL196" s="200"/>
      <c r="AM196" s="200"/>
      <c r="AN196" s="200"/>
      <c r="AO196" s="200"/>
      <c r="AP196" s="168">
        <v>0</v>
      </c>
      <c r="AQ196" s="168">
        <v>0</v>
      </c>
      <c r="AR196" s="168">
        <v>0</v>
      </c>
      <c r="AS196" s="222">
        <v>0</v>
      </c>
      <c r="AT196" s="200"/>
      <c r="AU196" s="222">
        <v>0</v>
      </c>
      <c r="AV196" s="200"/>
      <c r="AW196" s="168">
        <v>0</v>
      </c>
    </row>
    <row r="197" spans="1:49" x14ac:dyDescent="0.25">
      <c r="A197" s="219" t="s">
        <v>258</v>
      </c>
      <c r="B197" s="200"/>
      <c r="C197" s="219" t="s">
        <v>488</v>
      </c>
      <c r="D197" s="200"/>
      <c r="E197" s="219" t="s">
        <v>464</v>
      </c>
      <c r="F197" s="200"/>
      <c r="G197" s="219" t="s">
        <v>492</v>
      </c>
      <c r="H197" s="200"/>
      <c r="I197" s="219" t="s">
        <v>466</v>
      </c>
      <c r="J197" s="200"/>
      <c r="K197" s="200"/>
      <c r="L197" s="219" t="s">
        <v>497</v>
      </c>
      <c r="M197" s="200"/>
      <c r="N197" s="200"/>
      <c r="O197" s="219"/>
      <c r="P197" s="200"/>
      <c r="Q197" s="219"/>
      <c r="R197" s="200"/>
      <c r="S197" s="218" t="s">
        <v>329</v>
      </c>
      <c r="T197" s="200"/>
      <c r="U197" s="200"/>
      <c r="V197" s="200"/>
      <c r="W197" s="200"/>
      <c r="X197" s="200"/>
      <c r="Y197" s="200"/>
      <c r="Z197" s="200"/>
      <c r="AA197" s="219" t="s">
        <v>21</v>
      </c>
      <c r="AB197" s="200"/>
      <c r="AC197" s="200"/>
      <c r="AD197" s="200"/>
      <c r="AE197" s="200"/>
      <c r="AF197" s="219" t="s">
        <v>22</v>
      </c>
      <c r="AG197" s="200"/>
      <c r="AH197" s="200"/>
      <c r="AI197" s="167" t="s">
        <v>375</v>
      </c>
      <c r="AJ197" s="220" t="s">
        <v>23</v>
      </c>
      <c r="AK197" s="200"/>
      <c r="AL197" s="200"/>
      <c r="AM197" s="200"/>
      <c r="AN197" s="200"/>
      <c r="AO197" s="200"/>
      <c r="AP197" s="168">
        <v>0</v>
      </c>
      <c r="AQ197" s="168">
        <v>0</v>
      </c>
      <c r="AR197" s="168">
        <v>0</v>
      </c>
      <c r="AS197" s="222">
        <v>0</v>
      </c>
      <c r="AT197" s="200"/>
      <c r="AU197" s="222">
        <v>0</v>
      </c>
      <c r="AV197" s="200"/>
      <c r="AW197" s="168">
        <v>0</v>
      </c>
    </row>
    <row r="198" spans="1:49" x14ac:dyDescent="0.25">
      <c r="A198" s="219" t="s">
        <v>258</v>
      </c>
      <c r="B198" s="200"/>
      <c r="C198" s="219" t="s">
        <v>488</v>
      </c>
      <c r="D198" s="200"/>
      <c r="E198" s="219" t="s">
        <v>464</v>
      </c>
      <c r="F198" s="200"/>
      <c r="G198" s="219" t="s">
        <v>492</v>
      </c>
      <c r="H198" s="200"/>
      <c r="I198" s="219" t="s">
        <v>466</v>
      </c>
      <c r="J198" s="200"/>
      <c r="K198" s="200"/>
      <c r="L198" s="219" t="s">
        <v>498</v>
      </c>
      <c r="M198" s="200"/>
      <c r="N198" s="200"/>
      <c r="O198" s="219"/>
      <c r="P198" s="200"/>
      <c r="Q198" s="219"/>
      <c r="R198" s="200"/>
      <c r="S198" s="218" t="s">
        <v>331</v>
      </c>
      <c r="T198" s="200"/>
      <c r="U198" s="200"/>
      <c r="V198" s="200"/>
      <c r="W198" s="200"/>
      <c r="X198" s="200"/>
      <c r="Y198" s="200"/>
      <c r="Z198" s="200"/>
      <c r="AA198" s="219" t="s">
        <v>21</v>
      </c>
      <c r="AB198" s="200"/>
      <c r="AC198" s="200"/>
      <c r="AD198" s="200"/>
      <c r="AE198" s="200"/>
      <c r="AF198" s="219" t="s">
        <v>22</v>
      </c>
      <c r="AG198" s="200"/>
      <c r="AH198" s="200"/>
      <c r="AI198" s="167" t="s">
        <v>375</v>
      </c>
      <c r="AJ198" s="220" t="s">
        <v>23</v>
      </c>
      <c r="AK198" s="200"/>
      <c r="AL198" s="200"/>
      <c r="AM198" s="200"/>
      <c r="AN198" s="200"/>
      <c r="AO198" s="200"/>
      <c r="AP198" s="168">
        <v>0</v>
      </c>
      <c r="AQ198" s="168">
        <v>0</v>
      </c>
      <c r="AR198" s="168">
        <v>0</v>
      </c>
      <c r="AS198" s="222">
        <v>0</v>
      </c>
      <c r="AT198" s="200"/>
      <c r="AU198" s="222">
        <v>0</v>
      </c>
      <c r="AV198" s="200"/>
      <c r="AW198" s="168">
        <v>0</v>
      </c>
    </row>
    <row r="199" spans="1:49" x14ac:dyDescent="0.25">
      <c r="A199" s="219" t="s">
        <v>258</v>
      </c>
      <c r="B199" s="200"/>
      <c r="C199" s="219" t="s">
        <v>488</v>
      </c>
      <c r="D199" s="200"/>
      <c r="E199" s="219" t="s">
        <v>464</v>
      </c>
      <c r="F199" s="200"/>
      <c r="G199" s="219" t="s">
        <v>492</v>
      </c>
      <c r="H199" s="200"/>
      <c r="I199" s="219" t="s">
        <v>466</v>
      </c>
      <c r="J199" s="200"/>
      <c r="K199" s="200"/>
      <c r="L199" s="219" t="s">
        <v>499</v>
      </c>
      <c r="M199" s="200"/>
      <c r="N199" s="200"/>
      <c r="O199" s="219"/>
      <c r="P199" s="200"/>
      <c r="Q199" s="219"/>
      <c r="R199" s="200"/>
      <c r="S199" s="218" t="s">
        <v>333</v>
      </c>
      <c r="T199" s="200"/>
      <c r="U199" s="200"/>
      <c r="V199" s="200"/>
      <c r="W199" s="200"/>
      <c r="X199" s="200"/>
      <c r="Y199" s="200"/>
      <c r="Z199" s="200"/>
      <c r="AA199" s="219" t="s">
        <v>21</v>
      </c>
      <c r="AB199" s="200"/>
      <c r="AC199" s="200"/>
      <c r="AD199" s="200"/>
      <c r="AE199" s="200"/>
      <c r="AF199" s="219" t="s">
        <v>22</v>
      </c>
      <c r="AG199" s="200"/>
      <c r="AH199" s="200"/>
      <c r="AI199" s="167" t="s">
        <v>375</v>
      </c>
      <c r="AJ199" s="220" t="s">
        <v>23</v>
      </c>
      <c r="AK199" s="200"/>
      <c r="AL199" s="200"/>
      <c r="AM199" s="200"/>
      <c r="AN199" s="200"/>
      <c r="AO199" s="200"/>
      <c r="AP199" s="171">
        <v>32673855.420000002</v>
      </c>
      <c r="AQ199" s="171">
        <v>32673855.420000002</v>
      </c>
      <c r="AR199" s="168">
        <v>0</v>
      </c>
      <c r="AS199" s="221">
        <v>32673855.420000002</v>
      </c>
      <c r="AT199" s="200"/>
      <c r="AU199" s="222">
        <v>0</v>
      </c>
      <c r="AV199" s="200"/>
      <c r="AW199" s="168">
        <v>0</v>
      </c>
    </row>
    <row r="200" spans="1:49" x14ac:dyDescent="0.25">
      <c r="A200" s="219" t="s">
        <v>258</v>
      </c>
      <c r="B200" s="200"/>
      <c r="C200" s="219" t="s">
        <v>488</v>
      </c>
      <c r="D200" s="200"/>
      <c r="E200" s="219" t="s">
        <v>464</v>
      </c>
      <c r="F200" s="200"/>
      <c r="G200" s="219" t="s">
        <v>492</v>
      </c>
      <c r="H200" s="200"/>
      <c r="I200" s="219" t="s">
        <v>466</v>
      </c>
      <c r="J200" s="200"/>
      <c r="K200" s="200"/>
      <c r="L200" s="219"/>
      <c r="M200" s="200"/>
      <c r="N200" s="200"/>
      <c r="O200" s="219"/>
      <c r="P200" s="200"/>
      <c r="Q200" s="219"/>
      <c r="R200" s="200"/>
      <c r="S200" s="218" t="s">
        <v>322</v>
      </c>
      <c r="T200" s="200"/>
      <c r="U200" s="200"/>
      <c r="V200" s="200"/>
      <c r="W200" s="200"/>
      <c r="X200" s="200"/>
      <c r="Y200" s="200"/>
      <c r="Z200" s="200"/>
      <c r="AA200" s="219" t="s">
        <v>21</v>
      </c>
      <c r="AB200" s="200"/>
      <c r="AC200" s="200"/>
      <c r="AD200" s="200"/>
      <c r="AE200" s="200"/>
      <c r="AF200" s="219" t="s">
        <v>22</v>
      </c>
      <c r="AG200" s="200"/>
      <c r="AH200" s="200"/>
      <c r="AI200" s="167" t="s">
        <v>375</v>
      </c>
      <c r="AJ200" s="220" t="s">
        <v>23</v>
      </c>
      <c r="AK200" s="200"/>
      <c r="AL200" s="200"/>
      <c r="AM200" s="200"/>
      <c r="AN200" s="200"/>
      <c r="AO200" s="200"/>
      <c r="AP200" s="171">
        <v>630599693.71000004</v>
      </c>
      <c r="AQ200" s="171">
        <v>630599693.71000004</v>
      </c>
      <c r="AR200" s="168">
        <v>0</v>
      </c>
      <c r="AS200" s="221">
        <v>630599693.71000004</v>
      </c>
      <c r="AT200" s="200"/>
      <c r="AU200" s="222">
        <v>0</v>
      </c>
      <c r="AV200" s="200"/>
      <c r="AW200" s="168">
        <v>0</v>
      </c>
    </row>
    <row r="201" spans="1:49" x14ac:dyDescent="0.25">
      <c r="A201" s="224" t="s">
        <v>258</v>
      </c>
      <c r="B201" s="200"/>
      <c r="C201" s="224" t="s">
        <v>488</v>
      </c>
      <c r="D201" s="200"/>
      <c r="E201" s="224" t="s">
        <v>464</v>
      </c>
      <c r="F201" s="200"/>
      <c r="G201" s="224" t="s">
        <v>492</v>
      </c>
      <c r="H201" s="200"/>
      <c r="I201" s="224" t="s">
        <v>466</v>
      </c>
      <c r="J201" s="200"/>
      <c r="K201" s="200"/>
      <c r="L201" s="224" t="s">
        <v>493</v>
      </c>
      <c r="M201" s="200"/>
      <c r="N201" s="200"/>
      <c r="O201" s="224" t="s">
        <v>398</v>
      </c>
      <c r="P201" s="200"/>
      <c r="Q201" s="224"/>
      <c r="R201" s="200"/>
      <c r="S201" s="223" t="s">
        <v>339</v>
      </c>
      <c r="T201" s="200"/>
      <c r="U201" s="200"/>
      <c r="V201" s="200"/>
      <c r="W201" s="200"/>
      <c r="X201" s="200"/>
      <c r="Y201" s="200"/>
      <c r="Z201" s="200"/>
      <c r="AA201" s="224" t="s">
        <v>21</v>
      </c>
      <c r="AB201" s="200"/>
      <c r="AC201" s="200"/>
      <c r="AD201" s="200"/>
      <c r="AE201" s="200"/>
      <c r="AF201" s="224" t="s">
        <v>22</v>
      </c>
      <c r="AG201" s="200"/>
      <c r="AH201" s="200"/>
      <c r="AI201" s="169" t="s">
        <v>375</v>
      </c>
      <c r="AJ201" s="225" t="s">
        <v>23</v>
      </c>
      <c r="AK201" s="200"/>
      <c r="AL201" s="200"/>
      <c r="AM201" s="200"/>
      <c r="AN201" s="200"/>
      <c r="AO201" s="200"/>
      <c r="AP201" s="172">
        <v>597925838.28999996</v>
      </c>
      <c r="AQ201" s="172">
        <v>597925838.28999996</v>
      </c>
      <c r="AR201" s="170">
        <v>0</v>
      </c>
      <c r="AS201" s="227">
        <v>597925838.28999996</v>
      </c>
      <c r="AT201" s="200"/>
      <c r="AU201" s="226">
        <v>0</v>
      </c>
      <c r="AV201" s="200"/>
      <c r="AW201" s="170">
        <v>0</v>
      </c>
    </row>
    <row r="202" spans="1:49" x14ac:dyDescent="0.25">
      <c r="A202" s="224" t="s">
        <v>258</v>
      </c>
      <c r="B202" s="200"/>
      <c r="C202" s="224" t="s">
        <v>488</v>
      </c>
      <c r="D202" s="200"/>
      <c r="E202" s="224" t="s">
        <v>464</v>
      </c>
      <c r="F202" s="200"/>
      <c r="G202" s="224" t="s">
        <v>492</v>
      </c>
      <c r="H202" s="200"/>
      <c r="I202" s="224" t="s">
        <v>466</v>
      </c>
      <c r="J202" s="200"/>
      <c r="K202" s="200"/>
      <c r="L202" s="224" t="s">
        <v>496</v>
      </c>
      <c r="M202" s="200"/>
      <c r="N202" s="200"/>
      <c r="O202" s="224" t="s">
        <v>398</v>
      </c>
      <c r="P202" s="200"/>
      <c r="Q202" s="224"/>
      <c r="R202" s="200"/>
      <c r="S202" s="223" t="s">
        <v>341</v>
      </c>
      <c r="T202" s="200"/>
      <c r="U202" s="200"/>
      <c r="V202" s="200"/>
      <c r="W202" s="200"/>
      <c r="X202" s="200"/>
      <c r="Y202" s="200"/>
      <c r="Z202" s="200"/>
      <c r="AA202" s="224" t="s">
        <v>21</v>
      </c>
      <c r="AB202" s="200"/>
      <c r="AC202" s="200"/>
      <c r="AD202" s="200"/>
      <c r="AE202" s="200"/>
      <c r="AF202" s="224" t="s">
        <v>22</v>
      </c>
      <c r="AG202" s="200"/>
      <c r="AH202" s="200"/>
      <c r="AI202" s="169" t="s">
        <v>375</v>
      </c>
      <c r="AJ202" s="225" t="s">
        <v>23</v>
      </c>
      <c r="AK202" s="200"/>
      <c r="AL202" s="200"/>
      <c r="AM202" s="200"/>
      <c r="AN202" s="200"/>
      <c r="AO202" s="200"/>
      <c r="AP202" s="170">
        <v>0</v>
      </c>
      <c r="AQ202" s="170">
        <v>0</v>
      </c>
      <c r="AR202" s="170">
        <v>0</v>
      </c>
      <c r="AS202" s="226">
        <v>0</v>
      </c>
      <c r="AT202" s="200"/>
      <c r="AU202" s="226">
        <v>0</v>
      </c>
      <c r="AV202" s="200"/>
      <c r="AW202" s="170">
        <v>0</v>
      </c>
    </row>
    <row r="203" spans="1:49" x14ac:dyDescent="0.25">
      <c r="A203" s="224" t="s">
        <v>258</v>
      </c>
      <c r="B203" s="200"/>
      <c r="C203" s="224" t="s">
        <v>488</v>
      </c>
      <c r="D203" s="200"/>
      <c r="E203" s="224" t="s">
        <v>464</v>
      </c>
      <c r="F203" s="200"/>
      <c r="G203" s="224" t="s">
        <v>492</v>
      </c>
      <c r="H203" s="200"/>
      <c r="I203" s="224" t="s">
        <v>466</v>
      </c>
      <c r="J203" s="200"/>
      <c r="K203" s="200"/>
      <c r="L203" s="224" t="s">
        <v>498</v>
      </c>
      <c r="M203" s="200"/>
      <c r="N203" s="200"/>
      <c r="O203" s="224" t="s">
        <v>398</v>
      </c>
      <c r="P203" s="200"/>
      <c r="Q203" s="224"/>
      <c r="R203" s="200"/>
      <c r="S203" s="223" t="s">
        <v>335</v>
      </c>
      <c r="T203" s="200"/>
      <c r="U203" s="200"/>
      <c r="V203" s="200"/>
      <c r="W203" s="200"/>
      <c r="X203" s="200"/>
      <c r="Y203" s="200"/>
      <c r="Z203" s="200"/>
      <c r="AA203" s="224" t="s">
        <v>21</v>
      </c>
      <c r="AB203" s="200"/>
      <c r="AC203" s="200"/>
      <c r="AD203" s="200"/>
      <c r="AE203" s="200"/>
      <c r="AF203" s="224" t="s">
        <v>22</v>
      </c>
      <c r="AG203" s="200"/>
      <c r="AH203" s="200"/>
      <c r="AI203" s="169" t="s">
        <v>375</v>
      </c>
      <c r="AJ203" s="225" t="s">
        <v>23</v>
      </c>
      <c r="AK203" s="200"/>
      <c r="AL203" s="200"/>
      <c r="AM203" s="200"/>
      <c r="AN203" s="200"/>
      <c r="AO203" s="200"/>
      <c r="AP203" s="170">
        <v>0</v>
      </c>
      <c r="AQ203" s="170">
        <v>0</v>
      </c>
      <c r="AR203" s="170">
        <v>0</v>
      </c>
      <c r="AS203" s="226">
        <v>0</v>
      </c>
      <c r="AT203" s="200"/>
      <c r="AU203" s="226">
        <v>0</v>
      </c>
      <c r="AV203" s="200"/>
      <c r="AW203" s="170">
        <v>0</v>
      </c>
    </row>
    <row r="204" spans="1:49" x14ac:dyDescent="0.25">
      <c r="A204" s="224" t="s">
        <v>258</v>
      </c>
      <c r="B204" s="200"/>
      <c r="C204" s="224" t="s">
        <v>488</v>
      </c>
      <c r="D204" s="200"/>
      <c r="E204" s="224" t="s">
        <v>464</v>
      </c>
      <c r="F204" s="200"/>
      <c r="G204" s="224" t="s">
        <v>492</v>
      </c>
      <c r="H204" s="200"/>
      <c r="I204" s="224" t="s">
        <v>466</v>
      </c>
      <c r="J204" s="200"/>
      <c r="K204" s="200"/>
      <c r="L204" s="224" t="s">
        <v>499</v>
      </c>
      <c r="M204" s="200"/>
      <c r="N204" s="200"/>
      <c r="O204" s="224" t="s">
        <v>398</v>
      </c>
      <c r="P204" s="200"/>
      <c r="Q204" s="224"/>
      <c r="R204" s="200"/>
      <c r="S204" s="223" t="s">
        <v>337</v>
      </c>
      <c r="T204" s="200"/>
      <c r="U204" s="200"/>
      <c r="V204" s="200"/>
      <c r="W204" s="200"/>
      <c r="X204" s="200"/>
      <c r="Y204" s="200"/>
      <c r="Z204" s="200"/>
      <c r="AA204" s="224" t="s">
        <v>21</v>
      </c>
      <c r="AB204" s="200"/>
      <c r="AC204" s="200"/>
      <c r="AD204" s="200"/>
      <c r="AE204" s="200"/>
      <c r="AF204" s="224" t="s">
        <v>22</v>
      </c>
      <c r="AG204" s="200"/>
      <c r="AH204" s="200"/>
      <c r="AI204" s="169" t="s">
        <v>375</v>
      </c>
      <c r="AJ204" s="225" t="s">
        <v>23</v>
      </c>
      <c r="AK204" s="200"/>
      <c r="AL204" s="200"/>
      <c r="AM204" s="200"/>
      <c r="AN204" s="200"/>
      <c r="AO204" s="200"/>
      <c r="AP204" s="172">
        <v>32673855.420000002</v>
      </c>
      <c r="AQ204" s="172">
        <v>32673855.420000002</v>
      </c>
      <c r="AR204" s="170">
        <v>0</v>
      </c>
      <c r="AS204" s="227">
        <v>32673855.420000002</v>
      </c>
      <c r="AT204" s="200"/>
      <c r="AU204" s="226">
        <v>0</v>
      </c>
      <c r="AV204" s="200"/>
      <c r="AW204" s="170">
        <v>0</v>
      </c>
    </row>
    <row r="205" spans="1:49" x14ac:dyDescent="0.25">
      <c r="A205" s="224" t="s">
        <v>258</v>
      </c>
      <c r="B205" s="200"/>
      <c r="C205" s="224" t="s">
        <v>488</v>
      </c>
      <c r="D205" s="200"/>
      <c r="E205" s="224" t="s">
        <v>464</v>
      </c>
      <c r="F205" s="200"/>
      <c r="G205" s="224" t="s">
        <v>492</v>
      </c>
      <c r="H205" s="200"/>
      <c r="I205" s="224" t="s">
        <v>466</v>
      </c>
      <c r="J205" s="200"/>
      <c r="K205" s="200"/>
      <c r="L205" s="224" t="s">
        <v>497</v>
      </c>
      <c r="M205" s="200"/>
      <c r="N205" s="200"/>
      <c r="O205" s="224" t="s">
        <v>400</v>
      </c>
      <c r="P205" s="200"/>
      <c r="Q205" s="224"/>
      <c r="R205" s="200"/>
      <c r="S205" s="223" t="s">
        <v>343</v>
      </c>
      <c r="T205" s="200"/>
      <c r="U205" s="200"/>
      <c r="V205" s="200"/>
      <c r="W205" s="200"/>
      <c r="X205" s="200"/>
      <c r="Y205" s="200"/>
      <c r="Z205" s="200"/>
      <c r="AA205" s="224" t="s">
        <v>21</v>
      </c>
      <c r="AB205" s="200"/>
      <c r="AC205" s="200"/>
      <c r="AD205" s="200"/>
      <c r="AE205" s="200"/>
      <c r="AF205" s="224" t="s">
        <v>22</v>
      </c>
      <c r="AG205" s="200"/>
      <c r="AH205" s="200"/>
      <c r="AI205" s="169" t="s">
        <v>375</v>
      </c>
      <c r="AJ205" s="225" t="s">
        <v>23</v>
      </c>
      <c r="AK205" s="200"/>
      <c r="AL205" s="200"/>
      <c r="AM205" s="200"/>
      <c r="AN205" s="200"/>
      <c r="AO205" s="200"/>
      <c r="AP205" s="170">
        <v>0</v>
      </c>
      <c r="AQ205" s="170">
        <v>0</v>
      </c>
      <c r="AR205" s="170">
        <v>0</v>
      </c>
      <c r="AS205" s="226">
        <v>0</v>
      </c>
      <c r="AT205" s="200"/>
      <c r="AU205" s="226">
        <v>0</v>
      </c>
      <c r="AV205" s="200"/>
      <c r="AW205" s="170">
        <v>0</v>
      </c>
    </row>
    <row r="206" spans="1:49" x14ac:dyDescent="0.25">
      <c r="A206" s="164" t="s">
        <v>344</v>
      </c>
      <c r="B206" s="164" t="s">
        <v>344</v>
      </c>
      <c r="C206" s="164" t="s">
        <v>344</v>
      </c>
      <c r="D206" s="164" t="s">
        <v>344</v>
      </c>
      <c r="E206" s="164" t="s">
        <v>344</v>
      </c>
      <c r="F206" s="164" t="s">
        <v>344</v>
      </c>
      <c r="G206" s="164" t="s">
        <v>344</v>
      </c>
      <c r="H206" s="164" t="s">
        <v>344</v>
      </c>
      <c r="I206" s="164" t="s">
        <v>344</v>
      </c>
      <c r="J206" s="210" t="s">
        <v>344</v>
      </c>
      <c r="K206" s="200"/>
      <c r="L206" s="210" t="s">
        <v>344</v>
      </c>
      <c r="M206" s="200"/>
      <c r="N206" s="164" t="s">
        <v>344</v>
      </c>
      <c r="O206" s="164" t="s">
        <v>344</v>
      </c>
      <c r="P206" s="164" t="s">
        <v>344</v>
      </c>
      <c r="Q206" s="164" t="s">
        <v>344</v>
      </c>
      <c r="R206" s="164" t="s">
        <v>344</v>
      </c>
      <c r="S206" s="164" t="s">
        <v>344</v>
      </c>
      <c r="T206" s="164" t="s">
        <v>344</v>
      </c>
      <c r="U206" s="164" t="s">
        <v>344</v>
      </c>
      <c r="V206" s="164" t="s">
        <v>344</v>
      </c>
      <c r="W206" s="164" t="s">
        <v>344</v>
      </c>
      <c r="X206" s="164" t="s">
        <v>344</v>
      </c>
      <c r="Y206" s="164" t="s">
        <v>344</v>
      </c>
      <c r="Z206" s="164" t="s">
        <v>344</v>
      </c>
      <c r="AA206" s="210" t="s">
        <v>344</v>
      </c>
      <c r="AB206" s="200"/>
      <c r="AC206" s="210" t="s">
        <v>344</v>
      </c>
      <c r="AD206" s="200"/>
      <c r="AE206" s="164" t="s">
        <v>344</v>
      </c>
      <c r="AF206" s="164" t="s">
        <v>344</v>
      </c>
      <c r="AG206" s="164" t="s">
        <v>344</v>
      </c>
      <c r="AH206" s="164" t="s">
        <v>344</v>
      </c>
      <c r="AI206" s="164" t="s">
        <v>344</v>
      </c>
      <c r="AJ206" s="164" t="s">
        <v>344</v>
      </c>
      <c r="AK206" s="164" t="s">
        <v>344</v>
      </c>
      <c r="AL206" s="164" t="s">
        <v>344</v>
      </c>
      <c r="AM206" s="210" t="s">
        <v>344</v>
      </c>
      <c r="AN206" s="200"/>
      <c r="AO206" s="200"/>
      <c r="AP206" s="164" t="s">
        <v>344</v>
      </c>
      <c r="AQ206" s="164" t="s">
        <v>344</v>
      </c>
      <c r="AR206" s="164" t="s">
        <v>344</v>
      </c>
      <c r="AS206" s="210" t="s">
        <v>344</v>
      </c>
      <c r="AT206" s="200"/>
      <c r="AU206" s="210" t="s">
        <v>344</v>
      </c>
      <c r="AV206" s="200"/>
      <c r="AW206" s="164" t="s">
        <v>344</v>
      </c>
    </row>
  </sheetData>
  <mergeCells count="2679"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206"/>
  <sheetViews>
    <sheetView showGridLines="0" workbookViewId="0">
      <selection activeCell="AQ18" sqref="AQ18"/>
    </sheetView>
  </sheetViews>
  <sheetFormatPr baseColWidth="10" defaultColWidth="11.42578125" defaultRowHeight="15" x14ac:dyDescent="0.25"/>
  <cols>
    <col min="1" max="1" width="2.85546875" style="114" customWidth="1"/>
    <col min="2" max="5" width="2.7109375" style="114" customWidth="1"/>
    <col min="6" max="6" width="2.85546875" style="114" customWidth="1"/>
    <col min="7" max="9" width="2.7109375" style="114" customWidth="1"/>
    <col min="10" max="10" width="2.42578125" style="114" customWidth="1"/>
    <col min="11" max="11" width="0.28515625" style="114" customWidth="1"/>
    <col min="12" max="12" width="1" style="114" customWidth="1"/>
    <col min="13" max="13" width="1.5703125" style="114" customWidth="1"/>
    <col min="14" max="26" width="2.7109375" style="114" customWidth="1"/>
    <col min="27" max="27" width="2.42578125" style="114" customWidth="1"/>
    <col min="28" max="28" width="0.28515625" style="114" customWidth="1"/>
    <col min="29" max="29" width="1.85546875" style="114" customWidth="1"/>
    <col min="30" max="30" width="0.85546875" style="114" customWidth="1"/>
    <col min="31" max="34" width="2.7109375" style="114" customWidth="1"/>
    <col min="35" max="35" width="3.28515625" style="114" customWidth="1"/>
    <col min="36" max="36" width="3.140625" style="114" customWidth="1"/>
    <col min="37" max="38" width="2.7109375" style="114" customWidth="1"/>
    <col min="39" max="40" width="0.85546875" style="114" customWidth="1"/>
    <col min="41" max="41" width="1" style="114" customWidth="1"/>
    <col min="42" max="44" width="10.85546875" style="114" customWidth="1"/>
    <col min="45" max="45" width="3.85546875" style="114" customWidth="1"/>
    <col min="46" max="46" width="7" style="114" customWidth="1"/>
    <col min="47" max="47" width="6.85546875" style="114" customWidth="1"/>
    <col min="48" max="48" width="4" style="114" customWidth="1"/>
    <col min="49" max="51" width="10.85546875" style="114" customWidth="1"/>
    <col min="52" max="52" width="0" style="114" hidden="1" customWidth="1"/>
    <col min="53" max="53" width="54.5703125" style="114" customWidth="1"/>
    <col min="54" max="16384" width="11.42578125" style="114"/>
  </cols>
  <sheetData>
    <row r="1" spans="1:51" ht="4.3499999999999996" customHeight="1" x14ac:dyDescent="0.25"/>
    <row r="2" spans="1:51" ht="4.3499999999999996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51" ht="14.1" customHeight="1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M3" s="187" t="s">
        <v>352</v>
      </c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D3" s="188" t="s">
        <v>353</v>
      </c>
      <c r="AE3" s="175"/>
      <c r="AF3" s="175"/>
      <c r="AG3" s="175"/>
      <c r="AH3" s="175"/>
      <c r="AI3" s="175"/>
      <c r="AJ3" s="175"/>
      <c r="AK3" s="175"/>
      <c r="AL3" s="175"/>
      <c r="AM3" s="175"/>
      <c r="AO3" s="189" t="s">
        <v>354</v>
      </c>
      <c r="AP3" s="175"/>
      <c r="AQ3" s="175"/>
      <c r="AR3" s="175"/>
      <c r="AS3" s="175"/>
    </row>
    <row r="4" spans="1:51" ht="7.15" customHeight="1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</row>
    <row r="5" spans="1:51" ht="28.35" customHeight="1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D5" s="190" t="s">
        <v>355</v>
      </c>
      <c r="AE5" s="175"/>
      <c r="AF5" s="175"/>
      <c r="AG5" s="175"/>
      <c r="AH5" s="175"/>
      <c r="AI5" s="175"/>
      <c r="AJ5" s="175"/>
      <c r="AK5" s="175"/>
      <c r="AL5" s="175"/>
      <c r="AM5" s="175"/>
      <c r="AO5" s="191" t="s">
        <v>356</v>
      </c>
      <c r="AP5" s="175"/>
      <c r="AQ5" s="175"/>
      <c r="AR5" s="175"/>
      <c r="AS5" s="175"/>
    </row>
    <row r="6" spans="1:51" ht="2.85" customHeight="1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O6" s="175"/>
      <c r="AP6" s="175"/>
      <c r="AQ6" s="175"/>
      <c r="AR6" s="175"/>
      <c r="AS6" s="175"/>
    </row>
    <row r="7" spans="1:51" x14ac:dyDescent="0.25"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O7" s="175"/>
      <c r="AP7" s="175"/>
      <c r="AQ7" s="175"/>
      <c r="AR7" s="175"/>
      <c r="AS7" s="175"/>
    </row>
    <row r="8" spans="1:51" ht="7.15" customHeight="1" x14ac:dyDescent="0.25"/>
    <row r="9" spans="1:51" ht="14.1" customHeight="1" x14ac:dyDescent="0.25">
      <c r="AD9" s="190" t="s">
        <v>357</v>
      </c>
      <c r="AE9" s="175"/>
      <c r="AF9" s="175"/>
      <c r="AG9" s="175"/>
      <c r="AH9" s="175"/>
      <c r="AI9" s="175"/>
      <c r="AJ9" s="175"/>
      <c r="AK9" s="175"/>
      <c r="AL9" s="175"/>
      <c r="AM9" s="175"/>
      <c r="AO9" s="191" t="s">
        <v>506</v>
      </c>
      <c r="AP9" s="175"/>
      <c r="AQ9" s="175"/>
      <c r="AR9" s="175"/>
      <c r="AS9" s="175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197" t="s">
        <v>359</v>
      </c>
      <c r="B14" s="186"/>
      <c r="C14" s="186"/>
      <c r="D14" s="186"/>
      <c r="E14" s="185"/>
      <c r="F14" s="198" t="s">
        <v>360</v>
      </c>
      <c r="G14" s="186"/>
      <c r="H14" s="185"/>
      <c r="I14" s="197" t="s">
        <v>361</v>
      </c>
      <c r="J14" s="186"/>
      <c r="K14" s="186"/>
      <c r="L14" s="186"/>
      <c r="M14" s="186"/>
      <c r="N14" s="186"/>
      <c r="O14" s="186"/>
      <c r="P14" s="185"/>
      <c r="Q14" s="199" t="s">
        <v>502</v>
      </c>
      <c r="R14" s="186"/>
      <c r="S14" s="186"/>
      <c r="T14" s="186"/>
      <c r="U14" s="186"/>
      <c r="V14" s="186"/>
      <c r="W14" s="185"/>
      <c r="X14" s="197" t="s">
        <v>363</v>
      </c>
      <c r="Y14" s="186"/>
      <c r="Z14" s="186"/>
      <c r="AA14" s="186"/>
      <c r="AB14" s="186"/>
      <c r="AC14" s="186"/>
      <c r="AD14" s="185"/>
      <c r="AE14" s="199" t="s">
        <v>364</v>
      </c>
      <c r="AF14" s="186"/>
      <c r="AG14" s="186"/>
      <c r="AH14" s="186"/>
      <c r="AI14" s="186"/>
      <c r="AJ14" s="185"/>
      <c r="AK14" s="112" t="s">
        <v>344</v>
      </c>
      <c r="AL14" s="112" t="s">
        <v>344</v>
      </c>
      <c r="AM14" s="176" t="s">
        <v>344</v>
      </c>
      <c r="AN14" s="175"/>
      <c r="AO14" s="175"/>
      <c r="AP14" s="112" t="s">
        <v>344</v>
      </c>
      <c r="AQ14" s="112" t="s">
        <v>344</v>
      </c>
      <c r="AR14" s="112" t="s">
        <v>344</v>
      </c>
      <c r="AS14" s="176" t="s">
        <v>344</v>
      </c>
      <c r="AT14" s="175"/>
      <c r="AU14" s="176" t="s">
        <v>344</v>
      </c>
      <c r="AV14" s="175"/>
      <c r="AW14" s="112" t="s">
        <v>344</v>
      </c>
      <c r="AX14" s="112" t="s">
        <v>344</v>
      </c>
      <c r="AY14" s="112" t="s">
        <v>344</v>
      </c>
    </row>
    <row r="15" spans="1:51" x14ac:dyDescent="0.25">
      <c r="A15" s="192" t="s">
        <v>365</v>
      </c>
      <c r="B15" s="186"/>
      <c r="C15" s="186"/>
      <c r="D15" s="186"/>
      <c r="E15" s="186"/>
      <c r="F15" s="185"/>
      <c r="G15" s="193" t="s">
        <v>356</v>
      </c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5"/>
      <c r="AH15" s="129" t="s">
        <v>344</v>
      </c>
      <c r="AI15" s="129" t="s">
        <v>344</v>
      </c>
      <c r="AJ15" s="129" t="s">
        <v>344</v>
      </c>
      <c r="AK15" s="129" t="s">
        <v>344</v>
      </c>
      <c r="AL15" s="129" t="s">
        <v>344</v>
      </c>
      <c r="AM15" s="195" t="s">
        <v>344</v>
      </c>
      <c r="AN15" s="196"/>
      <c r="AO15" s="196"/>
      <c r="AP15" s="112" t="s">
        <v>344</v>
      </c>
      <c r="AQ15" s="112" t="s">
        <v>344</v>
      </c>
      <c r="AR15" s="112" t="s">
        <v>344</v>
      </c>
      <c r="AS15" s="176" t="s">
        <v>344</v>
      </c>
      <c r="AT15" s="175"/>
      <c r="AU15" s="176" t="s">
        <v>344</v>
      </c>
      <c r="AV15" s="175"/>
      <c r="AW15" s="112" t="s">
        <v>344</v>
      </c>
      <c r="AX15" s="112" t="s">
        <v>344</v>
      </c>
      <c r="AY15" s="112" t="s">
        <v>344</v>
      </c>
    </row>
    <row r="16" spans="1:51" x14ac:dyDescent="0.25">
      <c r="A16" s="192" t="s">
        <v>366</v>
      </c>
      <c r="B16" s="186"/>
      <c r="C16" s="186"/>
      <c r="D16" s="186"/>
      <c r="E16" s="186"/>
      <c r="F16" s="186"/>
      <c r="G16" s="185"/>
      <c r="H16" s="193" t="s">
        <v>356</v>
      </c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5"/>
      <c r="AP16" s="112" t="s">
        <v>344</v>
      </c>
      <c r="AQ16" s="112" t="s">
        <v>344</v>
      </c>
      <c r="AR16" s="112" t="s">
        <v>344</v>
      </c>
      <c r="AS16" s="176" t="s">
        <v>344</v>
      </c>
      <c r="AT16" s="175"/>
      <c r="AU16" s="176" t="s">
        <v>344</v>
      </c>
      <c r="AV16" s="175"/>
      <c r="AW16" s="112" t="s">
        <v>344</v>
      </c>
      <c r="AX16" s="112" t="s">
        <v>344</v>
      </c>
      <c r="AY16" s="112" t="s">
        <v>344</v>
      </c>
    </row>
    <row r="17" spans="1:51" ht="36" x14ac:dyDescent="0.25">
      <c r="A17" s="184" t="s">
        <v>367</v>
      </c>
      <c r="B17" s="185"/>
      <c r="C17" s="194" t="s">
        <v>368</v>
      </c>
      <c r="D17" s="185"/>
      <c r="E17" s="184" t="s">
        <v>369</v>
      </c>
      <c r="F17" s="185"/>
      <c r="G17" s="184" t="s">
        <v>370</v>
      </c>
      <c r="H17" s="185"/>
      <c r="I17" s="184" t="s">
        <v>371</v>
      </c>
      <c r="J17" s="186"/>
      <c r="K17" s="185"/>
      <c r="L17" s="184" t="s">
        <v>372</v>
      </c>
      <c r="M17" s="186"/>
      <c r="N17" s="185"/>
      <c r="O17" s="184" t="s">
        <v>373</v>
      </c>
      <c r="P17" s="185"/>
      <c r="Q17" s="184" t="s">
        <v>374</v>
      </c>
      <c r="R17" s="185"/>
      <c r="S17" s="184" t="s">
        <v>1</v>
      </c>
      <c r="T17" s="186"/>
      <c r="U17" s="186"/>
      <c r="V17" s="186"/>
      <c r="W17" s="186"/>
      <c r="X17" s="186"/>
      <c r="Y17" s="186"/>
      <c r="Z17" s="185"/>
      <c r="AA17" s="184" t="s">
        <v>2</v>
      </c>
      <c r="AB17" s="186"/>
      <c r="AC17" s="186"/>
      <c r="AD17" s="186"/>
      <c r="AE17" s="185"/>
      <c r="AF17" s="184" t="s">
        <v>3</v>
      </c>
      <c r="AG17" s="186"/>
      <c r="AH17" s="185"/>
      <c r="AI17" s="115" t="s">
        <v>4</v>
      </c>
      <c r="AJ17" s="184" t="s">
        <v>5</v>
      </c>
      <c r="AK17" s="186"/>
      <c r="AL17" s="186"/>
      <c r="AM17" s="186"/>
      <c r="AN17" s="186"/>
      <c r="AO17" s="185"/>
      <c r="AP17" s="115" t="s">
        <v>10</v>
      </c>
      <c r="AQ17" s="115" t="s">
        <v>12</v>
      </c>
      <c r="AR17" s="115" t="s">
        <v>13</v>
      </c>
      <c r="AS17" s="184" t="s">
        <v>14</v>
      </c>
      <c r="AT17" s="185"/>
      <c r="AU17" s="184" t="s">
        <v>15</v>
      </c>
      <c r="AV17" s="185"/>
      <c r="AW17" s="115" t="s">
        <v>16</v>
      </c>
      <c r="AX17" s="115" t="s">
        <v>17</v>
      </c>
      <c r="AY17" s="115" t="s">
        <v>18</v>
      </c>
    </row>
    <row r="18" spans="1:51" x14ac:dyDescent="0.25">
      <c r="A18" s="181" t="s">
        <v>24</v>
      </c>
      <c r="B18" s="175"/>
      <c r="C18" s="181"/>
      <c r="D18" s="175"/>
      <c r="E18" s="181"/>
      <c r="F18" s="175"/>
      <c r="G18" s="181"/>
      <c r="H18" s="175"/>
      <c r="I18" s="181"/>
      <c r="J18" s="175"/>
      <c r="K18" s="175"/>
      <c r="L18" s="181"/>
      <c r="M18" s="175"/>
      <c r="N18" s="175"/>
      <c r="O18" s="181"/>
      <c r="P18" s="175"/>
      <c r="Q18" s="181"/>
      <c r="R18" s="175"/>
      <c r="S18" s="180" t="s">
        <v>25</v>
      </c>
      <c r="T18" s="175"/>
      <c r="U18" s="175"/>
      <c r="V18" s="175"/>
      <c r="W18" s="175"/>
      <c r="X18" s="175"/>
      <c r="Y18" s="175"/>
      <c r="Z18" s="175"/>
      <c r="AA18" s="181" t="s">
        <v>21</v>
      </c>
      <c r="AB18" s="175"/>
      <c r="AC18" s="175"/>
      <c r="AD18" s="175"/>
      <c r="AE18" s="175"/>
      <c r="AF18" s="181" t="s">
        <v>22</v>
      </c>
      <c r="AG18" s="175"/>
      <c r="AH18" s="175"/>
      <c r="AI18" s="116" t="s">
        <v>375</v>
      </c>
      <c r="AJ18" s="182" t="s">
        <v>23</v>
      </c>
      <c r="AK18" s="175"/>
      <c r="AL18" s="175"/>
      <c r="AM18" s="175"/>
      <c r="AN18" s="175"/>
      <c r="AO18" s="175"/>
      <c r="AP18" s="117" t="s">
        <v>507</v>
      </c>
      <c r="AQ18" s="117" t="s">
        <v>508</v>
      </c>
      <c r="AR18" s="117" t="s">
        <v>509</v>
      </c>
      <c r="AS18" s="183" t="s">
        <v>510</v>
      </c>
      <c r="AT18" s="175"/>
      <c r="AU18" s="183" t="s">
        <v>511</v>
      </c>
      <c r="AV18" s="175"/>
      <c r="AW18" s="117" t="s">
        <v>510</v>
      </c>
      <c r="AX18" s="117" t="s">
        <v>378</v>
      </c>
      <c r="AY18" s="117" t="s">
        <v>378</v>
      </c>
    </row>
    <row r="19" spans="1:51" x14ac:dyDescent="0.25">
      <c r="A19" s="181" t="s">
        <v>24</v>
      </c>
      <c r="B19" s="175"/>
      <c r="C19" s="181" t="s">
        <v>380</v>
      </c>
      <c r="D19" s="175"/>
      <c r="E19" s="181"/>
      <c r="F19" s="175"/>
      <c r="G19" s="181"/>
      <c r="H19" s="175"/>
      <c r="I19" s="181"/>
      <c r="J19" s="175"/>
      <c r="K19" s="175"/>
      <c r="L19" s="181"/>
      <c r="M19" s="175"/>
      <c r="N19" s="175"/>
      <c r="O19" s="181"/>
      <c r="P19" s="175"/>
      <c r="Q19" s="181"/>
      <c r="R19" s="175"/>
      <c r="S19" s="180" t="s">
        <v>27</v>
      </c>
      <c r="T19" s="175"/>
      <c r="U19" s="175"/>
      <c r="V19" s="175"/>
      <c r="W19" s="175"/>
      <c r="X19" s="175"/>
      <c r="Y19" s="175"/>
      <c r="Z19" s="175"/>
      <c r="AA19" s="181" t="s">
        <v>21</v>
      </c>
      <c r="AB19" s="175"/>
      <c r="AC19" s="175"/>
      <c r="AD19" s="175"/>
      <c r="AE19" s="175"/>
      <c r="AF19" s="181" t="s">
        <v>22</v>
      </c>
      <c r="AG19" s="175"/>
      <c r="AH19" s="175"/>
      <c r="AI19" s="116" t="s">
        <v>375</v>
      </c>
      <c r="AJ19" s="182" t="s">
        <v>23</v>
      </c>
      <c r="AK19" s="175"/>
      <c r="AL19" s="175"/>
      <c r="AM19" s="175"/>
      <c r="AN19" s="175"/>
      <c r="AO19" s="175"/>
      <c r="AP19" s="117" t="s">
        <v>378</v>
      </c>
      <c r="AQ19" s="117" t="s">
        <v>378</v>
      </c>
      <c r="AR19" s="117" t="s">
        <v>378</v>
      </c>
      <c r="AS19" s="183" t="s">
        <v>378</v>
      </c>
      <c r="AT19" s="175"/>
      <c r="AU19" s="183" t="s">
        <v>378</v>
      </c>
      <c r="AV19" s="175"/>
      <c r="AW19" s="117" t="s">
        <v>378</v>
      </c>
      <c r="AX19" s="117" t="s">
        <v>378</v>
      </c>
      <c r="AY19" s="117" t="s">
        <v>378</v>
      </c>
    </row>
    <row r="20" spans="1:51" x14ac:dyDescent="0.25">
      <c r="A20" s="181" t="s">
        <v>24</v>
      </c>
      <c r="B20" s="175"/>
      <c r="C20" s="181" t="s">
        <v>380</v>
      </c>
      <c r="D20" s="175"/>
      <c r="E20" s="181" t="s">
        <v>380</v>
      </c>
      <c r="F20" s="175"/>
      <c r="G20" s="181"/>
      <c r="H20" s="175"/>
      <c r="I20" s="181"/>
      <c r="J20" s="175"/>
      <c r="K20" s="175"/>
      <c r="L20" s="181"/>
      <c r="M20" s="175"/>
      <c r="N20" s="175"/>
      <c r="O20" s="181"/>
      <c r="P20" s="175"/>
      <c r="Q20" s="181"/>
      <c r="R20" s="175"/>
      <c r="S20" s="180" t="s">
        <v>29</v>
      </c>
      <c r="T20" s="175"/>
      <c r="U20" s="175"/>
      <c r="V20" s="175"/>
      <c r="W20" s="175"/>
      <c r="X20" s="175"/>
      <c r="Y20" s="175"/>
      <c r="Z20" s="175"/>
      <c r="AA20" s="181" t="s">
        <v>21</v>
      </c>
      <c r="AB20" s="175"/>
      <c r="AC20" s="175"/>
      <c r="AD20" s="175"/>
      <c r="AE20" s="175"/>
      <c r="AF20" s="181" t="s">
        <v>22</v>
      </c>
      <c r="AG20" s="175"/>
      <c r="AH20" s="175"/>
      <c r="AI20" s="116" t="s">
        <v>375</v>
      </c>
      <c r="AJ20" s="182" t="s">
        <v>23</v>
      </c>
      <c r="AK20" s="175"/>
      <c r="AL20" s="175"/>
      <c r="AM20" s="175"/>
      <c r="AN20" s="175"/>
      <c r="AO20" s="175"/>
      <c r="AP20" s="117" t="s">
        <v>378</v>
      </c>
      <c r="AQ20" s="117" t="s">
        <v>378</v>
      </c>
      <c r="AR20" s="117" t="s">
        <v>378</v>
      </c>
      <c r="AS20" s="183" t="s">
        <v>378</v>
      </c>
      <c r="AT20" s="175"/>
      <c r="AU20" s="183" t="s">
        <v>378</v>
      </c>
      <c r="AV20" s="175"/>
      <c r="AW20" s="117" t="s">
        <v>378</v>
      </c>
      <c r="AX20" s="117" t="s">
        <v>378</v>
      </c>
      <c r="AY20" s="117" t="s">
        <v>378</v>
      </c>
    </row>
    <row r="21" spans="1:51" x14ac:dyDescent="0.25">
      <c r="A21" s="181" t="s">
        <v>24</v>
      </c>
      <c r="B21" s="175"/>
      <c r="C21" s="181" t="s">
        <v>380</v>
      </c>
      <c r="D21" s="175"/>
      <c r="E21" s="181" t="s">
        <v>380</v>
      </c>
      <c r="F21" s="175"/>
      <c r="G21" s="181" t="s">
        <v>380</v>
      </c>
      <c r="H21" s="175"/>
      <c r="I21" s="181"/>
      <c r="J21" s="175"/>
      <c r="K21" s="175"/>
      <c r="L21" s="181"/>
      <c r="M21" s="175"/>
      <c r="N21" s="175"/>
      <c r="O21" s="181"/>
      <c r="P21" s="175"/>
      <c r="Q21" s="181"/>
      <c r="R21" s="175"/>
      <c r="S21" s="180" t="s">
        <v>31</v>
      </c>
      <c r="T21" s="175"/>
      <c r="U21" s="175"/>
      <c r="V21" s="175"/>
      <c r="W21" s="175"/>
      <c r="X21" s="175"/>
      <c r="Y21" s="175"/>
      <c r="Z21" s="175"/>
      <c r="AA21" s="181" t="s">
        <v>21</v>
      </c>
      <c r="AB21" s="175"/>
      <c r="AC21" s="175"/>
      <c r="AD21" s="175"/>
      <c r="AE21" s="175"/>
      <c r="AF21" s="181" t="s">
        <v>22</v>
      </c>
      <c r="AG21" s="175"/>
      <c r="AH21" s="175"/>
      <c r="AI21" s="116" t="s">
        <v>375</v>
      </c>
      <c r="AJ21" s="182" t="s">
        <v>23</v>
      </c>
      <c r="AK21" s="175"/>
      <c r="AL21" s="175"/>
      <c r="AM21" s="175"/>
      <c r="AN21" s="175"/>
      <c r="AO21" s="175"/>
      <c r="AP21" s="117" t="s">
        <v>378</v>
      </c>
      <c r="AQ21" s="117" t="s">
        <v>378</v>
      </c>
      <c r="AR21" s="117" t="s">
        <v>378</v>
      </c>
      <c r="AS21" s="183" t="s">
        <v>378</v>
      </c>
      <c r="AT21" s="175"/>
      <c r="AU21" s="183" t="s">
        <v>378</v>
      </c>
      <c r="AV21" s="175"/>
      <c r="AW21" s="117" t="s">
        <v>378</v>
      </c>
      <c r="AX21" s="117" t="s">
        <v>378</v>
      </c>
      <c r="AY21" s="117" t="s">
        <v>378</v>
      </c>
    </row>
    <row r="22" spans="1:51" x14ac:dyDescent="0.25">
      <c r="A22" s="181" t="s">
        <v>24</v>
      </c>
      <c r="B22" s="175"/>
      <c r="C22" s="181" t="s">
        <v>380</v>
      </c>
      <c r="D22" s="175"/>
      <c r="E22" s="181" t="s">
        <v>380</v>
      </c>
      <c r="F22" s="175"/>
      <c r="G22" s="181" t="s">
        <v>380</v>
      </c>
      <c r="H22" s="175"/>
      <c r="I22" s="181" t="s">
        <v>384</v>
      </c>
      <c r="J22" s="175"/>
      <c r="K22" s="175"/>
      <c r="L22" s="181"/>
      <c r="M22" s="175"/>
      <c r="N22" s="175"/>
      <c r="O22" s="181"/>
      <c r="P22" s="175"/>
      <c r="Q22" s="181"/>
      <c r="R22" s="175"/>
      <c r="S22" s="180" t="s">
        <v>33</v>
      </c>
      <c r="T22" s="175"/>
      <c r="U22" s="175"/>
      <c r="V22" s="175"/>
      <c r="W22" s="175"/>
      <c r="X22" s="175"/>
      <c r="Y22" s="175"/>
      <c r="Z22" s="175"/>
      <c r="AA22" s="181" t="s">
        <v>21</v>
      </c>
      <c r="AB22" s="175"/>
      <c r="AC22" s="175"/>
      <c r="AD22" s="175"/>
      <c r="AE22" s="175"/>
      <c r="AF22" s="181" t="s">
        <v>22</v>
      </c>
      <c r="AG22" s="175"/>
      <c r="AH22" s="175"/>
      <c r="AI22" s="116" t="s">
        <v>375</v>
      </c>
      <c r="AJ22" s="182" t="s">
        <v>23</v>
      </c>
      <c r="AK22" s="175"/>
      <c r="AL22" s="175"/>
      <c r="AM22" s="175"/>
      <c r="AN22" s="175"/>
      <c r="AO22" s="175"/>
      <c r="AP22" s="117" t="s">
        <v>378</v>
      </c>
      <c r="AQ22" s="117" t="s">
        <v>378</v>
      </c>
      <c r="AR22" s="117" t="s">
        <v>378</v>
      </c>
      <c r="AS22" s="183" t="s">
        <v>378</v>
      </c>
      <c r="AT22" s="175"/>
      <c r="AU22" s="183" t="s">
        <v>378</v>
      </c>
      <c r="AV22" s="175"/>
      <c r="AW22" s="117" t="s">
        <v>378</v>
      </c>
      <c r="AX22" s="117" t="s">
        <v>378</v>
      </c>
      <c r="AY22" s="117" t="s">
        <v>378</v>
      </c>
    </row>
    <row r="23" spans="1:51" x14ac:dyDescent="0.25">
      <c r="A23" s="177" t="s">
        <v>24</v>
      </c>
      <c r="B23" s="175"/>
      <c r="C23" s="177" t="s">
        <v>380</v>
      </c>
      <c r="D23" s="175"/>
      <c r="E23" s="177" t="s">
        <v>380</v>
      </c>
      <c r="F23" s="175"/>
      <c r="G23" s="177" t="s">
        <v>380</v>
      </c>
      <c r="H23" s="175"/>
      <c r="I23" s="177" t="s">
        <v>384</v>
      </c>
      <c r="J23" s="175"/>
      <c r="K23" s="175"/>
      <c r="L23" s="177" t="s">
        <v>384</v>
      </c>
      <c r="M23" s="175"/>
      <c r="N23" s="175"/>
      <c r="O23" s="177"/>
      <c r="P23" s="175"/>
      <c r="Q23" s="177"/>
      <c r="R23" s="175"/>
      <c r="S23" s="178" t="s">
        <v>35</v>
      </c>
      <c r="T23" s="175"/>
      <c r="U23" s="175"/>
      <c r="V23" s="175"/>
      <c r="W23" s="175"/>
      <c r="X23" s="175"/>
      <c r="Y23" s="175"/>
      <c r="Z23" s="175"/>
      <c r="AA23" s="177" t="s">
        <v>21</v>
      </c>
      <c r="AB23" s="175"/>
      <c r="AC23" s="175"/>
      <c r="AD23" s="175"/>
      <c r="AE23" s="175"/>
      <c r="AF23" s="177" t="s">
        <v>22</v>
      </c>
      <c r="AG23" s="175"/>
      <c r="AH23" s="175"/>
      <c r="AI23" s="118" t="s">
        <v>375</v>
      </c>
      <c r="AJ23" s="179" t="s">
        <v>23</v>
      </c>
      <c r="AK23" s="175"/>
      <c r="AL23" s="175"/>
      <c r="AM23" s="175"/>
      <c r="AN23" s="175"/>
      <c r="AO23" s="175"/>
      <c r="AP23" s="119" t="s">
        <v>378</v>
      </c>
      <c r="AQ23" s="119" t="s">
        <v>378</v>
      </c>
      <c r="AR23" s="119" t="s">
        <v>378</v>
      </c>
      <c r="AS23" s="174" t="s">
        <v>378</v>
      </c>
      <c r="AT23" s="175"/>
      <c r="AU23" s="174" t="s">
        <v>378</v>
      </c>
      <c r="AV23" s="175"/>
      <c r="AW23" s="119" t="s">
        <v>378</v>
      </c>
      <c r="AX23" s="119" t="s">
        <v>378</v>
      </c>
      <c r="AY23" s="119" t="s">
        <v>378</v>
      </c>
    </row>
    <row r="24" spans="1:51" x14ac:dyDescent="0.25">
      <c r="A24" s="177" t="s">
        <v>24</v>
      </c>
      <c r="B24" s="175"/>
      <c r="C24" s="177" t="s">
        <v>380</v>
      </c>
      <c r="D24" s="175"/>
      <c r="E24" s="177" t="s">
        <v>380</v>
      </c>
      <c r="F24" s="175"/>
      <c r="G24" s="177" t="s">
        <v>380</v>
      </c>
      <c r="H24" s="175"/>
      <c r="I24" s="177" t="s">
        <v>384</v>
      </c>
      <c r="J24" s="175"/>
      <c r="K24" s="175"/>
      <c r="L24" s="177" t="s">
        <v>385</v>
      </c>
      <c r="M24" s="175"/>
      <c r="N24" s="175"/>
      <c r="O24" s="177"/>
      <c r="P24" s="175"/>
      <c r="Q24" s="177"/>
      <c r="R24" s="175"/>
      <c r="S24" s="178" t="s">
        <v>37</v>
      </c>
      <c r="T24" s="175"/>
      <c r="U24" s="175"/>
      <c r="V24" s="175"/>
      <c r="W24" s="175"/>
      <c r="X24" s="175"/>
      <c r="Y24" s="175"/>
      <c r="Z24" s="175"/>
      <c r="AA24" s="177" t="s">
        <v>21</v>
      </c>
      <c r="AB24" s="175"/>
      <c r="AC24" s="175"/>
      <c r="AD24" s="175"/>
      <c r="AE24" s="175"/>
      <c r="AF24" s="177" t="s">
        <v>22</v>
      </c>
      <c r="AG24" s="175"/>
      <c r="AH24" s="175"/>
      <c r="AI24" s="118" t="s">
        <v>375</v>
      </c>
      <c r="AJ24" s="179" t="s">
        <v>23</v>
      </c>
      <c r="AK24" s="175"/>
      <c r="AL24" s="175"/>
      <c r="AM24" s="175"/>
      <c r="AN24" s="175"/>
      <c r="AO24" s="175"/>
      <c r="AP24" s="119" t="s">
        <v>378</v>
      </c>
      <c r="AQ24" s="119" t="s">
        <v>378</v>
      </c>
      <c r="AR24" s="119" t="s">
        <v>378</v>
      </c>
      <c r="AS24" s="174" t="s">
        <v>378</v>
      </c>
      <c r="AT24" s="175"/>
      <c r="AU24" s="174" t="s">
        <v>378</v>
      </c>
      <c r="AV24" s="175"/>
      <c r="AW24" s="119" t="s">
        <v>378</v>
      </c>
      <c r="AX24" s="119" t="s">
        <v>378</v>
      </c>
      <c r="AY24" s="119" t="s">
        <v>378</v>
      </c>
    </row>
    <row r="25" spans="1:51" x14ac:dyDescent="0.25">
      <c r="A25" s="177" t="s">
        <v>24</v>
      </c>
      <c r="B25" s="175"/>
      <c r="C25" s="177" t="s">
        <v>380</v>
      </c>
      <c r="D25" s="175"/>
      <c r="E25" s="177" t="s">
        <v>380</v>
      </c>
      <c r="F25" s="175"/>
      <c r="G25" s="177" t="s">
        <v>380</v>
      </c>
      <c r="H25" s="175"/>
      <c r="I25" s="177" t="s">
        <v>384</v>
      </c>
      <c r="J25" s="175"/>
      <c r="K25" s="175"/>
      <c r="L25" s="177" t="s">
        <v>386</v>
      </c>
      <c r="M25" s="175"/>
      <c r="N25" s="175"/>
      <c r="O25" s="177"/>
      <c r="P25" s="175"/>
      <c r="Q25" s="177"/>
      <c r="R25" s="175"/>
      <c r="S25" s="178" t="s">
        <v>39</v>
      </c>
      <c r="T25" s="175"/>
      <c r="U25" s="175"/>
      <c r="V25" s="175"/>
      <c r="W25" s="175"/>
      <c r="X25" s="175"/>
      <c r="Y25" s="175"/>
      <c r="Z25" s="175"/>
      <c r="AA25" s="177" t="s">
        <v>21</v>
      </c>
      <c r="AB25" s="175"/>
      <c r="AC25" s="175"/>
      <c r="AD25" s="175"/>
      <c r="AE25" s="175"/>
      <c r="AF25" s="177" t="s">
        <v>22</v>
      </c>
      <c r="AG25" s="175"/>
      <c r="AH25" s="175"/>
      <c r="AI25" s="118" t="s">
        <v>375</v>
      </c>
      <c r="AJ25" s="179" t="s">
        <v>23</v>
      </c>
      <c r="AK25" s="175"/>
      <c r="AL25" s="175"/>
      <c r="AM25" s="175"/>
      <c r="AN25" s="175"/>
      <c r="AO25" s="175"/>
      <c r="AP25" s="119" t="s">
        <v>378</v>
      </c>
      <c r="AQ25" s="119" t="s">
        <v>378</v>
      </c>
      <c r="AR25" s="119" t="s">
        <v>378</v>
      </c>
      <c r="AS25" s="174" t="s">
        <v>378</v>
      </c>
      <c r="AT25" s="175"/>
      <c r="AU25" s="174" t="s">
        <v>378</v>
      </c>
      <c r="AV25" s="175"/>
      <c r="AW25" s="119" t="s">
        <v>378</v>
      </c>
      <c r="AX25" s="119" t="s">
        <v>378</v>
      </c>
      <c r="AY25" s="119" t="s">
        <v>378</v>
      </c>
    </row>
    <row r="26" spans="1:51" x14ac:dyDescent="0.25">
      <c r="A26" s="177" t="s">
        <v>24</v>
      </c>
      <c r="B26" s="175"/>
      <c r="C26" s="177" t="s">
        <v>380</v>
      </c>
      <c r="D26" s="175"/>
      <c r="E26" s="177" t="s">
        <v>380</v>
      </c>
      <c r="F26" s="175"/>
      <c r="G26" s="177" t="s">
        <v>380</v>
      </c>
      <c r="H26" s="175"/>
      <c r="I26" s="177" t="s">
        <v>384</v>
      </c>
      <c r="J26" s="175"/>
      <c r="K26" s="175"/>
      <c r="L26" s="177" t="s">
        <v>387</v>
      </c>
      <c r="M26" s="175"/>
      <c r="N26" s="175"/>
      <c r="O26" s="177"/>
      <c r="P26" s="175"/>
      <c r="Q26" s="177"/>
      <c r="R26" s="175"/>
      <c r="S26" s="178" t="s">
        <v>41</v>
      </c>
      <c r="T26" s="175"/>
      <c r="U26" s="175"/>
      <c r="V26" s="175"/>
      <c r="W26" s="175"/>
      <c r="X26" s="175"/>
      <c r="Y26" s="175"/>
      <c r="Z26" s="175"/>
      <c r="AA26" s="177" t="s">
        <v>21</v>
      </c>
      <c r="AB26" s="175"/>
      <c r="AC26" s="175"/>
      <c r="AD26" s="175"/>
      <c r="AE26" s="175"/>
      <c r="AF26" s="177" t="s">
        <v>22</v>
      </c>
      <c r="AG26" s="175"/>
      <c r="AH26" s="175"/>
      <c r="AI26" s="118" t="s">
        <v>375</v>
      </c>
      <c r="AJ26" s="179" t="s">
        <v>23</v>
      </c>
      <c r="AK26" s="175"/>
      <c r="AL26" s="175"/>
      <c r="AM26" s="175"/>
      <c r="AN26" s="175"/>
      <c r="AO26" s="175"/>
      <c r="AP26" s="119" t="s">
        <v>378</v>
      </c>
      <c r="AQ26" s="119" t="s">
        <v>378</v>
      </c>
      <c r="AR26" s="119" t="s">
        <v>378</v>
      </c>
      <c r="AS26" s="174" t="s">
        <v>378</v>
      </c>
      <c r="AT26" s="175"/>
      <c r="AU26" s="174" t="s">
        <v>378</v>
      </c>
      <c r="AV26" s="175"/>
      <c r="AW26" s="119" t="s">
        <v>378</v>
      </c>
      <c r="AX26" s="119" t="s">
        <v>378</v>
      </c>
      <c r="AY26" s="119" t="s">
        <v>378</v>
      </c>
    </row>
    <row r="27" spans="1:51" x14ac:dyDescent="0.25">
      <c r="A27" s="177" t="s">
        <v>24</v>
      </c>
      <c r="B27" s="175"/>
      <c r="C27" s="177" t="s">
        <v>380</v>
      </c>
      <c r="D27" s="175"/>
      <c r="E27" s="177" t="s">
        <v>380</v>
      </c>
      <c r="F27" s="175"/>
      <c r="G27" s="177" t="s">
        <v>380</v>
      </c>
      <c r="H27" s="175"/>
      <c r="I27" s="177" t="s">
        <v>384</v>
      </c>
      <c r="J27" s="175"/>
      <c r="K27" s="175"/>
      <c r="L27" s="177" t="s">
        <v>388</v>
      </c>
      <c r="M27" s="175"/>
      <c r="N27" s="175"/>
      <c r="O27" s="177"/>
      <c r="P27" s="175"/>
      <c r="Q27" s="177"/>
      <c r="R27" s="175"/>
      <c r="S27" s="178" t="s">
        <v>43</v>
      </c>
      <c r="T27" s="175"/>
      <c r="U27" s="175"/>
      <c r="V27" s="175"/>
      <c r="W27" s="175"/>
      <c r="X27" s="175"/>
      <c r="Y27" s="175"/>
      <c r="Z27" s="175"/>
      <c r="AA27" s="177" t="s">
        <v>21</v>
      </c>
      <c r="AB27" s="175"/>
      <c r="AC27" s="175"/>
      <c r="AD27" s="175"/>
      <c r="AE27" s="175"/>
      <c r="AF27" s="177" t="s">
        <v>22</v>
      </c>
      <c r="AG27" s="175"/>
      <c r="AH27" s="175"/>
      <c r="AI27" s="118" t="s">
        <v>375</v>
      </c>
      <c r="AJ27" s="179" t="s">
        <v>23</v>
      </c>
      <c r="AK27" s="175"/>
      <c r="AL27" s="175"/>
      <c r="AM27" s="175"/>
      <c r="AN27" s="175"/>
      <c r="AO27" s="175"/>
      <c r="AP27" s="119" t="s">
        <v>378</v>
      </c>
      <c r="AQ27" s="119" t="s">
        <v>378</v>
      </c>
      <c r="AR27" s="119" t="s">
        <v>378</v>
      </c>
      <c r="AS27" s="174" t="s">
        <v>378</v>
      </c>
      <c r="AT27" s="175"/>
      <c r="AU27" s="174" t="s">
        <v>378</v>
      </c>
      <c r="AV27" s="175"/>
      <c r="AW27" s="119" t="s">
        <v>378</v>
      </c>
      <c r="AX27" s="119" t="s">
        <v>378</v>
      </c>
      <c r="AY27" s="119" t="s">
        <v>378</v>
      </c>
    </row>
    <row r="28" spans="1:51" x14ac:dyDescent="0.25">
      <c r="A28" s="177" t="s">
        <v>24</v>
      </c>
      <c r="B28" s="175"/>
      <c r="C28" s="177" t="s">
        <v>380</v>
      </c>
      <c r="D28" s="175"/>
      <c r="E28" s="177" t="s">
        <v>380</v>
      </c>
      <c r="F28" s="175"/>
      <c r="G28" s="177" t="s">
        <v>380</v>
      </c>
      <c r="H28" s="175"/>
      <c r="I28" s="177" t="s">
        <v>384</v>
      </c>
      <c r="J28" s="175"/>
      <c r="K28" s="175"/>
      <c r="L28" s="177" t="s">
        <v>390</v>
      </c>
      <c r="M28" s="175"/>
      <c r="N28" s="175"/>
      <c r="O28" s="177"/>
      <c r="P28" s="175"/>
      <c r="Q28" s="177"/>
      <c r="R28" s="175"/>
      <c r="S28" s="178" t="s">
        <v>45</v>
      </c>
      <c r="T28" s="175"/>
      <c r="U28" s="175"/>
      <c r="V28" s="175"/>
      <c r="W28" s="175"/>
      <c r="X28" s="175"/>
      <c r="Y28" s="175"/>
      <c r="Z28" s="175"/>
      <c r="AA28" s="177" t="s">
        <v>21</v>
      </c>
      <c r="AB28" s="175"/>
      <c r="AC28" s="175"/>
      <c r="AD28" s="175"/>
      <c r="AE28" s="175"/>
      <c r="AF28" s="177" t="s">
        <v>22</v>
      </c>
      <c r="AG28" s="175"/>
      <c r="AH28" s="175"/>
      <c r="AI28" s="118" t="s">
        <v>375</v>
      </c>
      <c r="AJ28" s="179" t="s">
        <v>23</v>
      </c>
      <c r="AK28" s="175"/>
      <c r="AL28" s="175"/>
      <c r="AM28" s="175"/>
      <c r="AN28" s="175"/>
      <c r="AO28" s="175"/>
      <c r="AP28" s="119" t="s">
        <v>378</v>
      </c>
      <c r="AQ28" s="119" t="s">
        <v>378</v>
      </c>
      <c r="AR28" s="119" t="s">
        <v>378</v>
      </c>
      <c r="AS28" s="174" t="s">
        <v>378</v>
      </c>
      <c r="AT28" s="175"/>
      <c r="AU28" s="174" t="s">
        <v>378</v>
      </c>
      <c r="AV28" s="175"/>
      <c r="AW28" s="119" t="s">
        <v>378</v>
      </c>
      <c r="AX28" s="119" t="s">
        <v>378</v>
      </c>
      <c r="AY28" s="119" t="s">
        <v>378</v>
      </c>
    </row>
    <row r="29" spans="1:51" x14ac:dyDescent="0.25">
      <c r="A29" s="177" t="s">
        <v>24</v>
      </c>
      <c r="B29" s="175"/>
      <c r="C29" s="177" t="s">
        <v>380</v>
      </c>
      <c r="D29" s="175"/>
      <c r="E29" s="177" t="s">
        <v>380</v>
      </c>
      <c r="F29" s="175"/>
      <c r="G29" s="177" t="s">
        <v>380</v>
      </c>
      <c r="H29" s="175"/>
      <c r="I29" s="177" t="s">
        <v>384</v>
      </c>
      <c r="J29" s="175"/>
      <c r="K29" s="175"/>
      <c r="L29" s="177" t="s">
        <v>392</v>
      </c>
      <c r="M29" s="175"/>
      <c r="N29" s="175"/>
      <c r="O29" s="177"/>
      <c r="P29" s="175"/>
      <c r="Q29" s="177"/>
      <c r="R29" s="175"/>
      <c r="S29" s="178" t="s">
        <v>47</v>
      </c>
      <c r="T29" s="175"/>
      <c r="U29" s="175"/>
      <c r="V29" s="175"/>
      <c r="W29" s="175"/>
      <c r="X29" s="175"/>
      <c r="Y29" s="175"/>
      <c r="Z29" s="175"/>
      <c r="AA29" s="177" t="s">
        <v>21</v>
      </c>
      <c r="AB29" s="175"/>
      <c r="AC29" s="175"/>
      <c r="AD29" s="175"/>
      <c r="AE29" s="175"/>
      <c r="AF29" s="177" t="s">
        <v>22</v>
      </c>
      <c r="AG29" s="175"/>
      <c r="AH29" s="175"/>
      <c r="AI29" s="118" t="s">
        <v>375</v>
      </c>
      <c r="AJ29" s="179" t="s">
        <v>23</v>
      </c>
      <c r="AK29" s="175"/>
      <c r="AL29" s="175"/>
      <c r="AM29" s="175"/>
      <c r="AN29" s="175"/>
      <c r="AO29" s="175"/>
      <c r="AP29" s="119" t="s">
        <v>378</v>
      </c>
      <c r="AQ29" s="119" t="s">
        <v>378</v>
      </c>
      <c r="AR29" s="119" t="s">
        <v>378</v>
      </c>
      <c r="AS29" s="174" t="s">
        <v>378</v>
      </c>
      <c r="AT29" s="175"/>
      <c r="AU29" s="174" t="s">
        <v>378</v>
      </c>
      <c r="AV29" s="175"/>
      <c r="AW29" s="119" t="s">
        <v>378</v>
      </c>
      <c r="AX29" s="119" t="s">
        <v>378</v>
      </c>
      <c r="AY29" s="119" t="s">
        <v>378</v>
      </c>
    </row>
    <row r="30" spans="1:51" x14ac:dyDescent="0.25">
      <c r="A30" s="177" t="s">
        <v>24</v>
      </c>
      <c r="B30" s="175"/>
      <c r="C30" s="177" t="s">
        <v>380</v>
      </c>
      <c r="D30" s="175"/>
      <c r="E30" s="177" t="s">
        <v>380</v>
      </c>
      <c r="F30" s="175"/>
      <c r="G30" s="177" t="s">
        <v>380</v>
      </c>
      <c r="H30" s="175"/>
      <c r="I30" s="177" t="s">
        <v>384</v>
      </c>
      <c r="J30" s="175"/>
      <c r="K30" s="175"/>
      <c r="L30" s="177" t="s">
        <v>393</v>
      </c>
      <c r="M30" s="175"/>
      <c r="N30" s="175"/>
      <c r="O30" s="177"/>
      <c r="P30" s="175"/>
      <c r="Q30" s="177"/>
      <c r="R30" s="175"/>
      <c r="S30" s="178" t="s">
        <v>49</v>
      </c>
      <c r="T30" s="175"/>
      <c r="U30" s="175"/>
      <c r="V30" s="175"/>
      <c r="W30" s="175"/>
      <c r="X30" s="175"/>
      <c r="Y30" s="175"/>
      <c r="Z30" s="175"/>
      <c r="AA30" s="177" t="s">
        <v>21</v>
      </c>
      <c r="AB30" s="175"/>
      <c r="AC30" s="175"/>
      <c r="AD30" s="175"/>
      <c r="AE30" s="175"/>
      <c r="AF30" s="177" t="s">
        <v>22</v>
      </c>
      <c r="AG30" s="175"/>
      <c r="AH30" s="175"/>
      <c r="AI30" s="118" t="s">
        <v>375</v>
      </c>
      <c r="AJ30" s="179" t="s">
        <v>23</v>
      </c>
      <c r="AK30" s="175"/>
      <c r="AL30" s="175"/>
      <c r="AM30" s="175"/>
      <c r="AN30" s="175"/>
      <c r="AO30" s="175"/>
      <c r="AP30" s="119" t="s">
        <v>378</v>
      </c>
      <c r="AQ30" s="119" t="s">
        <v>378</v>
      </c>
      <c r="AR30" s="119" t="s">
        <v>378</v>
      </c>
      <c r="AS30" s="174" t="s">
        <v>378</v>
      </c>
      <c r="AT30" s="175"/>
      <c r="AU30" s="174" t="s">
        <v>378</v>
      </c>
      <c r="AV30" s="175"/>
      <c r="AW30" s="119" t="s">
        <v>378</v>
      </c>
      <c r="AX30" s="119" t="s">
        <v>378</v>
      </c>
      <c r="AY30" s="119" t="s">
        <v>378</v>
      </c>
    </row>
    <row r="31" spans="1:51" x14ac:dyDescent="0.25">
      <c r="A31" s="177" t="s">
        <v>24</v>
      </c>
      <c r="B31" s="175"/>
      <c r="C31" s="177" t="s">
        <v>380</v>
      </c>
      <c r="D31" s="175"/>
      <c r="E31" s="177" t="s">
        <v>380</v>
      </c>
      <c r="F31" s="175"/>
      <c r="G31" s="177" t="s">
        <v>380</v>
      </c>
      <c r="H31" s="175"/>
      <c r="I31" s="177" t="s">
        <v>384</v>
      </c>
      <c r="J31" s="175"/>
      <c r="K31" s="175"/>
      <c r="L31" s="177" t="s">
        <v>395</v>
      </c>
      <c r="M31" s="175"/>
      <c r="N31" s="175"/>
      <c r="O31" s="177"/>
      <c r="P31" s="175"/>
      <c r="Q31" s="177"/>
      <c r="R31" s="175"/>
      <c r="S31" s="178" t="s">
        <v>51</v>
      </c>
      <c r="T31" s="175"/>
      <c r="U31" s="175"/>
      <c r="V31" s="175"/>
      <c r="W31" s="175"/>
      <c r="X31" s="175"/>
      <c r="Y31" s="175"/>
      <c r="Z31" s="175"/>
      <c r="AA31" s="177" t="s">
        <v>21</v>
      </c>
      <c r="AB31" s="175"/>
      <c r="AC31" s="175"/>
      <c r="AD31" s="175"/>
      <c r="AE31" s="175"/>
      <c r="AF31" s="177" t="s">
        <v>22</v>
      </c>
      <c r="AG31" s="175"/>
      <c r="AH31" s="175"/>
      <c r="AI31" s="118" t="s">
        <v>375</v>
      </c>
      <c r="AJ31" s="179" t="s">
        <v>23</v>
      </c>
      <c r="AK31" s="175"/>
      <c r="AL31" s="175"/>
      <c r="AM31" s="175"/>
      <c r="AN31" s="175"/>
      <c r="AO31" s="175"/>
      <c r="AP31" s="119" t="s">
        <v>378</v>
      </c>
      <c r="AQ31" s="119" t="s">
        <v>378</v>
      </c>
      <c r="AR31" s="119" t="s">
        <v>378</v>
      </c>
      <c r="AS31" s="174" t="s">
        <v>378</v>
      </c>
      <c r="AT31" s="175"/>
      <c r="AU31" s="174" t="s">
        <v>378</v>
      </c>
      <c r="AV31" s="175"/>
      <c r="AW31" s="119" t="s">
        <v>378</v>
      </c>
      <c r="AX31" s="119" t="s">
        <v>378</v>
      </c>
      <c r="AY31" s="119" t="s">
        <v>378</v>
      </c>
    </row>
    <row r="32" spans="1:51" x14ac:dyDescent="0.25">
      <c r="A32" s="177" t="s">
        <v>24</v>
      </c>
      <c r="B32" s="175"/>
      <c r="C32" s="177" t="s">
        <v>380</v>
      </c>
      <c r="D32" s="175"/>
      <c r="E32" s="177" t="s">
        <v>380</v>
      </c>
      <c r="F32" s="175"/>
      <c r="G32" s="177" t="s">
        <v>380</v>
      </c>
      <c r="H32" s="175"/>
      <c r="I32" s="177" t="s">
        <v>384</v>
      </c>
      <c r="J32" s="175"/>
      <c r="K32" s="175"/>
      <c r="L32" s="177" t="s">
        <v>397</v>
      </c>
      <c r="M32" s="175"/>
      <c r="N32" s="175"/>
      <c r="O32" s="177"/>
      <c r="P32" s="175"/>
      <c r="Q32" s="177"/>
      <c r="R32" s="175"/>
      <c r="S32" s="178" t="s">
        <v>53</v>
      </c>
      <c r="T32" s="175"/>
      <c r="U32" s="175"/>
      <c r="V32" s="175"/>
      <c r="W32" s="175"/>
      <c r="X32" s="175"/>
      <c r="Y32" s="175"/>
      <c r="Z32" s="175"/>
      <c r="AA32" s="177" t="s">
        <v>21</v>
      </c>
      <c r="AB32" s="175"/>
      <c r="AC32" s="175"/>
      <c r="AD32" s="175"/>
      <c r="AE32" s="175"/>
      <c r="AF32" s="177" t="s">
        <v>22</v>
      </c>
      <c r="AG32" s="175"/>
      <c r="AH32" s="175"/>
      <c r="AI32" s="118" t="s">
        <v>375</v>
      </c>
      <c r="AJ32" s="179" t="s">
        <v>23</v>
      </c>
      <c r="AK32" s="175"/>
      <c r="AL32" s="175"/>
      <c r="AM32" s="175"/>
      <c r="AN32" s="175"/>
      <c r="AO32" s="175"/>
      <c r="AP32" s="119" t="s">
        <v>378</v>
      </c>
      <c r="AQ32" s="119" t="s">
        <v>378</v>
      </c>
      <c r="AR32" s="119" t="s">
        <v>378</v>
      </c>
      <c r="AS32" s="174" t="s">
        <v>378</v>
      </c>
      <c r="AT32" s="175"/>
      <c r="AU32" s="174" t="s">
        <v>378</v>
      </c>
      <c r="AV32" s="175"/>
      <c r="AW32" s="119" t="s">
        <v>378</v>
      </c>
      <c r="AX32" s="119" t="s">
        <v>378</v>
      </c>
      <c r="AY32" s="119" t="s">
        <v>378</v>
      </c>
    </row>
    <row r="33" spans="1:51" x14ac:dyDescent="0.25">
      <c r="A33" s="181" t="s">
        <v>24</v>
      </c>
      <c r="B33" s="175"/>
      <c r="C33" s="181" t="s">
        <v>380</v>
      </c>
      <c r="D33" s="175"/>
      <c r="E33" s="181" t="s">
        <v>380</v>
      </c>
      <c r="F33" s="175"/>
      <c r="G33" s="181" t="s">
        <v>398</v>
      </c>
      <c r="H33" s="175"/>
      <c r="I33" s="181"/>
      <c r="J33" s="175"/>
      <c r="K33" s="175"/>
      <c r="L33" s="181"/>
      <c r="M33" s="175"/>
      <c r="N33" s="175"/>
      <c r="O33" s="181"/>
      <c r="P33" s="175"/>
      <c r="Q33" s="181"/>
      <c r="R33" s="175"/>
      <c r="S33" s="180" t="s">
        <v>55</v>
      </c>
      <c r="T33" s="175"/>
      <c r="U33" s="175"/>
      <c r="V33" s="175"/>
      <c r="W33" s="175"/>
      <c r="X33" s="175"/>
      <c r="Y33" s="175"/>
      <c r="Z33" s="175"/>
      <c r="AA33" s="181" t="s">
        <v>21</v>
      </c>
      <c r="AB33" s="175"/>
      <c r="AC33" s="175"/>
      <c r="AD33" s="175"/>
      <c r="AE33" s="175"/>
      <c r="AF33" s="181" t="s">
        <v>22</v>
      </c>
      <c r="AG33" s="175"/>
      <c r="AH33" s="175"/>
      <c r="AI33" s="116" t="s">
        <v>375</v>
      </c>
      <c r="AJ33" s="182" t="s">
        <v>23</v>
      </c>
      <c r="AK33" s="175"/>
      <c r="AL33" s="175"/>
      <c r="AM33" s="175"/>
      <c r="AN33" s="175"/>
      <c r="AO33" s="175"/>
      <c r="AP33" s="117" t="s">
        <v>378</v>
      </c>
      <c r="AQ33" s="117" t="s">
        <v>378</v>
      </c>
      <c r="AR33" s="117" t="s">
        <v>378</v>
      </c>
      <c r="AS33" s="183" t="s">
        <v>378</v>
      </c>
      <c r="AT33" s="175"/>
      <c r="AU33" s="183" t="s">
        <v>378</v>
      </c>
      <c r="AV33" s="175"/>
      <c r="AW33" s="117" t="s">
        <v>378</v>
      </c>
      <c r="AX33" s="117" t="s">
        <v>378</v>
      </c>
      <c r="AY33" s="117" t="s">
        <v>378</v>
      </c>
    </row>
    <row r="34" spans="1:51" x14ac:dyDescent="0.25">
      <c r="A34" s="177" t="s">
        <v>24</v>
      </c>
      <c r="B34" s="175"/>
      <c r="C34" s="177" t="s">
        <v>380</v>
      </c>
      <c r="D34" s="175"/>
      <c r="E34" s="177" t="s">
        <v>380</v>
      </c>
      <c r="F34" s="175"/>
      <c r="G34" s="177" t="s">
        <v>398</v>
      </c>
      <c r="H34" s="175"/>
      <c r="I34" s="177" t="s">
        <v>384</v>
      </c>
      <c r="J34" s="175"/>
      <c r="K34" s="175"/>
      <c r="L34" s="177"/>
      <c r="M34" s="175"/>
      <c r="N34" s="175"/>
      <c r="O34" s="177"/>
      <c r="P34" s="175"/>
      <c r="Q34" s="177"/>
      <c r="R34" s="175"/>
      <c r="S34" s="178" t="s">
        <v>57</v>
      </c>
      <c r="T34" s="175"/>
      <c r="U34" s="175"/>
      <c r="V34" s="175"/>
      <c r="W34" s="175"/>
      <c r="X34" s="175"/>
      <c r="Y34" s="175"/>
      <c r="Z34" s="175"/>
      <c r="AA34" s="177" t="s">
        <v>21</v>
      </c>
      <c r="AB34" s="175"/>
      <c r="AC34" s="175"/>
      <c r="AD34" s="175"/>
      <c r="AE34" s="175"/>
      <c r="AF34" s="177" t="s">
        <v>22</v>
      </c>
      <c r="AG34" s="175"/>
      <c r="AH34" s="175"/>
      <c r="AI34" s="118" t="s">
        <v>375</v>
      </c>
      <c r="AJ34" s="179" t="s">
        <v>23</v>
      </c>
      <c r="AK34" s="175"/>
      <c r="AL34" s="175"/>
      <c r="AM34" s="175"/>
      <c r="AN34" s="175"/>
      <c r="AO34" s="175"/>
      <c r="AP34" s="119" t="s">
        <v>378</v>
      </c>
      <c r="AQ34" s="119" t="s">
        <v>378</v>
      </c>
      <c r="AR34" s="119" t="s">
        <v>378</v>
      </c>
      <c r="AS34" s="174" t="s">
        <v>378</v>
      </c>
      <c r="AT34" s="175"/>
      <c r="AU34" s="174" t="s">
        <v>378</v>
      </c>
      <c r="AV34" s="175"/>
      <c r="AW34" s="119" t="s">
        <v>378</v>
      </c>
      <c r="AX34" s="119" t="s">
        <v>378</v>
      </c>
      <c r="AY34" s="119" t="s">
        <v>378</v>
      </c>
    </row>
    <row r="35" spans="1:51" x14ac:dyDescent="0.25">
      <c r="A35" s="177" t="s">
        <v>24</v>
      </c>
      <c r="B35" s="175"/>
      <c r="C35" s="177" t="s">
        <v>380</v>
      </c>
      <c r="D35" s="175"/>
      <c r="E35" s="177" t="s">
        <v>380</v>
      </c>
      <c r="F35" s="175"/>
      <c r="G35" s="177" t="s">
        <v>398</v>
      </c>
      <c r="H35" s="175"/>
      <c r="I35" s="177" t="s">
        <v>399</v>
      </c>
      <c r="J35" s="175"/>
      <c r="K35" s="175"/>
      <c r="L35" s="177"/>
      <c r="M35" s="175"/>
      <c r="N35" s="175"/>
      <c r="O35" s="177"/>
      <c r="P35" s="175"/>
      <c r="Q35" s="177"/>
      <c r="R35" s="175"/>
      <c r="S35" s="178" t="s">
        <v>59</v>
      </c>
      <c r="T35" s="175"/>
      <c r="U35" s="175"/>
      <c r="V35" s="175"/>
      <c r="W35" s="175"/>
      <c r="X35" s="175"/>
      <c r="Y35" s="175"/>
      <c r="Z35" s="175"/>
      <c r="AA35" s="177" t="s">
        <v>21</v>
      </c>
      <c r="AB35" s="175"/>
      <c r="AC35" s="175"/>
      <c r="AD35" s="175"/>
      <c r="AE35" s="175"/>
      <c r="AF35" s="177" t="s">
        <v>22</v>
      </c>
      <c r="AG35" s="175"/>
      <c r="AH35" s="175"/>
      <c r="AI35" s="118" t="s">
        <v>375</v>
      </c>
      <c r="AJ35" s="179" t="s">
        <v>23</v>
      </c>
      <c r="AK35" s="175"/>
      <c r="AL35" s="175"/>
      <c r="AM35" s="175"/>
      <c r="AN35" s="175"/>
      <c r="AO35" s="175"/>
      <c r="AP35" s="119" t="s">
        <v>378</v>
      </c>
      <c r="AQ35" s="119" t="s">
        <v>378</v>
      </c>
      <c r="AR35" s="119" t="s">
        <v>378</v>
      </c>
      <c r="AS35" s="174" t="s">
        <v>378</v>
      </c>
      <c r="AT35" s="175"/>
      <c r="AU35" s="174" t="s">
        <v>378</v>
      </c>
      <c r="AV35" s="175"/>
      <c r="AW35" s="119" t="s">
        <v>378</v>
      </c>
      <c r="AX35" s="119" t="s">
        <v>378</v>
      </c>
      <c r="AY35" s="119" t="s">
        <v>378</v>
      </c>
    </row>
    <row r="36" spans="1:51" x14ac:dyDescent="0.25">
      <c r="A36" s="177" t="s">
        <v>24</v>
      </c>
      <c r="B36" s="175"/>
      <c r="C36" s="177" t="s">
        <v>380</v>
      </c>
      <c r="D36" s="175"/>
      <c r="E36" s="177" t="s">
        <v>380</v>
      </c>
      <c r="F36" s="175"/>
      <c r="G36" s="177" t="s">
        <v>398</v>
      </c>
      <c r="H36" s="175"/>
      <c r="I36" s="177" t="s">
        <v>385</v>
      </c>
      <c r="J36" s="175"/>
      <c r="K36" s="175"/>
      <c r="L36" s="177"/>
      <c r="M36" s="175"/>
      <c r="N36" s="175"/>
      <c r="O36" s="177"/>
      <c r="P36" s="175"/>
      <c r="Q36" s="177"/>
      <c r="R36" s="175"/>
      <c r="S36" s="178" t="s">
        <v>61</v>
      </c>
      <c r="T36" s="175"/>
      <c r="U36" s="175"/>
      <c r="V36" s="175"/>
      <c r="W36" s="175"/>
      <c r="X36" s="175"/>
      <c r="Y36" s="175"/>
      <c r="Z36" s="175"/>
      <c r="AA36" s="177" t="s">
        <v>21</v>
      </c>
      <c r="AB36" s="175"/>
      <c r="AC36" s="175"/>
      <c r="AD36" s="175"/>
      <c r="AE36" s="175"/>
      <c r="AF36" s="177" t="s">
        <v>22</v>
      </c>
      <c r="AG36" s="175"/>
      <c r="AH36" s="175"/>
      <c r="AI36" s="118" t="s">
        <v>375</v>
      </c>
      <c r="AJ36" s="179" t="s">
        <v>23</v>
      </c>
      <c r="AK36" s="175"/>
      <c r="AL36" s="175"/>
      <c r="AM36" s="175"/>
      <c r="AN36" s="175"/>
      <c r="AO36" s="175"/>
      <c r="AP36" s="119" t="s">
        <v>378</v>
      </c>
      <c r="AQ36" s="119" t="s">
        <v>378</v>
      </c>
      <c r="AR36" s="119" t="s">
        <v>378</v>
      </c>
      <c r="AS36" s="174" t="s">
        <v>378</v>
      </c>
      <c r="AT36" s="175"/>
      <c r="AU36" s="174" t="s">
        <v>378</v>
      </c>
      <c r="AV36" s="175"/>
      <c r="AW36" s="119" t="s">
        <v>378</v>
      </c>
      <c r="AX36" s="119" t="s">
        <v>378</v>
      </c>
      <c r="AY36" s="119" t="s">
        <v>378</v>
      </c>
    </row>
    <row r="37" spans="1:51" x14ac:dyDescent="0.25">
      <c r="A37" s="177" t="s">
        <v>24</v>
      </c>
      <c r="B37" s="175"/>
      <c r="C37" s="177" t="s">
        <v>380</v>
      </c>
      <c r="D37" s="175"/>
      <c r="E37" s="177" t="s">
        <v>380</v>
      </c>
      <c r="F37" s="175"/>
      <c r="G37" s="177" t="s">
        <v>398</v>
      </c>
      <c r="H37" s="175"/>
      <c r="I37" s="177" t="s">
        <v>386</v>
      </c>
      <c r="J37" s="175"/>
      <c r="K37" s="175"/>
      <c r="L37" s="177"/>
      <c r="M37" s="175"/>
      <c r="N37" s="175"/>
      <c r="O37" s="177"/>
      <c r="P37" s="175"/>
      <c r="Q37" s="177"/>
      <c r="R37" s="175"/>
      <c r="S37" s="178" t="s">
        <v>63</v>
      </c>
      <c r="T37" s="175"/>
      <c r="U37" s="175"/>
      <c r="V37" s="175"/>
      <c r="W37" s="175"/>
      <c r="X37" s="175"/>
      <c r="Y37" s="175"/>
      <c r="Z37" s="175"/>
      <c r="AA37" s="177" t="s">
        <v>21</v>
      </c>
      <c r="AB37" s="175"/>
      <c r="AC37" s="175"/>
      <c r="AD37" s="175"/>
      <c r="AE37" s="175"/>
      <c r="AF37" s="177" t="s">
        <v>22</v>
      </c>
      <c r="AG37" s="175"/>
      <c r="AH37" s="175"/>
      <c r="AI37" s="118" t="s">
        <v>375</v>
      </c>
      <c r="AJ37" s="179" t="s">
        <v>23</v>
      </c>
      <c r="AK37" s="175"/>
      <c r="AL37" s="175"/>
      <c r="AM37" s="175"/>
      <c r="AN37" s="175"/>
      <c r="AO37" s="175"/>
      <c r="AP37" s="119" t="s">
        <v>378</v>
      </c>
      <c r="AQ37" s="119" t="s">
        <v>378</v>
      </c>
      <c r="AR37" s="119" t="s">
        <v>378</v>
      </c>
      <c r="AS37" s="174" t="s">
        <v>378</v>
      </c>
      <c r="AT37" s="175"/>
      <c r="AU37" s="174" t="s">
        <v>378</v>
      </c>
      <c r="AV37" s="175"/>
      <c r="AW37" s="119" t="s">
        <v>378</v>
      </c>
      <c r="AX37" s="119" t="s">
        <v>378</v>
      </c>
      <c r="AY37" s="119" t="s">
        <v>378</v>
      </c>
    </row>
    <row r="38" spans="1:51" x14ac:dyDescent="0.25">
      <c r="A38" s="177" t="s">
        <v>24</v>
      </c>
      <c r="B38" s="175"/>
      <c r="C38" s="177" t="s">
        <v>380</v>
      </c>
      <c r="D38" s="175"/>
      <c r="E38" s="177" t="s">
        <v>380</v>
      </c>
      <c r="F38" s="175"/>
      <c r="G38" s="177" t="s">
        <v>398</v>
      </c>
      <c r="H38" s="175"/>
      <c r="I38" s="177" t="s">
        <v>387</v>
      </c>
      <c r="J38" s="175"/>
      <c r="K38" s="175"/>
      <c r="L38" s="177"/>
      <c r="M38" s="175"/>
      <c r="N38" s="175"/>
      <c r="O38" s="177"/>
      <c r="P38" s="175"/>
      <c r="Q38" s="177"/>
      <c r="R38" s="175"/>
      <c r="S38" s="178" t="s">
        <v>65</v>
      </c>
      <c r="T38" s="175"/>
      <c r="U38" s="175"/>
      <c r="V38" s="175"/>
      <c r="W38" s="175"/>
      <c r="X38" s="175"/>
      <c r="Y38" s="175"/>
      <c r="Z38" s="175"/>
      <c r="AA38" s="177" t="s">
        <v>21</v>
      </c>
      <c r="AB38" s="175"/>
      <c r="AC38" s="175"/>
      <c r="AD38" s="175"/>
      <c r="AE38" s="175"/>
      <c r="AF38" s="177" t="s">
        <v>22</v>
      </c>
      <c r="AG38" s="175"/>
      <c r="AH38" s="175"/>
      <c r="AI38" s="118" t="s">
        <v>375</v>
      </c>
      <c r="AJ38" s="179" t="s">
        <v>23</v>
      </c>
      <c r="AK38" s="175"/>
      <c r="AL38" s="175"/>
      <c r="AM38" s="175"/>
      <c r="AN38" s="175"/>
      <c r="AO38" s="175"/>
      <c r="AP38" s="119" t="s">
        <v>378</v>
      </c>
      <c r="AQ38" s="119" t="s">
        <v>378</v>
      </c>
      <c r="AR38" s="119" t="s">
        <v>378</v>
      </c>
      <c r="AS38" s="174" t="s">
        <v>378</v>
      </c>
      <c r="AT38" s="175"/>
      <c r="AU38" s="174" t="s">
        <v>378</v>
      </c>
      <c r="AV38" s="175"/>
      <c r="AW38" s="119" t="s">
        <v>378</v>
      </c>
      <c r="AX38" s="119" t="s">
        <v>378</v>
      </c>
      <c r="AY38" s="119" t="s">
        <v>378</v>
      </c>
    </row>
    <row r="39" spans="1:51" x14ac:dyDescent="0.25">
      <c r="A39" s="177" t="s">
        <v>24</v>
      </c>
      <c r="B39" s="175"/>
      <c r="C39" s="177" t="s">
        <v>380</v>
      </c>
      <c r="D39" s="175"/>
      <c r="E39" s="177" t="s">
        <v>380</v>
      </c>
      <c r="F39" s="175"/>
      <c r="G39" s="177" t="s">
        <v>398</v>
      </c>
      <c r="H39" s="175"/>
      <c r="I39" s="177" t="s">
        <v>388</v>
      </c>
      <c r="J39" s="175"/>
      <c r="K39" s="175"/>
      <c r="L39" s="177"/>
      <c r="M39" s="175"/>
      <c r="N39" s="175"/>
      <c r="O39" s="177"/>
      <c r="P39" s="175"/>
      <c r="Q39" s="177"/>
      <c r="R39" s="175"/>
      <c r="S39" s="178" t="s">
        <v>67</v>
      </c>
      <c r="T39" s="175"/>
      <c r="U39" s="175"/>
      <c r="V39" s="175"/>
      <c r="W39" s="175"/>
      <c r="X39" s="175"/>
      <c r="Y39" s="175"/>
      <c r="Z39" s="175"/>
      <c r="AA39" s="177" t="s">
        <v>21</v>
      </c>
      <c r="AB39" s="175"/>
      <c r="AC39" s="175"/>
      <c r="AD39" s="175"/>
      <c r="AE39" s="175"/>
      <c r="AF39" s="177" t="s">
        <v>22</v>
      </c>
      <c r="AG39" s="175"/>
      <c r="AH39" s="175"/>
      <c r="AI39" s="118" t="s">
        <v>375</v>
      </c>
      <c r="AJ39" s="179" t="s">
        <v>23</v>
      </c>
      <c r="AK39" s="175"/>
      <c r="AL39" s="175"/>
      <c r="AM39" s="175"/>
      <c r="AN39" s="175"/>
      <c r="AO39" s="175"/>
      <c r="AP39" s="119" t="s">
        <v>378</v>
      </c>
      <c r="AQ39" s="119" t="s">
        <v>378</v>
      </c>
      <c r="AR39" s="119" t="s">
        <v>378</v>
      </c>
      <c r="AS39" s="174" t="s">
        <v>378</v>
      </c>
      <c r="AT39" s="175"/>
      <c r="AU39" s="174" t="s">
        <v>378</v>
      </c>
      <c r="AV39" s="175"/>
      <c r="AW39" s="119" t="s">
        <v>378</v>
      </c>
      <c r="AX39" s="119" t="s">
        <v>378</v>
      </c>
      <c r="AY39" s="119" t="s">
        <v>378</v>
      </c>
    </row>
    <row r="40" spans="1:51" x14ac:dyDescent="0.25">
      <c r="A40" s="177" t="s">
        <v>24</v>
      </c>
      <c r="B40" s="175"/>
      <c r="C40" s="177" t="s">
        <v>380</v>
      </c>
      <c r="D40" s="175"/>
      <c r="E40" s="177" t="s">
        <v>380</v>
      </c>
      <c r="F40" s="175"/>
      <c r="G40" s="177" t="s">
        <v>398</v>
      </c>
      <c r="H40" s="175"/>
      <c r="I40" s="177" t="s">
        <v>390</v>
      </c>
      <c r="J40" s="175"/>
      <c r="K40" s="175"/>
      <c r="L40" s="177"/>
      <c r="M40" s="175"/>
      <c r="N40" s="175"/>
      <c r="O40" s="177"/>
      <c r="P40" s="175"/>
      <c r="Q40" s="177"/>
      <c r="R40" s="175"/>
      <c r="S40" s="178" t="s">
        <v>69</v>
      </c>
      <c r="T40" s="175"/>
      <c r="U40" s="175"/>
      <c r="V40" s="175"/>
      <c r="W40" s="175"/>
      <c r="X40" s="175"/>
      <c r="Y40" s="175"/>
      <c r="Z40" s="175"/>
      <c r="AA40" s="177" t="s">
        <v>21</v>
      </c>
      <c r="AB40" s="175"/>
      <c r="AC40" s="175"/>
      <c r="AD40" s="175"/>
      <c r="AE40" s="175"/>
      <c r="AF40" s="177" t="s">
        <v>22</v>
      </c>
      <c r="AG40" s="175"/>
      <c r="AH40" s="175"/>
      <c r="AI40" s="118" t="s">
        <v>375</v>
      </c>
      <c r="AJ40" s="179" t="s">
        <v>23</v>
      </c>
      <c r="AK40" s="175"/>
      <c r="AL40" s="175"/>
      <c r="AM40" s="175"/>
      <c r="AN40" s="175"/>
      <c r="AO40" s="175"/>
      <c r="AP40" s="119" t="s">
        <v>378</v>
      </c>
      <c r="AQ40" s="119" t="s">
        <v>378</v>
      </c>
      <c r="AR40" s="119" t="s">
        <v>378</v>
      </c>
      <c r="AS40" s="174" t="s">
        <v>378</v>
      </c>
      <c r="AT40" s="175"/>
      <c r="AU40" s="174" t="s">
        <v>378</v>
      </c>
      <c r="AV40" s="175"/>
      <c r="AW40" s="119" t="s">
        <v>378</v>
      </c>
      <c r="AX40" s="119" t="s">
        <v>378</v>
      </c>
      <c r="AY40" s="119" t="s">
        <v>378</v>
      </c>
    </row>
    <row r="41" spans="1:51" x14ac:dyDescent="0.25">
      <c r="A41" s="181" t="s">
        <v>24</v>
      </c>
      <c r="B41" s="175"/>
      <c r="C41" s="181" t="s">
        <v>380</v>
      </c>
      <c r="D41" s="175"/>
      <c r="E41" s="181" t="s">
        <v>380</v>
      </c>
      <c r="F41" s="175"/>
      <c r="G41" s="181" t="s">
        <v>400</v>
      </c>
      <c r="H41" s="175"/>
      <c r="I41" s="181"/>
      <c r="J41" s="175"/>
      <c r="K41" s="175"/>
      <c r="L41" s="181"/>
      <c r="M41" s="175"/>
      <c r="N41" s="175"/>
      <c r="O41" s="181"/>
      <c r="P41" s="175"/>
      <c r="Q41" s="181"/>
      <c r="R41" s="175"/>
      <c r="S41" s="180" t="s">
        <v>71</v>
      </c>
      <c r="T41" s="175"/>
      <c r="U41" s="175"/>
      <c r="V41" s="175"/>
      <c r="W41" s="175"/>
      <c r="X41" s="175"/>
      <c r="Y41" s="175"/>
      <c r="Z41" s="175"/>
      <c r="AA41" s="181" t="s">
        <v>21</v>
      </c>
      <c r="AB41" s="175"/>
      <c r="AC41" s="175"/>
      <c r="AD41" s="175"/>
      <c r="AE41" s="175"/>
      <c r="AF41" s="181" t="s">
        <v>22</v>
      </c>
      <c r="AG41" s="175"/>
      <c r="AH41" s="175"/>
      <c r="AI41" s="116" t="s">
        <v>375</v>
      </c>
      <c r="AJ41" s="182" t="s">
        <v>23</v>
      </c>
      <c r="AK41" s="175"/>
      <c r="AL41" s="175"/>
      <c r="AM41" s="175"/>
      <c r="AN41" s="175"/>
      <c r="AO41" s="175"/>
      <c r="AP41" s="117" t="s">
        <v>378</v>
      </c>
      <c r="AQ41" s="117" t="s">
        <v>378</v>
      </c>
      <c r="AR41" s="117" t="s">
        <v>378</v>
      </c>
      <c r="AS41" s="183" t="s">
        <v>378</v>
      </c>
      <c r="AT41" s="175"/>
      <c r="AU41" s="183" t="s">
        <v>378</v>
      </c>
      <c r="AV41" s="175"/>
      <c r="AW41" s="117" t="s">
        <v>378</v>
      </c>
      <c r="AX41" s="117" t="s">
        <v>378</v>
      </c>
      <c r="AY41" s="117" t="s">
        <v>378</v>
      </c>
    </row>
    <row r="42" spans="1:51" x14ac:dyDescent="0.25">
      <c r="A42" s="181" t="s">
        <v>24</v>
      </c>
      <c r="B42" s="175"/>
      <c r="C42" s="181" t="s">
        <v>380</v>
      </c>
      <c r="D42" s="175"/>
      <c r="E42" s="181" t="s">
        <v>380</v>
      </c>
      <c r="F42" s="175"/>
      <c r="G42" s="181" t="s">
        <v>400</v>
      </c>
      <c r="H42" s="175"/>
      <c r="I42" s="181" t="s">
        <v>384</v>
      </c>
      <c r="J42" s="175"/>
      <c r="K42" s="175"/>
      <c r="L42" s="181"/>
      <c r="M42" s="175"/>
      <c r="N42" s="175"/>
      <c r="O42" s="181"/>
      <c r="P42" s="175"/>
      <c r="Q42" s="181"/>
      <c r="R42" s="175"/>
      <c r="S42" s="180" t="s">
        <v>73</v>
      </c>
      <c r="T42" s="175"/>
      <c r="U42" s="175"/>
      <c r="V42" s="175"/>
      <c r="W42" s="175"/>
      <c r="X42" s="175"/>
      <c r="Y42" s="175"/>
      <c r="Z42" s="175"/>
      <c r="AA42" s="181" t="s">
        <v>21</v>
      </c>
      <c r="AB42" s="175"/>
      <c r="AC42" s="175"/>
      <c r="AD42" s="175"/>
      <c r="AE42" s="175"/>
      <c r="AF42" s="181" t="s">
        <v>22</v>
      </c>
      <c r="AG42" s="175"/>
      <c r="AH42" s="175"/>
      <c r="AI42" s="116" t="s">
        <v>375</v>
      </c>
      <c r="AJ42" s="182" t="s">
        <v>23</v>
      </c>
      <c r="AK42" s="175"/>
      <c r="AL42" s="175"/>
      <c r="AM42" s="175"/>
      <c r="AN42" s="175"/>
      <c r="AO42" s="175"/>
      <c r="AP42" s="117" t="s">
        <v>378</v>
      </c>
      <c r="AQ42" s="117" t="s">
        <v>378</v>
      </c>
      <c r="AR42" s="117" t="s">
        <v>378</v>
      </c>
      <c r="AS42" s="183" t="s">
        <v>378</v>
      </c>
      <c r="AT42" s="175"/>
      <c r="AU42" s="183" t="s">
        <v>378</v>
      </c>
      <c r="AV42" s="175"/>
      <c r="AW42" s="117" t="s">
        <v>378</v>
      </c>
      <c r="AX42" s="117" t="s">
        <v>378</v>
      </c>
      <c r="AY42" s="117" t="s">
        <v>378</v>
      </c>
    </row>
    <row r="43" spans="1:51" x14ac:dyDescent="0.25">
      <c r="A43" s="177" t="s">
        <v>24</v>
      </c>
      <c r="B43" s="175"/>
      <c r="C43" s="177" t="s">
        <v>380</v>
      </c>
      <c r="D43" s="175"/>
      <c r="E43" s="177" t="s">
        <v>380</v>
      </c>
      <c r="F43" s="175"/>
      <c r="G43" s="177" t="s">
        <v>400</v>
      </c>
      <c r="H43" s="175"/>
      <c r="I43" s="177" t="s">
        <v>384</v>
      </c>
      <c r="J43" s="175"/>
      <c r="K43" s="175"/>
      <c r="L43" s="177" t="s">
        <v>384</v>
      </c>
      <c r="M43" s="175"/>
      <c r="N43" s="175"/>
      <c r="O43" s="177"/>
      <c r="P43" s="175"/>
      <c r="Q43" s="177"/>
      <c r="R43" s="175"/>
      <c r="S43" s="178" t="s">
        <v>75</v>
      </c>
      <c r="T43" s="175"/>
      <c r="U43" s="175"/>
      <c r="V43" s="175"/>
      <c r="W43" s="175"/>
      <c r="X43" s="175"/>
      <c r="Y43" s="175"/>
      <c r="Z43" s="175"/>
      <c r="AA43" s="177" t="s">
        <v>21</v>
      </c>
      <c r="AB43" s="175"/>
      <c r="AC43" s="175"/>
      <c r="AD43" s="175"/>
      <c r="AE43" s="175"/>
      <c r="AF43" s="177" t="s">
        <v>22</v>
      </c>
      <c r="AG43" s="175"/>
      <c r="AH43" s="175"/>
      <c r="AI43" s="118" t="s">
        <v>375</v>
      </c>
      <c r="AJ43" s="179" t="s">
        <v>23</v>
      </c>
      <c r="AK43" s="175"/>
      <c r="AL43" s="175"/>
      <c r="AM43" s="175"/>
      <c r="AN43" s="175"/>
      <c r="AO43" s="175"/>
      <c r="AP43" s="119" t="s">
        <v>378</v>
      </c>
      <c r="AQ43" s="119" t="s">
        <v>378</v>
      </c>
      <c r="AR43" s="119" t="s">
        <v>378</v>
      </c>
      <c r="AS43" s="174" t="s">
        <v>378</v>
      </c>
      <c r="AT43" s="175"/>
      <c r="AU43" s="174" t="s">
        <v>378</v>
      </c>
      <c r="AV43" s="175"/>
      <c r="AW43" s="119" t="s">
        <v>378</v>
      </c>
      <c r="AX43" s="119" t="s">
        <v>378</v>
      </c>
      <c r="AY43" s="119" t="s">
        <v>378</v>
      </c>
    </row>
    <row r="44" spans="1:51" x14ac:dyDescent="0.25">
      <c r="A44" s="177" t="s">
        <v>24</v>
      </c>
      <c r="B44" s="175"/>
      <c r="C44" s="177" t="s">
        <v>380</v>
      </c>
      <c r="D44" s="175"/>
      <c r="E44" s="177" t="s">
        <v>380</v>
      </c>
      <c r="F44" s="175"/>
      <c r="G44" s="177" t="s">
        <v>400</v>
      </c>
      <c r="H44" s="175"/>
      <c r="I44" s="177" t="s">
        <v>384</v>
      </c>
      <c r="J44" s="175"/>
      <c r="K44" s="175"/>
      <c r="L44" s="177" t="s">
        <v>399</v>
      </c>
      <c r="M44" s="175"/>
      <c r="N44" s="175"/>
      <c r="O44" s="177"/>
      <c r="P44" s="175"/>
      <c r="Q44" s="177"/>
      <c r="R44" s="175"/>
      <c r="S44" s="178" t="s">
        <v>77</v>
      </c>
      <c r="T44" s="175"/>
      <c r="U44" s="175"/>
      <c r="V44" s="175"/>
      <c r="W44" s="175"/>
      <c r="X44" s="175"/>
      <c r="Y44" s="175"/>
      <c r="Z44" s="175"/>
      <c r="AA44" s="177" t="s">
        <v>21</v>
      </c>
      <c r="AB44" s="175"/>
      <c r="AC44" s="175"/>
      <c r="AD44" s="175"/>
      <c r="AE44" s="175"/>
      <c r="AF44" s="177" t="s">
        <v>22</v>
      </c>
      <c r="AG44" s="175"/>
      <c r="AH44" s="175"/>
      <c r="AI44" s="118" t="s">
        <v>375</v>
      </c>
      <c r="AJ44" s="179" t="s">
        <v>23</v>
      </c>
      <c r="AK44" s="175"/>
      <c r="AL44" s="175"/>
      <c r="AM44" s="175"/>
      <c r="AN44" s="175"/>
      <c r="AO44" s="175"/>
      <c r="AP44" s="119" t="s">
        <v>378</v>
      </c>
      <c r="AQ44" s="119" t="s">
        <v>378</v>
      </c>
      <c r="AR44" s="119" t="s">
        <v>378</v>
      </c>
      <c r="AS44" s="174" t="s">
        <v>378</v>
      </c>
      <c r="AT44" s="175"/>
      <c r="AU44" s="174" t="s">
        <v>378</v>
      </c>
      <c r="AV44" s="175"/>
      <c r="AW44" s="119" t="s">
        <v>378</v>
      </c>
      <c r="AX44" s="119" t="s">
        <v>378</v>
      </c>
      <c r="AY44" s="119" t="s">
        <v>378</v>
      </c>
    </row>
    <row r="45" spans="1:51" x14ac:dyDescent="0.25">
      <c r="A45" s="177" t="s">
        <v>24</v>
      </c>
      <c r="B45" s="175"/>
      <c r="C45" s="177" t="s">
        <v>380</v>
      </c>
      <c r="D45" s="175"/>
      <c r="E45" s="177" t="s">
        <v>380</v>
      </c>
      <c r="F45" s="175"/>
      <c r="G45" s="177" t="s">
        <v>400</v>
      </c>
      <c r="H45" s="175"/>
      <c r="I45" s="177" t="s">
        <v>384</v>
      </c>
      <c r="J45" s="175"/>
      <c r="K45" s="175"/>
      <c r="L45" s="177" t="s">
        <v>385</v>
      </c>
      <c r="M45" s="175"/>
      <c r="N45" s="175"/>
      <c r="O45" s="177"/>
      <c r="P45" s="175"/>
      <c r="Q45" s="177"/>
      <c r="R45" s="175"/>
      <c r="S45" s="178" t="s">
        <v>79</v>
      </c>
      <c r="T45" s="175"/>
      <c r="U45" s="175"/>
      <c r="V45" s="175"/>
      <c r="W45" s="175"/>
      <c r="X45" s="175"/>
      <c r="Y45" s="175"/>
      <c r="Z45" s="175"/>
      <c r="AA45" s="177" t="s">
        <v>21</v>
      </c>
      <c r="AB45" s="175"/>
      <c r="AC45" s="175"/>
      <c r="AD45" s="175"/>
      <c r="AE45" s="175"/>
      <c r="AF45" s="177" t="s">
        <v>22</v>
      </c>
      <c r="AG45" s="175"/>
      <c r="AH45" s="175"/>
      <c r="AI45" s="118" t="s">
        <v>375</v>
      </c>
      <c r="AJ45" s="179" t="s">
        <v>23</v>
      </c>
      <c r="AK45" s="175"/>
      <c r="AL45" s="175"/>
      <c r="AM45" s="175"/>
      <c r="AN45" s="175"/>
      <c r="AO45" s="175"/>
      <c r="AP45" s="119" t="s">
        <v>378</v>
      </c>
      <c r="AQ45" s="119" t="s">
        <v>378</v>
      </c>
      <c r="AR45" s="119" t="s">
        <v>378</v>
      </c>
      <c r="AS45" s="174" t="s">
        <v>378</v>
      </c>
      <c r="AT45" s="175"/>
      <c r="AU45" s="174" t="s">
        <v>378</v>
      </c>
      <c r="AV45" s="175"/>
      <c r="AW45" s="119" t="s">
        <v>378</v>
      </c>
      <c r="AX45" s="119" t="s">
        <v>378</v>
      </c>
      <c r="AY45" s="119" t="s">
        <v>378</v>
      </c>
    </row>
    <row r="46" spans="1:51" x14ac:dyDescent="0.25">
      <c r="A46" s="177" t="s">
        <v>24</v>
      </c>
      <c r="B46" s="175"/>
      <c r="C46" s="177" t="s">
        <v>380</v>
      </c>
      <c r="D46" s="175"/>
      <c r="E46" s="177" t="s">
        <v>380</v>
      </c>
      <c r="F46" s="175"/>
      <c r="G46" s="177" t="s">
        <v>400</v>
      </c>
      <c r="H46" s="175"/>
      <c r="I46" s="177" t="s">
        <v>399</v>
      </c>
      <c r="J46" s="175"/>
      <c r="K46" s="175"/>
      <c r="L46" s="177"/>
      <c r="M46" s="175"/>
      <c r="N46" s="175"/>
      <c r="O46" s="177"/>
      <c r="P46" s="175"/>
      <c r="Q46" s="177"/>
      <c r="R46" s="175"/>
      <c r="S46" s="178" t="s">
        <v>81</v>
      </c>
      <c r="T46" s="175"/>
      <c r="U46" s="175"/>
      <c r="V46" s="175"/>
      <c r="W46" s="175"/>
      <c r="X46" s="175"/>
      <c r="Y46" s="175"/>
      <c r="Z46" s="175"/>
      <c r="AA46" s="177" t="s">
        <v>21</v>
      </c>
      <c r="AB46" s="175"/>
      <c r="AC46" s="175"/>
      <c r="AD46" s="175"/>
      <c r="AE46" s="175"/>
      <c r="AF46" s="177" t="s">
        <v>22</v>
      </c>
      <c r="AG46" s="175"/>
      <c r="AH46" s="175"/>
      <c r="AI46" s="118" t="s">
        <v>375</v>
      </c>
      <c r="AJ46" s="179" t="s">
        <v>23</v>
      </c>
      <c r="AK46" s="175"/>
      <c r="AL46" s="175"/>
      <c r="AM46" s="175"/>
      <c r="AN46" s="175"/>
      <c r="AO46" s="175"/>
      <c r="AP46" s="119" t="s">
        <v>378</v>
      </c>
      <c r="AQ46" s="119" t="s">
        <v>378</v>
      </c>
      <c r="AR46" s="119" t="s">
        <v>378</v>
      </c>
      <c r="AS46" s="174" t="s">
        <v>378</v>
      </c>
      <c r="AT46" s="175"/>
      <c r="AU46" s="174" t="s">
        <v>378</v>
      </c>
      <c r="AV46" s="175"/>
      <c r="AW46" s="119" t="s">
        <v>378</v>
      </c>
      <c r="AX46" s="119" t="s">
        <v>378</v>
      </c>
      <c r="AY46" s="119" t="s">
        <v>378</v>
      </c>
    </row>
    <row r="47" spans="1:51" x14ac:dyDescent="0.25">
      <c r="A47" s="177" t="s">
        <v>24</v>
      </c>
      <c r="B47" s="175"/>
      <c r="C47" s="177" t="s">
        <v>380</v>
      </c>
      <c r="D47" s="175"/>
      <c r="E47" s="177" t="s">
        <v>380</v>
      </c>
      <c r="F47" s="175"/>
      <c r="G47" s="177" t="s">
        <v>400</v>
      </c>
      <c r="H47" s="175"/>
      <c r="I47" s="177" t="s">
        <v>404</v>
      </c>
      <c r="J47" s="175"/>
      <c r="K47" s="175"/>
      <c r="L47" s="177"/>
      <c r="M47" s="175"/>
      <c r="N47" s="175"/>
      <c r="O47" s="177"/>
      <c r="P47" s="175"/>
      <c r="Q47" s="177"/>
      <c r="R47" s="175"/>
      <c r="S47" s="178" t="s">
        <v>83</v>
      </c>
      <c r="T47" s="175"/>
      <c r="U47" s="175"/>
      <c r="V47" s="175"/>
      <c r="W47" s="175"/>
      <c r="X47" s="175"/>
      <c r="Y47" s="175"/>
      <c r="Z47" s="175"/>
      <c r="AA47" s="177" t="s">
        <v>21</v>
      </c>
      <c r="AB47" s="175"/>
      <c r="AC47" s="175"/>
      <c r="AD47" s="175"/>
      <c r="AE47" s="175"/>
      <c r="AF47" s="177" t="s">
        <v>22</v>
      </c>
      <c r="AG47" s="175"/>
      <c r="AH47" s="175"/>
      <c r="AI47" s="118" t="s">
        <v>375</v>
      </c>
      <c r="AJ47" s="179" t="s">
        <v>23</v>
      </c>
      <c r="AK47" s="175"/>
      <c r="AL47" s="175"/>
      <c r="AM47" s="175"/>
      <c r="AN47" s="175"/>
      <c r="AO47" s="175"/>
      <c r="AP47" s="119" t="s">
        <v>378</v>
      </c>
      <c r="AQ47" s="119" t="s">
        <v>378</v>
      </c>
      <c r="AR47" s="119" t="s">
        <v>378</v>
      </c>
      <c r="AS47" s="174" t="s">
        <v>378</v>
      </c>
      <c r="AT47" s="175"/>
      <c r="AU47" s="174" t="s">
        <v>378</v>
      </c>
      <c r="AV47" s="175"/>
      <c r="AW47" s="119" t="s">
        <v>378</v>
      </c>
      <c r="AX47" s="119" t="s">
        <v>378</v>
      </c>
      <c r="AY47" s="119" t="s">
        <v>378</v>
      </c>
    </row>
    <row r="48" spans="1:51" x14ac:dyDescent="0.25">
      <c r="A48" s="177" t="s">
        <v>24</v>
      </c>
      <c r="B48" s="175"/>
      <c r="C48" s="177" t="s">
        <v>380</v>
      </c>
      <c r="D48" s="175"/>
      <c r="E48" s="177" t="s">
        <v>380</v>
      </c>
      <c r="F48" s="175"/>
      <c r="G48" s="177" t="s">
        <v>400</v>
      </c>
      <c r="H48" s="175"/>
      <c r="I48" s="177" t="s">
        <v>405</v>
      </c>
      <c r="J48" s="175"/>
      <c r="K48" s="175"/>
      <c r="L48" s="177"/>
      <c r="M48" s="175"/>
      <c r="N48" s="175"/>
      <c r="O48" s="177"/>
      <c r="P48" s="175"/>
      <c r="Q48" s="177"/>
      <c r="R48" s="175"/>
      <c r="S48" s="178" t="s">
        <v>85</v>
      </c>
      <c r="T48" s="175"/>
      <c r="U48" s="175"/>
      <c r="V48" s="175"/>
      <c r="W48" s="175"/>
      <c r="X48" s="175"/>
      <c r="Y48" s="175"/>
      <c r="Z48" s="175"/>
      <c r="AA48" s="177" t="s">
        <v>21</v>
      </c>
      <c r="AB48" s="175"/>
      <c r="AC48" s="175"/>
      <c r="AD48" s="175"/>
      <c r="AE48" s="175"/>
      <c r="AF48" s="177" t="s">
        <v>22</v>
      </c>
      <c r="AG48" s="175"/>
      <c r="AH48" s="175"/>
      <c r="AI48" s="118" t="s">
        <v>375</v>
      </c>
      <c r="AJ48" s="179" t="s">
        <v>23</v>
      </c>
      <c r="AK48" s="175"/>
      <c r="AL48" s="175"/>
      <c r="AM48" s="175"/>
      <c r="AN48" s="175"/>
      <c r="AO48" s="175"/>
      <c r="AP48" s="119" t="s">
        <v>378</v>
      </c>
      <c r="AQ48" s="119" t="s">
        <v>378</v>
      </c>
      <c r="AR48" s="119" t="s">
        <v>378</v>
      </c>
      <c r="AS48" s="174" t="s">
        <v>378</v>
      </c>
      <c r="AT48" s="175"/>
      <c r="AU48" s="174" t="s">
        <v>378</v>
      </c>
      <c r="AV48" s="175"/>
      <c r="AW48" s="119" t="s">
        <v>378</v>
      </c>
      <c r="AX48" s="119" t="s">
        <v>378</v>
      </c>
      <c r="AY48" s="119" t="s">
        <v>378</v>
      </c>
    </row>
    <row r="49" spans="1:51" x14ac:dyDescent="0.25">
      <c r="A49" s="177" t="s">
        <v>24</v>
      </c>
      <c r="B49" s="175"/>
      <c r="C49" s="177" t="s">
        <v>380</v>
      </c>
      <c r="D49" s="175"/>
      <c r="E49" s="177" t="s">
        <v>380</v>
      </c>
      <c r="F49" s="175"/>
      <c r="G49" s="177" t="s">
        <v>400</v>
      </c>
      <c r="H49" s="175"/>
      <c r="I49" s="177" t="s">
        <v>406</v>
      </c>
      <c r="J49" s="175"/>
      <c r="K49" s="175"/>
      <c r="L49" s="177"/>
      <c r="M49" s="175"/>
      <c r="N49" s="175"/>
      <c r="O49" s="177"/>
      <c r="P49" s="175"/>
      <c r="Q49" s="177"/>
      <c r="R49" s="175"/>
      <c r="S49" s="178" t="s">
        <v>87</v>
      </c>
      <c r="T49" s="175"/>
      <c r="U49" s="175"/>
      <c r="V49" s="175"/>
      <c r="W49" s="175"/>
      <c r="X49" s="175"/>
      <c r="Y49" s="175"/>
      <c r="Z49" s="175"/>
      <c r="AA49" s="177" t="s">
        <v>21</v>
      </c>
      <c r="AB49" s="175"/>
      <c r="AC49" s="175"/>
      <c r="AD49" s="175"/>
      <c r="AE49" s="175"/>
      <c r="AF49" s="177" t="s">
        <v>22</v>
      </c>
      <c r="AG49" s="175"/>
      <c r="AH49" s="175"/>
      <c r="AI49" s="118" t="s">
        <v>375</v>
      </c>
      <c r="AJ49" s="179" t="s">
        <v>23</v>
      </c>
      <c r="AK49" s="175"/>
      <c r="AL49" s="175"/>
      <c r="AM49" s="175"/>
      <c r="AN49" s="175"/>
      <c r="AO49" s="175"/>
      <c r="AP49" s="119" t="s">
        <v>378</v>
      </c>
      <c r="AQ49" s="119" t="s">
        <v>378</v>
      </c>
      <c r="AR49" s="119" t="s">
        <v>378</v>
      </c>
      <c r="AS49" s="174" t="s">
        <v>378</v>
      </c>
      <c r="AT49" s="175"/>
      <c r="AU49" s="174" t="s">
        <v>378</v>
      </c>
      <c r="AV49" s="175"/>
      <c r="AW49" s="119" t="s">
        <v>378</v>
      </c>
      <c r="AX49" s="119" t="s">
        <v>378</v>
      </c>
      <c r="AY49" s="119" t="s">
        <v>378</v>
      </c>
    </row>
    <row r="50" spans="1:51" x14ac:dyDescent="0.25">
      <c r="A50" s="181" t="s">
        <v>24</v>
      </c>
      <c r="B50" s="175"/>
      <c r="C50" s="181" t="s">
        <v>398</v>
      </c>
      <c r="D50" s="175"/>
      <c r="E50" s="181"/>
      <c r="F50" s="175"/>
      <c r="G50" s="181"/>
      <c r="H50" s="175"/>
      <c r="I50" s="181"/>
      <c r="J50" s="175"/>
      <c r="K50" s="175"/>
      <c r="L50" s="181"/>
      <c r="M50" s="175"/>
      <c r="N50" s="175"/>
      <c r="O50" s="181"/>
      <c r="P50" s="175"/>
      <c r="Q50" s="181"/>
      <c r="R50" s="175"/>
      <c r="S50" s="180" t="s">
        <v>89</v>
      </c>
      <c r="T50" s="175"/>
      <c r="U50" s="175"/>
      <c r="V50" s="175"/>
      <c r="W50" s="175"/>
      <c r="X50" s="175"/>
      <c r="Y50" s="175"/>
      <c r="Z50" s="175"/>
      <c r="AA50" s="181" t="s">
        <v>21</v>
      </c>
      <c r="AB50" s="175"/>
      <c r="AC50" s="175"/>
      <c r="AD50" s="175"/>
      <c r="AE50" s="175"/>
      <c r="AF50" s="181" t="s">
        <v>22</v>
      </c>
      <c r="AG50" s="175"/>
      <c r="AH50" s="175"/>
      <c r="AI50" s="116" t="s">
        <v>375</v>
      </c>
      <c r="AJ50" s="182" t="s">
        <v>23</v>
      </c>
      <c r="AK50" s="175"/>
      <c r="AL50" s="175"/>
      <c r="AM50" s="175"/>
      <c r="AN50" s="175"/>
      <c r="AO50" s="175"/>
      <c r="AP50" s="117" t="s">
        <v>507</v>
      </c>
      <c r="AQ50" s="117" t="s">
        <v>508</v>
      </c>
      <c r="AR50" s="117" t="s">
        <v>509</v>
      </c>
      <c r="AS50" s="183" t="s">
        <v>510</v>
      </c>
      <c r="AT50" s="175"/>
      <c r="AU50" s="183" t="s">
        <v>511</v>
      </c>
      <c r="AV50" s="175"/>
      <c r="AW50" s="117" t="s">
        <v>510</v>
      </c>
      <c r="AX50" s="117" t="s">
        <v>378</v>
      </c>
      <c r="AY50" s="117" t="s">
        <v>378</v>
      </c>
    </row>
    <row r="51" spans="1:51" x14ac:dyDescent="0.25">
      <c r="A51" s="181" t="s">
        <v>24</v>
      </c>
      <c r="B51" s="175"/>
      <c r="C51" s="181" t="s">
        <v>398</v>
      </c>
      <c r="D51" s="175"/>
      <c r="E51" s="181" t="s">
        <v>380</v>
      </c>
      <c r="F51" s="175"/>
      <c r="G51" s="181"/>
      <c r="H51" s="175"/>
      <c r="I51" s="181"/>
      <c r="J51" s="175"/>
      <c r="K51" s="175"/>
      <c r="L51" s="181"/>
      <c r="M51" s="175"/>
      <c r="N51" s="175"/>
      <c r="O51" s="181"/>
      <c r="P51" s="175"/>
      <c r="Q51" s="181"/>
      <c r="R51" s="175"/>
      <c r="S51" s="180" t="s">
        <v>91</v>
      </c>
      <c r="T51" s="175"/>
      <c r="U51" s="175"/>
      <c r="V51" s="175"/>
      <c r="W51" s="175"/>
      <c r="X51" s="175"/>
      <c r="Y51" s="175"/>
      <c r="Z51" s="175"/>
      <c r="AA51" s="181" t="s">
        <v>21</v>
      </c>
      <c r="AB51" s="175"/>
      <c r="AC51" s="175"/>
      <c r="AD51" s="175"/>
      <c r="AE51" s="175"/>
      <c r="AF51" s="181" t="s">
        <v>22</v>
      </c>
      <c r="AG51" s="175"/>
      <c r="AH51" s="175"/>
      <c r="AI51" s="116" t="s">
        <v>375</v>
      </c>
      <c r="AJ51" s="182" t="s">
        <v>23</v>
      </c>
      <c r="AK51" s="175"/>
      <c r="AL51" s="175"/>
      <c r="AM51" s="175"/>
      <c r="AN51" s="175"/>
      <c r="AO51" s="175"/>
      <c r="AP51" s="117" t="s">
        <v>378</v>
      </c>
      <c r="AQ51" s="117" t="s">
        <v>378</v>
      </c>
      <c r="AR51" s="117" t="s">
        <v>378</v>
      </c>
      <c r="AS51" s="183" t="s">
        <v>378</v>
      </c>
      <c r="AT51" s="175"/>
      <c r="AU51" s="183" t="s">
        <v>378</v>
      </c>
      <c r="AV51" s="175"/>
      <c r="AW51" s="117" t="s">
        <v>378</v>
      </c>
      <c r="AX51" s="117" t="s">
        <v>378</v>
      </c>
      <c r="AY51" s="117" t="s">
        <v>378</v>
      </c>
    </row>
    <row r="52" spans="1:51" x14ac:dyDescent="0.25">
      <c r="A52" s="181" t="s">
        <v>24</v>
      </c>
      <c r="B52" s="175"/>
      <c r="C52" s="181" t="s">
        <v>398</v>
      </c>
      <c r="D52" s="175"/>
      <c r="E52" s="181" t="s">
        <v>380</v>
      </c>
      <c r="F52" s="175"/>
      <c r="G52" s="181" t="s">
        <v>380</v>
      </c>
      <c r="H52" s="175"/>
      <c r="I52" s="181"/>
      <c r="J52" s="175"/>
      <c r="K52" s="175"/>
      <c r="L52" s="181"/>
      <c r="M52" s="175"/>
      <c r="N52" s="175"/>
      <c r="O52" s="181"/>
      <c r="P52" s="175"/>
      <c r="Q52" s="181"/>
      <c r="R52" s="175"/>
      <c r="S52" s="180" t="s">
        <v>93</v>
      </c>
      <c r="T52" s="175"/>
      <c r="U52" s="175"/>
      <c r="V52" s="175"/>
      <c r="W52" s="175"/>
      <c r="X52" s="175"/>
      <c r="Y52" s="175"/>
      <c r="Z52" s="175"/>
      <c r="AA52" s="181" t="s">
        <v>21</v>
      </c>
      <c r="AB52" s="175"/>
      <c r="AC52" s="175"/>
      <c r="AD52" s="175"/>
      <c r="AE52" s="175"/>
      <c r="AF52" s="181" t="s">
        <v>22</v>
      </c>
      <c r="AG52" s="175"/>
      <c r="AH52" s="175"/>
      <c r="AI52" s="116" t="s">
        <v>375</v>
      </c>
      <c r="AJ52" s="182" t="s">
        <v>23</v>
      </c>
      <c r="AK52" s="175"/>
      <c r="AL52" s="175"/>
      <c r="AM52" s="175"/>
      <c r="AN52" s="175"/>
      <c r="AO52" s="175"/>
      <c r="AP52" s="117" t="s">
        <v>378</v>
      </c>
      <c r="AQ52" s="117" t="s">
        <v>378</v>
      </c>
      <c r="AR52" s="117" t="s">
        <v>378</v>
      </c>
      <c r="AS52" s="183" t="s">
        <v>378</v>
      </c>
      <c r="AT52" s="175"/>
      <c r="AU52" s="183" t="s">
        <v>378</v>
      </c>
      <c r="AV52" s="175"/>
      <c r="AW52" s="117" t="s">
        <v>378</v>
      </c>
      <c r="AX52" s="117" t="s">
        <v>378</v>
      </c>
      <c r="AY52" s="117" t="s">
        <v>378</v>
      </c>
    </row>
    <row r="53" spans="1:51" x14ac:dyDescent="0.25">
      <c r="A53" s="181" t="s">
        <v>24</v>
      </c>
      <c r="B53" s="175"/>
      <c r="C53" s="181" t="s">
        <v>398</v>
      </c>
      <c r="D53" s="175"/>
      <c r="E53" s="181" t="s">
        <v>380</v>
      </c>
      <c r="F53" s="175"/>
      <c r="G53" s="181" t="s">
        <v>380</v>
      </c>
      <c r="H53" s="175"/>
      <c r="I53" s="181" t="s">
        <v>385</v>
      </c>
      <c r="J53" s="175"/>
      <c r="K53" s="175"/>
      <c r="L53" s="181"/>
      <c r="M53" s="175"/>
      <c r="N53" s="175"/>
      <c r="O53" s="181"/>
      <c r="P53" s="175"/>
      <c r="Q53" s="181"/>
      <c r="R53" s="175"/>
      <c r="S53" s="180" t="s">
        <v>95</v>
      </c>
      <c r="T53" s="175"/>
      <c r="U53" s="175"/>
      <c r="V53" s="175"/>
      <c r="W53" s="175"/>
      <c r="X53" s="175"/>
      <c r="Y53" s="175"/>
      <c r="Z53" s="175"/>
      <c r="AA53" s="181" t="s">
        <v>21</v>
      </c>
      <c r="AB53" s="175"/>
      <c r="AC53" s="175"/>
      <c r="AD53" s="175"/>
      <c r="AE53" s="175"/>
      <c r="AF53" s="181" t="s">
        <v>22</v>
      </c>
      <c r="AG53" s="175"/>
      <c r="AH53" s="175"/>
      <c r="AI53" s="116" t="s">
        <v>375</v>
      </c>
      <c r="AJ53" s="182" t="s">
        <v>23</v>
      </c>
      <c r="AK53" s="175"/>
      <c r="AL53" s="175"/>
      <c r="AM53" s="175"/>
      <c r="AN53" s="175"/>
      <c r="AO53" s="175"/>
      <c r="AP53" s="117" t="s">
        <v>378</v>
      </c>
      <c r="AQ53" s="117" t="s">
        <v>378</v>
      </c>
      <c r="AR53" s="117" t="s">
        <v>378</v>
      </c>
      <c r="AS53" s="183" t="s">
        <v>378</v>
      </c>
      <c r="AT53" s="175"/>
      <c r="AU53" s="183" t="s">
        <v>378</v>
      </c>
      <c r="AV53" s="175"/>
      <c r="AW53" s="117" t="s">
        <v>378</v>
      </c>
      <c r="AX53" s="117" t="s">
        <v>378</v>
      </c>
      <c r="AY53" s="117" t="s">
        <v>378</v>
      </c>
    </row>
    <row r="54" spans="1:51" x14ac:dyDescent="0.25">
      <c r="A54" s="177" t="s">
        <v>24</v>
      </c>
      <c r="B54" s="175"/>
      <c r="C54" s="177" t="s">
        <v>398</v>
      </c>
      <c r="D54" s="175"/>
      <c r="E54" s="177" t="s">
        <v>380</v>
      </c>
      <c r="F54" s="175"/>
      <c r="G54" s="177" t="s">
        <v>380</v>
      </c>
      <c r="H54" s="175"/>
      <c r="I54" s="177" t="s">
        <v>385</v>
      </c>
      <c r="J54" s="175"/>
      <c r="K54" s="175"/>
      <c r="L54" s="177" t="s">
        <v>392</v>
      </c>
      <c r="M54" s="175"/>
      <c r="N54" s="175"/>
      <c r="O54" s="177"/>
      <c r="P54" s="175"/>
      <c r="Q54" s="177"/>
      <c r="R54" s="175"/>
      <c r="S54" s="178" t="s">
        <v>97</v>
      </c>
      <c r="T54" s="175"/>
      <c r="U54" s="175"/>
      <c r="V54" s="175"/>
      <c r="W54" s="175"/>
      <c r="X54" s="175"/>
      <c r="Y54" s="175"/>
      <c r="Z54" s="175"/>
      <c r="AA54" s="177" t="s">
        <v>21</v>
      </c>
      <c r="AB54" s="175"/>
      <c r="AC54" s="175"/>
      <c r="AD54" s="175"/>
      <c r="AE54" s="175"/>
      <c r="AF54" s="177" t="s">
        <v>22</v>
      </c>
      <c r="AG54" s="175"/>
      <c r="AH54" s="175"/>
      <c r="AI54" s="118" t="s">
        <v>375</v>
      </c>
      <c r="AJ54" s="179" t="s">
        <v>23</v>
      </c>
      <c r="AK54" s="175"/>
      <c r="AL54" s="175"/>
      <c r="AM54" s="175"/>
      <c r="AN54" s="175"/>
      <c r="AO54" s="175"/>
      <c r="AP54" s="119" t="s">
        <v>378</v>
      </c>
      <c r="AQ54" s="119" t="s">
        <v>378</v>
      </c>
      <c r="AR54" s="119" t="s">
        <v>378</v>
      </c>
      <c r="AS54" s="174" t="s">
        <v>378</v>
      </c>
      <c r="AT54" s="175"/>
      <c r="AU54" s="174" t="s">
        <v>378</v>
      </c>
      <c r="AV54" s="175"/>
      <c r="AW54" s="119" t="s">
        <v>378</v>
      </c>
      <c r="AX54" s="119" t="s">
        <v>378</v>
      </c>
      <c r="AY54" s="119" t="s">
        <v>378</v>
      </c>
    </row>
    <row r="55" spans="1:51" x14ac:dyDescent="0.25">
      <c r="A55" s="181" t="s">
        <v>24</v>
      </c>
      <c r="B55" s="175"/>
      <c r="C55" s="181" t="s">
        <v>398</v>
      </c>
      <c r="D55" s="175"/>
      <c r="E55" s="181" t="s">
        <v>380</v>
      </c>
      <c r="F55" s="175"/>
      <c r="G55" s="181" t="s">
        <v>380</v>
      </c>
      <c r="H55" s="175"/>
      <c r="I55" s="181" t="s">
        <v>386</v>
      </c>
      <c r="J55" s="175"/>
      <c r="K55" s="175"/>
      <c r="L55" s="181"/>
      <c r="M55" s="175"/>
      <c r="N55" s="175"/>
      <c r="O55" s="181"/>
      <c r="P55" s="175"/>
      <c r="Q55" s="181"/>
      <c r="R55" s="175"/>
      <c r="S55" s="180" t="s">
        <v>99</v>
      </c>
      <c r="T55" s="175"/>
      <c r="U55" s="175"/>
      <c r="V55" s="175"/>
      <c r="W55" s="175"/>
      <c r="X55" s="175"/>
      <c r="Y55" s="175"/>
      <c r="Z55" s="175"/>
      <c r="AA55" s="181" t="s">
        <v>21</v>
      </c>
      <c r="AB55" s="175"/>
      <c r="AC55" s="175"/>
      <c r="AD55" s="175"/>
      <c r="AE55" s="175"/>
      <c r="AF55" s="181" t="s">
        <v>22</v>
      </c>
      <c r="AG55" s="175"/>
      <c r="AH55" s="175"/>
      <c r="AI55" s="116" t="s">
        <v>375</v>
      </c>
      <c r="AJ55" s="182" t="s">
        <v>23</v>
      </c>
      <c r="AK55" s="175"/>
      <c r="AL55" s="175"/>
      <c r="AM55" s="175"/>
      <c r="AN55" s="175"/>
      <c r="AO55" s="175"/>
      <c r="AP55" s="117" t="s">
        <v>378</v>
      </c>
      <c r="AQ55" s="117" t="s">
        <v>378</v>
      </c>
      <c r="AR55" s="117" t="s">
        <v>378</v>
      </c>
      <c r="AS55" s="183" t="s">
        <v>378</v>
      </c>
      <c r="AT55" s="175"/>
      <c r="AU55" s="183" t="s">
        <v>378</v>
      </c>
      <c r="AV55" s="175"/>
      <c r="AW55" s="117" t="s">
        <v>378</v>
      </c>
      <c r="AX55" s="117" t="s">
        <v>378</v>
      </c>
      <c r="AY55" s="117" t="s">
        <v>378</v>
      </c>
    </row>
    <row r="56" spans="1:51" x14ac:dyDescent="0.25">
      <c r="A56" s="177" t="s">
        <v>24</v>
      </c>
      <c r="B56" s="175"/>
      <c r="C56" s="177" t="s">
        <v>398</v>
      </c>
      <c r="D56" s="175"/>
      <c r="E56" s="177" t="s">
        <v>380</v>
      </c>
      <c r="F56" s="175"/>
      <c r="G56" s="177" t="s">
        <v>380</v>
      </c>
      <c r="H56" s="175"/>
      <c r="I56" s="177" t="s">
        <v>386</v>
      </c>
      <c r="J56" s="175"/>
      <c r="K56" s="175"/>
      <c r="L56" s="177" t="s">
        <v>385</v>
      </c>
      <c r="M56" s="175"/>
      <c r="N56" s="175"/>
      <c r="O56" s="177"/>
      <c r="P56" s="175"/>
      <c r="Q56" s="177"/>
      <c r="R56" s="175"/>
      <c r="S56" s="178" t="s">
        <v>101</v>
      </c>
      <c r="T56" s="175"/>
      <c r="U56" s="175"/>
      <c r="V56" s="175"/>
      <c r="W56" s="175"/>
      <c r="X56" s="175"/>
      <c r="Y56" s="175"/>
      <c r="Z56" s="175"/>
      <c r="AA56" s="177" t="s">
        <v>21</v>
      </c>
      <c r="AB56" s="175"/>
      <c r="AC56" s="175"/>
      <c r="AD56" s="175"/>
      <c r="AE56" s="175"/>
      <c r="AF56" s="177" t="s">
        <v>22</v>
      </c>
      <c r="AG56" s="175"/>
      <c r="AH56" s="175"/>
      <c r="AI56" s="118" t="s">
        <v>375</v>
      </c>
      <c r="AJ56" s="179" t="s">
        <v>23</v>
      </c>
      <c r="AK56" s="175"/>
      <c r="AL56" s="175"/>
      <c r="AM56" s="175"/>
      <c r="AN56" s="175"/>
      <c r="AO56" s="175"/>
      <c r="AP56" s="119" t="s">
        <v>378</v>
      </c>
      <c r="AQ56" s="119" t="s">
        <v>378</v>
      </c>
      <c r="AR56" s="119" t="s">
        <v>378</v>
      </c>
      <c r="AS56" s="174" t="s">
        <v>378</v>
      </c>
      <c r="AT56" s="175"/>
      <c r="AU56" s="174" t="s">
        <v>378</v>
      </c>
      <c r="AV56" s="175"/>
      <c r="AW56" s="119" t="s">
        <v>378</v>
      </c>
      <c r="AX56" s="119" t="s">
        <v>378</v>
      </c>
      <c r="AY56" s="119" t="s">
        <v>378</v>
      </c>
    </row>
    <row r="57" spans="1:51" x14ac:dyDescent="0.25">
      <c r="A57" s="177" t="s">
        <v>24</v>
      </c>
      <c r="B57" s="175"/>
      <c r="C57" s="177" t="s">
        <v>398</v>
      </c>
      <c r="D57" s="175"/>
      <c r="E57" s="177" t="s">
        <v>380</v>
      </c>
      <c r="F57" s="175"/>
      <c r="G57" s="177" t="s">
        <v>380</v>
      </c>
      <c r="H57" s="175"/>
      <c r="I57" s="177" t="s">
        <v>386</v>
      </c>
      <c r="J57" s="175"/>
      <c r="K57" s="175"/>
      <c r="L57" s="177" t="s">
        <v>386</v>
      </c>
      <c r="M57" s="175"/>
      <c r="N57" s="175"/>
      <c r="O57" s="177"/>
      <c r="P57" s="175"/>
      <c r="Q57" s="177"/>
      <c r="R57" s="175"/>
      <c r="S57" s="178" t="s">
        <v>103</v>
      </c>
      <c r="T57" s="175"/>
      <c r="U57" s="175"/>
      <c r="V57" s="175"/>
      <c r="W57" s="175"/>
      <c r="X57" s="175"/>
      <c r="Y57" s="175"/>
      <c r="Z57" s="175"/>
      <c r="AA57" s="177" t="s">
        <v>21</v>
      </c>
      <c r="AB57" s="175"/>
      <c r="AC57" s="175"/>
      <c r="AD57" s="175"/>
      <c r="AE57" s="175"/>
      <c r="AF57" s="177" t="s">
        <v>22</v>
      </c>
      <c r="AG57" s="175"/>
      <c r="AH57" s="175"/>
      <c r="AI57" s="118" t="s">
        <v>375</v>
      </c>
      <c r="AJ57" s="179" t="s">
        <v>23</v>
      </c>
      <c r="AK57" s="175"/>
      <c r="AL57" s="175"/>
      <c r="AM57" s="175"/>
      <c r="AN57" s="175"/>
      <c r="AO57" s="175"/>
      <c r="AP57" s="119" t="s">
        <v>378</v>
      </c>
      <c r="AQ57" s="119" t="s">
        <v>378</v>
      </c>
      <c r="AR57" s="119" t="s">
        <v>378</v>
      </c>
      <c r="AS57" s="174" t="s">
        <v>378</v>
      </c>
      <c r="AT57" s="175"/>
      <c r="AU57" s="174" t="s">
        <v>378</v>
      </c>
      <c r="AV57" s="175"/>
      <c r="AW57" s="119" t="s">
        <v>378</v>
      </c>
      <c r="AX57" s="119" t="s">
        <v>378</v>
      </c>
      <c r="AY57" s="119" t="s">
        <v>378</v>
      </c>
    </row>
    <row r="58" spans="1:51" x14ac:dyDescent="0.25">
      <c r="A58" s="177" t="s">
        <v>24</v>
      </c>
      <c r="B58" s="175"/>
      <c r="C58" s="177" t="s">
        <v>398</v>
      </c>
      <c r="D58" s="175"/>
      <c r="E58" s="177" t="s">
        <v>380</v>
      </c>
      <c r="F58" s="175"/>
      <c r="G58" s="177" t="s">
        <v>380</v>
      </c>
      <c r="H58" s="175"/>
      <c r="I58" s="177" t="s">
        <v>386</v>
      </c>
      <c r="J58" s="175"/>
      <c r="K58" s="175"/>
      <c r="L58" s="177" t="s">
        <v>387</v>
      </c>
      <c r="M58" s="175"/>
      <c r="N58" s="175"/>
      <c r="O58" s="177"/>
      <c r="P58" s="175"/>
      <c r="Q58" s="177"/>
      <c r="R58" s="175"/>
      <c r="S58" s="178" t="s">
        <v>105</v>
      </c>
      <c r="T58" s="175"/>
      <c r="U58" s="175"/>
      <c r="V58" s="175"/>
      <c r="W58" s="175"/>
      <c r="X58" s="175"/>
      <c r="Y58" s="175"/>
      <c r="Z58" s="175"/>
      <c r="AA58" s="177" t="s">
        <v>21</v>
      </c>
      <c r="AB58" s="175"/>
      <c r="AC58" s="175"/>
      <c r="AD58" s="175"/>
      <c r="AE58" s="175"/>
      <c r="AF58" s="177" t="s">
        <v>22</v>
      </c>
      <c r="AG58" s="175"/>
      <c r="AH58" s="175"/>
      <c r="AI58" s="118" t="s">
        <v>375</v>
      </c>
      <c r="AJ58" s="179" t="s">
        <v>23</v>
      </c>
      <c r="AK58" s="175"/>
      <c r="AL58" s="175"/>
      <c r="AM58" s="175"/>
      <c r="AN58" s="175"/>
      <c r="AO58" s="175"/>
      <c r="AP58" s="119" t="s">
        <v>378</v>
      </c>
      <c r="AQ58" s="119" t="s">
        <v>378</v>
      </c>
      <c r="AR58" s="119" t="s">
        <v>378</v>
      </c>
      <c r="AS58" s="174" t="s">
        <v>378</v>
      </c>
      <c r="AT58" s="175"/>
      <c r="AU58" s="174" t="s">
        <v>378</v>
      </c>
      <c r="AV58" s="175"/>
      <c r="AW58" s="119" t="s">
        <v>378</v>
      </c>
      <c r="AX58" s="119" t="s">
        <v>378</v>
      </c>
      <c r="AY58" s="119" t="s">
        <v>378</v>
      </c>
    </row>
    <row r="59" spans="1:51" x14ac:dyDescent="0.25">
      <c r="A59" s="177" t="s">
        <v>24</v>
      </c>
      <c r="B59" s="175"/>
      <c r="C59" s="177" t="s">
        <v>398</v>
      </c>
      <c r="D59" s="175"/>
      <c r="E59" s="177" t="s">
        <v>380</v>
      </c>
      <c r="F59" s="175"/>
      <c r="G59" s="177" t="s">
        <v>380</v>
      </c>
      <c r="H59" s="175"/>
      <c r="I59" s="177" t="s">
        <v>386</v>
      </c>
      <c r="J59" s="175"/>
      <c r="K59" s="175"/>
      <c r="L59" s="177" t="s">
        <v>388</v>
      </c>
      <c r="M59" s="175"/>
      <c r="N59" s="175"/>
      <c r="O59" s="177"/>
      <c r="P59" s="175"/>
      <c r="Q59" s="177"/>
      <c r="R59" s="175"/>
      <c r="S59" s="178" t="s">
        <v>107</v>
      </c>
      <c r="T59" s="175"/>
      <c r="U59" s="175"/>
      <c r="V59" s="175"/>
      <c r="W59" s="175"/>
      <c r="X59" s="175"/>
      <c r="Y59" s="175"/>
      <c r="Z59" s="175"/>
      <c r="AA59" s="177" t="s">
        <v>21</v>
      </c>
      <c r="AB59" s="175"/>
      <c r="AC59" s="175"/>
      <c r="AD59" s="175"/>
      <c r="AE59" s="175"/>
      <c r="AF59" s="177" t="s">
        <v>22</v>
      </c>
      <c r="AG59" s="175"/>
      <c r="AH59" s="175"/>
      <c r="AI59" s="118" t="s">
        <v>375</v>
      </c>
      <c r="AJ59" s="179" t="s">
        <v>23</v>
      </c>
      <c r="AK59" s="175"/>
      <c r="AL59" s="175"/>
      <c r="AM59" s="175"/>
      <c r="AN59" s="175"/>
      <c r="AO59" s="175"/>
      <c r="AP59" s="119" t="s">
        <v>378</v>
      </c>
      <c r="AQ59" s="119" t="s">
        <v>378</v>
      </c>
      <c r="AR59" s="119" t="s">
        <v>378</v>
      </c>
      <c r="AS59" s="174" t="s">
        <v>378</v>
      </c>
      <c r="AT59" s="175"/>
      <c r="AU59" s="174" t="s">
        <v>378</v>
      </c>
      <c r="AV59" s="175"/>
      <c r="AW59" s="119" t="s">
        <v>378</v>
      </c>
      <c r="AX59" s="119" t="s">
        <v>378</v>
      </c>
      <c r="AY59" s="119" t="s">
        <v>378</v>
      </c>
    </row>
    <row r="60" spans="1:51" x14ac:dyDescent="0.25">
      <c r="A60" s="177" t="s">
        <v>24</v>
      </c>
      <c r="B60" s="175"/>
      <c r="C60" s="177" t="s">
        <v>398</v>
      </c>
      <c r="D60" s="175"/>
      <c r="E60" s="177" t="s">
        <v>380</v>
      </c>
      <c r="F60" s="175"/>
      <c r="G60" s="177" t="s">
        <v>380</v>
      </c>
      <c r="H60" s="175"/>
      <c r="I60" s="177" t="s">
        <v>386</v>
      </c>
      <c r="J60" s="175"/>
      <c r="K60" s="175"/>
      <c r="L60" s="177" t="s">
        <v>390</v>
      </c>
      <c r="M60" s="175"/>
      <c r="N60" s="175"/>
      <c r="O60" s="177"/>
      <c r="P60" s="175"/>
      <c r="Q60" s="177"/>
      <c r="R60" s="175"/>
      <c r="S60" s="178" t="s">
        <v>109</v>
      </c>
      <c r="T60" s="175"/>
      <c r="U60" s="175"/>
      <c r="V60" s="175"/>
      <c r="W60" s="175"/>
      <c r="X60" s="175"/>
      <c r="Y60" s="175"/>
      <c r="Z60" s="175"/>
      <c r="AA60" s="177" t="s">
        <v>21</v>
      </c>
      <c r="AB60" s="175"/>
      <c r="AC60" s="175"/>
      <c r="AD60" s="175"/>
      <c r="AE60" s="175"/>
      <c r="AF60" s="177" t="s">
        <v>22</v>
      </c>
      <c r="AG60" s="175"/>
      <c r="AH60" s="175"/>
      <c r="AI60" s="118" t="s">
        <v>375</v>
      </c>
      <c r="AJ60" s="179" t="s">
        <v>23</v>
      </c>
      <c r="AK60" s="175"/>
      <c r="AL60" s="175"/>
      <c r="AM60" s="175"/>
      <c r="AN60" s="175"/>
      <c r="AO60" s="175"/>
      <c r="AP60" s="119" t="s">
        <v>378</v>
      </c>
      <c r="AQ60" s="119" t="s">
        <v>378</v>
      </c>
      <c r="AR60" s="119" t="s">
        <v>378</v>
      </c>
      <c r="AS60" s="174" t="s">
        <v>378</v>
      </c>
      <c r="AT60" s="175"/>
      <c r="AU60" s="174" t="s">
        <v>378</v>
      </c>
      <c r="AV60" s="175"/>
      <c r="AW60" s="119" t="s">
        <v>378</v>
      </c>
      <c r="AX60" s="119" t="s">
        <v>378</v>
      </c>
      <c r="AY60" s="119" t="s">
        <v>378</v>
      </c>
    </row>
    <row r="61" spans="1:51" x14ac:dyDescent="0.25">
      <c r="A61" s="177" t="s">
        <v>24</v>
      </c>
      <c r="B61" s="175"/>
      <c r="C61" s="177" t="s">
        <v>398</v>
      </c>
      <c r="D61" s="175"/>
      <c r="E61" s="177" t="s">
        <v>380</v>
      </c>
      <c r="F61" s="175"/>
      <c r="G61" s="177" t="s">
        <v>380</v>
      </c>
      <c r="H61" s="175"/>
      <c r="I61" s="177" t="s">
        <v>386</v>
      </c>
      <c r="J61" s="175"/>
      <c r="K61" s="175"/>
      <c r="L61" s="177" t="s">
        <v>392</v>
      </c>
      <c r="M61" s="175"/>
      <c r="N61" s="175"/>
      <c r="O61" s="177"/>
      <c r="P61" s="175"/>
      <c r="Q61" s="177"/>
      <c r="R61" s="175"/>
      <c r="S61" s="178" t="s">
        <v>111</v>
      </c>
      <c r="T61" s="175"/>
      <c r="U61" s="175"/>
      <c r="V61" s="175"/>
      <c r="W61" s="175"/>
      <c r="X61" s="175"/>
      <c r="Y61" s="175"/>
      <c r="Z61" s="175"/>
      <c r="AA61" s="177" t="s">
        <v>21</v>
      </c>
      <c r="AB61" s="175"/>
      <c r="AC61" s="175"/>
      <c r="AD61" s="175"/>
      <c r="AE61" s="175"/>
      <c r="AF61" s="177" t="s">
        <v>22</v>
      </c>
      <c r="AG61" s="175"/>
      <c r="AH61" s="175"/>
      <c r="AI61" s="118" t="s">
        <v>375</v>
      </c>
      <c r="AJ61" s="179" t="s">
        <v>23</v>
      </c>
      <c r="AK61" s="175"/>
      <c r="AL61" s="175"/>
      <c r="AM61" s="175"/>
      <c r="AN61" s="175"/>
      <c r="AO61" s="175"/>
      <c r="AP61" s="119" t="s">
        <v>378</v>
      </c>
      <c r="AQ61" s="119" t="s">
        <v>378</v>
      </c>
      <c r="AR61" s="119" t="s">
        <v>378</v>
      </c>
      <c r="AS61" s="174" t="s">
        <v>378</v>
      </c>
      <c r="AT61" s="175"/>
      <c r="AU61" s="174" t="s">
        <v>378</v>
      </c>
      <c r="AV61" s="175"/>
      <c r="AW61" s="119" t="s">
        <v>378</v>
      </c>
      <c r="AX61" s="119" t="s">
        <v>378</v>
      </c>
      <c r="AY61" s="119" t="s">
        <v>378</v>
      </c>
    </row>
    <row r="62" spans="1:51" x14ac:dyDescent="0.25">
      <c r="A62" s="181" t="s">
        <v>24</v>
      </c>
      <c r="B62" s="175"/>
      <c r="C62" s="181" t="s">
        <v>398</v>
      </c>
      <c r="D62" s="175"/>
      <c r="E62" s="181" t="s">
        <v>380</v>
      </c>
      <c r="F62" s="175"/>
      <c r="G62" s="181" t="s">
        <v>380</v>
      </c>
      <c r="H62" s="175"/>
      <c r="I62" s="181" t="s">
        <v>388</v>
      </c>
      <c r="J62" s="175"/>
      <c r="K62" s="175"/>
      <c r="L62" s="181"/>
      <c r="M62" s="175"/>
      <c r="N62" s="175"/>
      <c r="O62" s="181"/>
      <c r="P62" s="175"/>
      <c r="Q62" s="181"/>
      <c r="R62" s="175"/>
      <c r="S62" s="180" t="s">
        <v>113</v>
      </c>
      <c r="T62" s="175"/>
      <c r="U62" s="175"/>
      <c r="V62" s="175"/>
      <c r="W62" s="175"/>
      <c r="X62" s="175"/>
      <c r="Y62" s="175"/>
      <c r="Z62" s="175"/>
      <c r="AA62" s="181" t="s">
        <v>21</v>
      </c>
      <c r="AB62" s="175"/>
      <c r="AC62" s="175"/>
      <c r="AD62" s="175"/>
      <c r="AE62" s="175"/>
      <c r="AF62" s="181" t="s">
        <v>22</v>
      </c>
      <c r="AG62" s="175"/>
      <c r="AH62" s="175"/>
      <c r="AI62" s="116" t="s">
        <v>375</v>
      </c>
      <c r="AJ62" s="182" t="s">
        <v>23</v>
      </c>
      <c r="AK62" s="175"/>
      <c r="AL62" s="175"/>
      <c r="AM62" s="175"/>
      <c r="AN62" s="175"/>
      <c r="AO62" s="175"/>
      <c r="AP62" s="117" t="s">
        <v>378</v>
      </c>
      <c r="AQ62" s="117" t="s">
        <v>378</v>
      </c>
      <c r="AR62" s="117" t="s">
        <v>378</v>
      </c>
      <c r="AS62" s="183" t="s">
        <v>378</v>
      </c>
      <c r="AT62" s="175"/>
      <c r="AU62" s="183" t="s">
        <v>378</v>
      </c>
      <c r="AV62" s="175"/>
      <c r="AW62" s="117" t="s">
        <v>378</v>
      </c>
      <c r="AX62" s="117" t="s">
        <v>378</v>
      </c>
      <c r="AY62" s="117" t="s">
        <v>378</v>
      </c>
    </row>
    <row r="63" spans="1:51" x14ac:dyDescent="0.25">
      <c r="A63" s="177" t="s">
        <v>24</v>
      </c>
      <c r="B63" s="175"/>
      <c r="C63" s="177" t="s">
        <v>398</v>
      </c>
      <c r="D63" s="175"/>
      <c r="E63" s="177" t="s">
        <v>380</v>
      </c>
      <c r="F63" s="175"/>
      <c r="G63" s="177" t="s">
        <v>380</v>
      </c>
      <c r="H63" s="175"/>
      <c r="I63" s="177" t="s">
        <v>388</v>
      </c>
      <c r="J63" s="175"/>
      <c r="K63" s="175"/>
      <c r="L63" s="177" t="s">
        <v>399</v>
      </c>
      <c r="M63" s="175"/>
      <c r="N63" s="175"/>
      <c r="O63" s="177"/>
      <c r="P63" s="175"/>
      <c r="Q63" s="177"/>
      <c r="R63" s="175"/>
      <c r="S63" s="178" t="s">
        <v>115</v>
      </c>
      <c r="T63" s="175"/>
      <c r="U63" s="175"/>
      <c r="V63" s="175"/>
      <c r="W63" s="175"/>
      <c r="X63" s="175"/>
      <c r="Y63" s="175"/>
      <c r="Z63" s="175"/>
      <c r="AA63" s="177" t="s">
        <v>21</v>
      </c>
      <c r="AB63" s="175"/>
      <c r="AC63" s="175"/>
      <c r="AD63" s="175"/>
      <c r="AE63" s="175"/>
      <c r="AF63" s="177" t="s">
        <v>22</v>
      </c>
      <c r="AG63" s="175"/>
      <c r="AH63" s="175"/>
      <c r="AI63" s="118" t="s">
        <v>375</v>
      </c>
      <c r="AJ63" s="179" t="s">
        <v>23</v>
      </c>
      <c r="AK63" s="175"/>
      <c r="AL63" s="175"/>
      <c r="AM63" s="175"/>
      <c r="AN63" s="175"/>
      <c r="AO63" s="175"/>
      <c r="AP63" s="119" t="s">
        <v>378</v>
      </c>
      <c r="AQ63" s="119" t="s">
        <v>378</v>
      </c>
      <c r="AR63" s="119" t="s">
        <v>378</v>
      </c>
      <c r="AS63" s="174" t="s">
        <v>378</v>
      </c>
      <c r="AT63" s="175"/>
      <c r="AU63" s="174" t="s">
        <v>378</v>
      </c>
      <c r="AV63" s="175"/>
      <c r="AW63" s="119" t="s">
        <v>378</v>
      </c>
      <c r="AX63" s="119" t="s">
        <v>378</v>
      </c>
      <c r="AY63" s="119" t="s">
        <v>378</v>
      </c>
    </row>
    <row r="64" spans="1:51" x14ac:dyDescent="0.25">
      <c r="A64" s="177" t="s">
        <v>24</v>
      </c>
      <c r="B64" s="175"/>
      <c r="C64" s="177" t="s">
        <v>398</v>
      </c>
      <c r="D64" s="175"/>
      <c r="E64" s="177" t="s">
        <v>398</v>
      </c>
      <c r="F64" s="175"/>
      <c r="G64" s="177"/>
      <c r="H64" s="175"/>
      <c r="I64" s="177"/>
      <c r="J64" s="175"/>
      <c r="K64" s="175"/>
      <c r="L64" s="177"/>
      <c r="M64" s="175"/>
      <c r="N64" s="175"/>
      <c r="O64" s="177"/>
      <c r="P64" s="175"/>
      <c r="Q64" s="177"/>
      <c r="R64" s="175"/>
      <c r="S64" s="178" t="s">
        <v>117</v>
      </c>
      <c r="T64" s="175"/>
      <c r="U64" s="175"/>
      <c r="V64" s="175"/>
      <c r="W64" s="175"/>
      <c r="X64" s="175"/>
      <c r="Y64" s="175"/>
      <c r="Z64" s="175"/>
      <c r="AA64" s="177" t="s">
        <v>21</v>
      </c>
      <c r="AB64" s="175"/>
      <c r="AC64" s="175"/>
      <c r="AD64" s="175"/>
      <c r="AE64" s="175"/>
      <c r="AF64" s="177" t="s">
        <v>22</v>
      </c>
      <c r="AG64" s="175"/>
      <c r="AH64" s="175"/>
      <c r="AI64" s="118" t="s">
        <v>375</v>
      </c>
      <c r="AJ64" s="179" t="s">
        <v>23</v>
      </c>
      <c r="AK64" s="175"/>
      <c r="AL64" s="175"/>
      <c r="AM64" s="175"/>
      <c r="AN64" s="175"/>
      <c r="AO64" s="175"/>
      <c r="AP64" s="119" t="s">
        <v>507</v>
      </c>
      <c r="AQ64" s="119" t="s">
        <v>508</v>
      </c>
      <c r="AR64" s="119" t="s">
        <v>509</v>
      </c>
      <c r="AS64" s="174" t="s">
        <v>510</v>
      </c>
      <c r="AT64" s="175"/>
      <c r="AU64" s="174" t="s">
        <v>511</v>
      </c>
      <c r="AV64" s="175"/>
      <c r="AW64" s="119" t="s">
        <v>510</v>
      </c>
      <c r="AX64" s="119" t="s">
        <v>378</v>
      </c>
      <c r="AY64" s="119" t="s">
        <v>378</v>
      </c>
    </row>
    <row r="65" spans="1:51" x14ac:dyDescent="0.25">
      <c r="A65" s="181" t="s">
        <v>24</v>
      </c>
      <c r="B65" s="175"/>
      <c r="C65" s="181" t="s">
        <v>398</v>
      </c>
      <c r="D65" s="175"/>
      <c r="E65" s="181" t="s">
        <v>398</v>
      </c>
      <c r="F65" s="175"/>
      <c r="G65" s="181" t="s">
        <v>380</v>
      </c>
      <c r="H65" s="175"/>
      <c r="I65" s="181"/>
      <c r="J65" s="175"/>
      <c r="K65" s="175"/>
      <c r="L65" s="181"/>
      <c r="M65" s="175"/>
      <c r="N65" s="175"/>
      <c r="O65" s="181"/>
      <c r="P65" s="175"/>
      <c r="Q65" s="181"/>
      <c r="R65" s="175"/>
      <c r="S65" s="180" t="s">
        <v>119</v>
      </c>
      <c r="T65" s="175"/>
      <c r="U65" s="175"/>
      <c r="V65" s="175"/>
      <c r="W65" s="175"/>
      <c r="X65" s="175"/>
      <c r="Y65" s="175"/>
      <c r="Z65" s="175"/>
      <c r="AA65" s="181" t="s">
        <v>21</v>
      </c>
      <c r="AB65" s="175"/>
      <c r="AC65" s="175"/>
      <c r="AD65" s="175"/>
      <c r="AE65" s="175"/>
      <c r="AF65" s="181" t="s">
        <v>22</v>
      </c>
      <c r="AG65" s="175"/>
      <c r="AH65" s="175"/>
      <c r="AI65" s="116" t="s">
        <v>375</v>
      </c>
      <c r="AJ65" s="182" t="s">
        <v>23</v>
      </c>
      <c r="AK65" s="175"/>
      <c r="AL65" s="175"/>
      <c r="AM65" s="175"/>
      <c r="AN65" s="175"/>
      <c r="AO65" s="175"/>
      <c r="AP65" s="117" t="s">
        <v>512</v>
      </c>
      <c r="AQ65" s="117" t="s">
        <v>513</v>
      </c>
      <c r="AR65" s="117" t="s">
        <v>514</v>
      </c>
      <c r="AS65" s="183" t="s">
        <v>378</v>
      </c>
      <c r="AT65" s="175"/>
      <c r="AU65" s="183" t="s">
        <v>513</v>
      </c>
      <c r="AV65" s="175"/>
      <c r="AW65" s="117" t="s">
        <v>378</v>
      </c>
      <c r="AX65" s="117" t="s">
        <v>378</v>
      </c>
      <c r="AY65" s="117" t="s">
        <v>378</v>
      </c>
    </row>
    <row r="66" spans="1:51" x14ac:dyDescent="0.25">
      <c r="A66" s="181" t="s">
        <v>24</v>
      </c>
      <c r="B66" s="175"/>
      <c r="C66" s="181" t="s">
        <v>398</v>
      </c>
      <c r="D66" s="175"/>
      <c r="E66" s="181" t="s">
        <v>398</v>
      </c>
      <c r="F66" s="175"/>
      <c r="G66" s="181" t="s">
        <v>380</v>
      </c>
      <c r="H66" s="175"/>
      <c r="I66" s="181" t="s">
        <v>399</v>
      </c>
      <c r="J66" s="175"/>
      <c r="K66" s="175"/>
      <c r="L66" s="181"/>
      <c r="M66" s="175"/>
      <c r="N66" s="175"/>
      <c r="O66" s="181"/>
      <c r="P66" s="175"/>
      <c r="Q66" s="181"/>
      <c r="R66" s="175"/>
      <c r="S66" s="180" t="s">
        <v>121</v>
      </c>
      <c r="T66" s="175"/>
      <c r="U66" s="175"/>
      <c r="V66" s="175"/>
      <c r="W66" s="175"/>
      <c r="X66" s="175"/>
      <c r="Y66" s="175"/>
      <c r="Z66" s="175"/>
      <c r="AA66" s="181" t="s">
        <v>21</v>
      </c>
      <c r="AB66" s="175"/>
      <c r="AC66" s="175"/>
      <c r="AD66" s="175"/>
      <c r="AE66" s="175"/>
      <c r="AF66" s="181" t="s">
        <v>22</v>
      </c>
      <c r="AG66" s="175"/>
      <c r="AH66" s="175"/>
      <c r="AI66" s="116" t="s">
        <v>375</v>
      </c>
      <c r="AJ66" s="182" t="s">
        <v>23</v>
      </c>
      <c r="AK66" s="175"/>
      <c r="AL66" s="175"/>
      <c r="AM66" s="175"/>
      <c r="AN66" s="175"/>
      <c r="AO66" s="175"/>
      <c r="AP66" s="117" t="s">
        <v>512</v>
      </c>
      <c r="AQ66" s="117" t="s">
        <v>513</v>
      </c>
      <c r="AR66" s="117" t="s">
        <v>514</v>
      </c>
      <c r="AS66" s="183" t="s">
        <v>378</v>
      </c>
      <c r="AT66" s="175"/>
      <c r="AU66" s="183" t="s">
        <v>513</v>
      </c>
      <c r="AV66" s="175"/>
      <c r="AW66" s="117" t="s">
        <v>378</v>
      </c>
      <c r="AX66" s="117" t="s">
        <v>378</v>
      </c>
      <c r="AY66" s="117" t="s">
        <v>378</v>
      </c>
    </row>
    <row r="67" spans="1:51" x14ac:dyDescent="0.25">
      <c r="A67" s="177" t="s">
        <v>24</v>
      </c>
      <c r="B67" s="175"/>
      <c r="C67" s="177" t="s">
        <v>398</v>
      </c>
      <c r="D67" s="175"/>
      <c r="E67" s="177" t="s">
        <v>398</v>
      </c>
      <c r="F67" s="175"/>
      <c r="G67" s="177" t="s">
        <v>380</v>
      </c>
      <c r="H67" s="175"/>
      <c r="I67" s="177" t="s">
        <v>399</v>
      </c>
      <c r="J67" s="175"/>
      <c r="K67" s="175"/>
      <c r="L67" s="177" t="s">
        <v>385</v>
      </c>
      <c r="M67" s="175"/>
      <c r="N67" s="175"/>
      <c r="O67" s="177"/>
      <c r="P67" s="175"/>
      <c r="Q67" s="177"/>
      <c r="R67" s="175"/>
      <c r="S67" s="178" t="s">
        <v>123</v>
      </c>
      <c r="T67" s="175"/>
      <c r="U67" s="175"/>
      <c r="V67" s="175"/>
      <c r="W67" s="175"/>
      <c r="X67" s="175"/>
      <c r="Y67" s="175"/>
      <c r="Z67" s="175"/>
      <c r="AA67" s="177" t="s">
        <v>21</v>
      </c>
      <c r="AB67" s="175"/>
      <c r="AC67" s="175"/>
      <c r="AD67" s="175"/>
      <c r="AE67" s="175"/>
      <c r="AF67" s="177" t="s">
        <v>22</v>
      </c>
      <c r="AG67" s="175"/>
      <c r="AH67" s="175"/>
      <c r="AI67" s="118" t="s">
        <v>375</v>
      </c>
      <c r="AJ67" s="179" t="s">
        <v>23</v>
      </c>
      <c r="AK67" s="175"/>
      <c r="AL67" s="175"/>
      <c r="AM67" s="175"/>
      <c r="AN67" s="175"/>
      <c r="AO67" s="175"/>
      <c r="AP67" s="119" t="s">
        <v>378</v>
      </c>
      <c r="AQ67" s="119" t="s">
        <v>378</v>
      </c>
      <c r="AR67" s="119" t="s">
        <v>378</v>
      </c>
      <c r="AS67" s="174" t="s">
        <v>378</v>
      </c>
      <c r="AT67" s="175"/>
      <c r="AU67" s="174" t="s">
        <v>378</v>
      </c>
      <c r="AV67" s="175"/>
      <c r="AW67" s="119" t="s">
        <v>378</v>
      </c>
      <c r="AX67" s="119" t="s">
        <v>378</v>
      </c>
      <c r="AY67" s="119" t="s">
        <v>378</v>
      </c>
    </row>
    <row r="68" spans="1:51" x14ac:dyDescent="0.25">
      <c r="A68" s="177" t="s">
        <v>24</v>
      </c>
      <c r="B68" s="175"/>
      <c r="C68" s="177" t="s">
        <v>398</v>
      </c>
      <c r="D68" s="175"/>
      <c r="E68" s="177" t="s">
        <v>398</v>
      </c>
      <c r="F68" s="175"/>
      <c r="G68" s="177" t="s">
        <v>380</v>
      </c>
      <c r="H68" s="175"/>
      <c r="I68" s="177" t="s">
        <v>399</v>
      </c>
      <c r="J68" s="175"/>
      <c r="K68" s="175"/>
      <c r="L68" s="177" t="s">
        <v>387</v>
      </c>
      <c r="M68" s="175"/>
      <c r="N68" s="175"/>
      <c r="O68" s="177"/>
      <c r="P68" s="175"/>
      <c r="Q68" s="177"/>
      <c r="R68" s="175"/>
      <c r="S68" s="178" t="s">
        <v>125</v>
      </c>
      <c r="T68" s="175"/>
      <c r="U68" s="175"/>
      <c r="V68" s="175"/>
      <c r="W68" s="175"/>
      <c r="X68" s="175"/>
      <c r="Y68" s="175"/>
      <c r="Z68" s="175"/>
      <c r="AA68" s="177" t="s">
        <v>21</v>
      </c>
      <c r="AB68" s="175"/>
      <c r="AC68" s="175"/>
      <c r="AD68" s="175"/>
      <c r="AE68" s="175"/>
      <c r="AF68" s="177" t="s">
        <v>22</v>
      </c>
      <c r="AG68" s="175"/>
      <c r="AH68" s="175"/>
      <c r="AI68" s="118" t="s">
        <v>375</v>
      </c>
      <c r="AJ68" s="179" t="s">
        <v>23</v>
      </c>
      <c r="AK68" s="175"/>
      <c r="AL68" s="175"/>
      <c r="AM68" s="175"/>
      <c r="AN68" s="175"/>
      <c r="AO68" s="175"/>
      <c r="AP68" s="119" t="s">
        <v>378</v>
      </c>
      <c r="AQ68" s="119" t="s">
        <v>378</v>
      </c>
      <c r="AR68" s="119" t="s">
        <v>378</v>
      </c>
      <c r="AS68" s="174" t="s">
        <v>378</v>
      </c>
      <c r="AT68" s="175"/>
      <c r="AU68" s="174" t="s">
        <v>378</v>
      </c>
      <c r="AV68" s="175"/>
      <c r="AW68" s="119" t="s">
        <v>378</v>
      </c>
      <c r="AX68" s="119" t="s">
        <v>378</v>
      </c>
      <c r="AY68" s="119" t="s">
        <v>378</v>
      </c>
    </row>
    <row r="69" spans="1:51" x14ac:dyDescent="0.25">
      <c r="A69" s="177" t="s">
        <v>24</v>
      </c>
      <c r="B69" s="175"/>
      <c r="C69" s="177" t="s">
        <v>398</v>
      </c>
      <c r="D69" s="175"/>
      <c r="E69" s="177" t="s">
        <v>398</v>
      </c>
      <c r="F69" s="175"/>
      <c r="G69" s="177" t="s">
        <v>380</v>
      </c>
      <c r="H69" s="175"/>
      <c r="I69" s="177" t="s">
        <v>399</v>
      </c>
      <c r="J69" s="175"/>
      <c r="K69" s="175"/>
      <c r="L69" s="177" t="s">
        <v>388</v>
      </c>
      <c r="M69" s="175"/>
      <c r="N69" s="175"/>
      <c r="O69" s="177"/>
      <c r="P69" s="175"/>
      <c r="Q69" s="177"/>
      <c r="R69" s="175"/>
      <c r="S69" s="178" t="s">
        <v>127</v>
      </c>
      <c r="T69" s="175"/>
      <c r="U69" s="175"/>
      <c r="V69" s="175"/>
      <c r="W69" s="175"/>
      <c r="X69" s="175"/>
      <c r="Y69" s="175"/>
      <c r="Z69" s="175"/>
      <c r="AA69" s="177" t="s">
        <v>21</v>
      </c>
      <c r="AB69" s="175"/>
      <c r="AC69" s="175"/>
      <c r="AD69" s="175"/>
      <c r="AE69" s="175"/>
      <c r="AF69" s="177" t="s">
        <v>22</v>
      </c>
      <c r="AG69" s="175"/>
      <c r="AH69" s="175"/>
      <c r="AI69" s="118" t="s">
        <v>375</v>
      </c>
      <c r="AJ69" s="179" t="s">
        <v>23</v>
      </c>
      <c r="AK69" s="175"/>
      <c r="AL69" s="175"/>
      <c r="AM69" s="175"/>
      <c r="AN69" s="175"/>
      <c r="AO69" s="175"/>
      <c r="AP69" s="119" t="s">
        <v>378</v>
      </c>
      <c r="AQ69" s="119" t="s">
        <v>378</v>
      </c>
      <c r="AR69" s="119" t="s">
        <v>378</v>
      </c>
      <c r="AS69" s="174" t="s">
        <v>378</v>
      </c>
      <c r="AT69" s="175"/>
      <c r="AU69" s="174" t="s">
        <v>378</v>
      </c>
      <c r="AV69" s="175"/>
      <c r="AW69" s="119" t="s">
        <v>378</v>
      </c>
      <c r="AX69" s="119" t="s">
        <v>378</v>
      </c>
      <c r="AY69" s="119" t="s">
        <v>378</v>
      </c>
    </row>
    <row r="70" spans="1:51" x14ac:dyDescent="0.25">
      <c r="A70" s="177" t="s">
        <v>24</v>
      </c>
      <c r="B70" s="175"/>
      <c r="C70" s="177" t="s">
        <v>398</v>
      </c>
      <c r="D70" s="175"/>
      <c r="E70" s="177" t="s">
        <v>398</v>
      </c>
      <c r="F70" s="175"/>
      <c r="G70" s="177" t="s">
        <v>380</v>
      </c>
      <c r="H70" s="175"/>
      <c r="I70" s="177" t="s">
        <v>399</v>
      </c>
      <c r="J70" s="175"/>
      <c r="K70" s="175"/>
      <c r="L70" s="177" t="s">
        <v>390</v>
      </c>
      <c r="M70" s="175"/>
      <c r="N70" s="175"/>
      <c r="O70" s="177"/>
      <c r="P70" s="175"/>
      <c r="Q70" s="177"/>
      <c r="R70" s="175"/>
      <c r="S70" s="178" t="s">
        <v>129</v>
      </c>
      <c r="T70" s="175"/>
      <c r="U70" s="175"/>
      <c r="V70" s="175"/>
      <c r="W70" s="175"/>
      <c r="X70" s="175"/>
      <c r="Y70" s="175"/>
      <c r="Z70" s="175"/>
      <c r="AA70" s="177" t="s">
        <v>21</v>
      </c>
      <c r="AB70" s="175"/>
      <c r="AC70" s="175"/>
      <c r="AD70" s="175"/>
      <c r="AE70" s="175"/>
      <c r="AF70" s="177" t="s">
        <v>22</v>
      </c>
      <c r="AG70" s="175"/>
      <c r="AH70" s="175"/>
      <c r="AI70" s="118" t="s">
        <v>375</v>
      </c>
      <c r="AJ70" s="179" t="s">
        <v>23</v>
      </c>
      <c r="AK70" s="175"/>
      <c r="AL70" s="175"/>
      <c r="AM70" s="175"/>
      <c r="AN70" s="175"/>
      <c r="AO70" s="175"/>
      <c r="AP70" s="119" t="s">
        <v>378</v>
      </c>
      <c r="AQ70" s="119" t="s">
        <v>378</v>
      </c>
      <c r="AR70" s="119" t="s">
        <v>378</v>
      </c>
      <c r="AS70" s="174" t="s">
        <v>378</v>
      </c>
      <c r="AT70" s="175"/>
      <c r="AU70" s="174" t="s">
        <v>378</v>
      </c>
      <c r="AV70" s="175"/>
      <c r="AW70" s="119" t="s">
        <v>378</v>
      </c>
      <c r="AX70" s="119" t="s">
        <v>378</v>
      </c>
      <c r="AY70" s="119" t="s">
        <v>378</v>
      </c>
    </row>
    <row r="71" spans="1:51" x14ac:dyDescent="0.25">
      <c r="A71" s="177" t="s">
        <v>24</v>
      </c>
      <c r="B71" s="175"/>
      <c r="C71" s="177" t="s">
        <v>398</v>
      </c>
      <c r="D71" s="175"/>
      <c r="E71" s="177" t="s">
        <v>398</v>
      </c>
      <c r="F71" s="175"/>
      <c r="G71" s="177" t="s">
        <v>380</v>
      </c>
      <c r="H71" s="175"/>
      <c r="I71" s="177" t="s">
        <v>399</v>
      </c>
      <c r="J71" s="175"/>
      <c r="K71" s="175"/>
      <c r="L71" s="177" t="s">
        <v>392</v>
      </c>
      <c r="M71" s="175"/>
      <c r="N71" s="175"/>
      <c r="O71" s="177"/>
      <c r="P71" s="175"/>
      <c r="Q71" s="177"/>
      <c r="R71" s="175"/>
      <c r="S71" s="178" t="s">
        <v>131</v>
      </c>
      <c r="T71" s="175"/>
      <c r="U71" s="175"/>
      <c r="V71" s="175"/>
      <c r="W71" s="175"/>
      <c r="X71" s="175"/>
      <c r="Y71" s="175"/>
      <c r="Z71" s="175"/>
      <c r="AA71" s="177" t="s">
        <v>21</v>
      </c>
      <c r="AB71" s="175"/>
      <c r="AC71" s="175"/>
      <c r="AD71" s="175"/>
      <c r="AE71" s="175"/>
      <c r="AF71" s="177" t="s">
        <v>22</v>
      </c>
      <c r="AG71" s="175"/>
      <c r="AH71" s="175"/>
      <c r="AI71" s="118" t="s">
        <v>375</v>
      </c>
      <c r="AJ71" s="179" t="s">
        <v>23</v>
      </c>
      <c r="AK71" s="175"/>
      <c r="AL71" s="175"/>
      <c r="AM71" s="175"/>
      <c r="AN71" s="175"/>
      <c r="AO71" s="175"/>
      <c r="AP71" s="119" t="s">
        <v>512</v>
      </c>
      <c r="AQ71" s="119" t="s">
        <v>513</v>
      </c>
      <c r="AR71" s="119" t="s">
        <v>514</v>
      </c>
      <c r="AS71" s="174" t="s">
        <v>378</v>
      </c>
      <c r="AT71" s="175"/>
      <c r="AU71" s="174" t="s">
        <v>513</v>
      </c>
      <c r="AV71" s="175"/>
      <c r="AW71" s="119" t="s">
        <v>378</v>
      </c>
      <c r="AX71" s="119" t="s">
        <v>378</v>
      </c>
      <c r="AY71" s="119" t="s">
        <v>378</v>
      </c>
    </row>
    <row r="72" spans="1:51" x14ac:dyDescent="0.25">
      <c r="A72" s="181" t="s">
        <v>24</v>
      </c>
      <c r="B72" s="175"/>
      <c r="C72" s="181" t="s">
        <v>398</v>
      </c>
      <c r="D72" s="175"/>
      <c r="E72" s="181" t="s">
        <v>398</v>
      </c>
      <c r="F72" s="175"/>
      <c r="G72" s="181" t="s">
        <v>380</v>
      </c>
      <c r="H72" s="175"/>
      <c r="I72" s="181" t="s">
        <v>385</v>
      </c>
      <c r="J72" s="175"/>
      <c r="K72" s="175"/>
      <c r="L72" s="181"/>
      <c r="M72" s="175"/>
      <c r="N72" s="175"/>
      <c r="O72" s="181"/>
      <c r="P72" s="175"/>
      <c r="Q72" s="181"/>
      <c r="R72" s="175"/>
      <c r="S72" s="180" t="s">
        <v>133</v>
      </c>
      <c r="T72" s="175"/>
      <c r="U72" s="175"/>
      <c r="V72" s="175"/>
      <c r="W72" s="175"/>
      <c r="X72" s="175"/>
      <c r="Y72" s="175"/>
      <c r="Z72" s="175"/>
      <c r="AA72" s="181" t="s">
        <v>21</v>
      </c>
      <c r="AB72" s="175"/>
      <c r="AC72" s="175"/>
      <c r="AD72" s="175"/>
      <c r="AE72" s="175"/>
      <c r="AF72" s="181" t="s">
        <v>22</v>
      </c>
      <c r="AG72" s="175"/>
      <c r="AH72" s="175"/>
      <c r="AI72" s="116" t="s">
        <v>375</v>
      </c>
      <c r="AJ72" s="182" t="s">
        <v>23</v>
      </c>
      <c r="AK72" s="175"/>
      <c r="AL72" s="175"/>
      <c r="AM72" s="175"/>
      <c r="AN72" s="175"/>
      <c r="AO72" s="175"/>
      <c r="AP72" s="117" t="s">
        <v>378</v>
      </c>
      <c r="AQ72" s="117" t="s">
        <v>378</v>
      </c>
      <c r="AR72" s="117" t="s">
        <v>378</v>
      </c>
      <c r="AS72" s="183" t="s">
        <v>378</v>
      </c>
      <c r="AT72" s="175"/>
      <c r="AU72" s="183" t="s">
        <v>378</v>
      </c>
      <c r="AV72" s="175"/>
      <c r="AW72" s="117" t="s">
        <v>378</v>
      </c>
      <c r="AX72" s="117" t="s">
        <v>378</v>
      </c>
      <c r="AY72" s="117" t="s">
        <v>378</v>
      </c>
    </row>
    <row r="73" spans="1:51" x14ac:dyDescent="0.25">
      <c r="A73" s="177" t="s">
        <v>24</v>
      </c>
      <c r="B73" s="175"/>
      <c r="C73" s="177" t="s">
        <v>398</v>
      </c>
      <c r="D73" s="175"/>
      <c r="E73" s="177" t="s">
        <v>398</v>
      </c>
      <c r="F73" s="175"/>
      <c r="G73" s="177" t="s">
        <v>380</v>
      </c>
      <c r="H73" s="175"/>
      <c r="I73" s="177" t="s">
        <v>385</v>
      </c>
      <c r="J73" s="175"/>
      <c r="K73" s="175"/>
      <c r="L73" s="177" t="s">
        <v>384</v>
      </c>
      <c r="M73" s="175"/>
      <c r="N73" s="175"/>
      <c r="O73" s="177"/>
      <c r="P73" s="175"/>
      <c r="Q73" s="177"/>
      <c r="R73" s="175"/>
      <c r="S73" s="178" t="s">
        <v>135</v>
      </c>
      <c r="T73" s="175"/>
      <c r="U73" s="175"/>
      <c r="V73" s="175"/>
      <c r="W73" s="175"/>
      <c r="X73" s="175"/>
      <c r="Y73" s="175"/>
      <c r="Z73" s="175"/>
      <c r="AA73" s="177" t="s">
        <v>21</v>
      </c>
      <c r="AB73" s="175"/>
      <c r="AC73" s="175"/>
      <c r="AD73" s="175"/>
      <c r="AE73" s="175"/>
      <c r="AF73" s="177" t="s">
        <v>22</v>
      </c>
      <c r="AG73" s="175"/>
      <c r="AH73" s="175"/>
      <c r="AI73" s="118" t="s">
        <v>375</v>
      </c>
      <c r="AJ73" s="179" t="s">
        <v>23</v>
      </c>
      <c r="AK73" s="175"/>
      <c r="AL73" s="175"/>
      <c r="AM73" s="175"/>
      <c r="AN73" s="175"/>
      <c r="AO73" s="175"/>
      <c r="AP73" s="119" t="s">
        <v>378</v>
      </c>
      <c r="AQ73" s="119" t="s">
        <v>378</v>
      </c>
      <c r="AR73" s="119" t="s">
        <v>378</v>
      </c>
      <c r="AS73" s="174" t="s">
        <v>378</v>
      </c>
      <c r="AT73" s="175"/>
      <c r="AU73" s="174" t="s">
        <v>378</v>
      </c>
      <c r="AV73" s="175"/>
      <c r="AW73" s="119" t="s">
        <v>378</v>
      </c>
      <c r="AX73" s="119" t="s">
        <v>378</v>
      </c>
      <c r="AY73" s="119" t="s">
        <v>378</v>
      </c>
    </row>
    <row r="74" spans="1:51" x14ac:dyDescent="0.25">
      <c r="A74" s="177" t="s">
        <v>24</v>
      </c>
      <c r="B74" s="175"/>
      <c r="C74" s="177" t="s">
        <v>398</v>
      </c>
      <c r="D74" s="175"/>
      <c r="E74" s="177" t="s">
        <v>398</v>
      </c>
      <c r="F74" s="175"/>
      <c r="G74" s="177" t="s">
        <v>380</v>
      </c>
      <c r="H74" s="175"/>
      <c r="I74" s="177" t="s">
        <v>385</v>
      </c>
      <c r="J74" s="175"/>
      <c r="K74" s="175"/>
      <c r="L74" s="177" t="s">
        <v>399</v>
      </c>
      <c r="M74" s="175"/>
      <c r="N74" s="175"/>
      <c r="O74" s="177"/>
      <c r="P74" s="175"/>
      <c r="Q74" s="177"/>
      <c r="R74" s="175"/>
      <c r="S74" s="178" t="s">
        <v>137</v>
      </c>
      <c r="T74" s="175"/>
      <c r="U74" s="175"/>
      <c r="V74" s="175"/>
      <c r="W74" s="175"/>
      <c r="X74" s="175"/>
      <c r="Y74" s="175"/>
      <c r="Z74" s="175"/>
      <c r="AA74" s="177" t="s">
        <v>21</v>
      </c>
      <c r="AB74" s="175"/>
      <c r="AC74" s="175"/>
      <c r="AD74" s="175"/>
      <c r="AE74" s="175"/>
      <c r="AF74" s="177" t="s">
        <v>22</v>
      </c>
      <c r="AG74" s="175"/>
      <c r="AH74" s="175"/>
      <c r="AI74" s="118" t="s">
        <v>375</v>
      </c>
      <c r="AJ74" s="179" t="s">
        <v>23</v>
      </c>
      <c r="AK74" s="175"/>
      <c r="AL74" s="175"/>
      <c r="AM74" s="175"/>
      <c r="AN74" s="175"/>
      <c r="AO74" s="175"/>
      <c r="AP74" s="119" t="s">
        <v>378</v>
      </c>
      <c r="AQ74" s="119" t="s">
        <v>378</v>
      </c>
      <c r="AR74" s="119" t="s">
        <v>378</v>
      </c>
      <c r="AS74" s="174" t="s">
        <v>378</v>
      </c>
      <c r="AT74" s="175"/>
      <c r="AU74" s="174" t="s">
        <v>378</v>
      </c>
      <c r="AV74" s="175"/>
      <c r="AW74" s="119" t="s">
        <v>378</v>
      </c>
      <c r="AX74" s="119" t="s">
        <v>378</v>
      </c>
      <c r="AY74" s="119" t="s">
        <v>378</v>
      </c>
    </row>
    <row r="75" spans="1:51" x14ac:dyDescent="0.25">
      <c r="A75" s="177" t="s">
        <v>24</v>
      </c>
      <c r="B75" s="175"/>
      <c r="C75" s="177" t="s">
        <v>398</v>
      </c>
      <c r="D75" s="175"/>
      <c r="E75" s="177" t="s">
        <v>398</v>
      </c>
      <c r="F75" s="175"/>
      <c r="G75" s="177" t="s">
        <v>380</v>
      </c>
      <c r="H75" s="175"/>
      <c r="I75" s="177" t="s">
        <v>385</v>
      </c>
      <c r="J75" s="175"/>
      <c r="K75" s="175"/>
      <c r="L75" s="177" t="s">
        <v>385</v>
      </c>
      <c r="M75" s="175"/>
      <c r="N75" s="175"/>
      <c r="O75" s="177"/>
      <c r="P75" s="175"/>
      <c r="Q75" s="177"/>
      <c r="R75" s="175"/>
      <c r="S75" s="178" t="s">
        <v>139</v>
      </c>
      <c r="T75" s="175"/>
      <c r="U75" s="175"/>
      <c r="V75" s="175"/>
      <c r="W75" s="175"/>
      <c r="X75" s="175"/>
      <c r="Y75" s="175"/>
      <c r="Z75" s="175"/>
      <c r="AA75" s="177" t="s">
        <v>21</v>
      </c>
      <c r="AB75" s="175"/>
      <c r="AC75" s="175"/>
      <c r="AD75" s="175"/>
      <c r="AE75" s="175"/>
      <c r="AF75" s="177" t="s">
        <v>22</v>
      </c>
      <c r="AG75" s="175"/>
      <c r="AH75" s="175"/>
      <c r="AI75" s="118" t="s">
        <v>375</v>
      </c>
      <c r="AJ75" s="179" t="s">
        <v>23</v>
      </c>
      <c r="AK75" s="175"/>
      <c r="AL75" s="175"/>
      <c r="AM75" s="175"/>
      <c r="AN75" s="175"/>
      <c r="AO75" s="175"/>
      <c r="AP75" s="119" t="s">
        <v>378</v>
      </c>
      <c r="AQ75" s="119" t="s">
        <v>378</v>
      </c>
      <c r="AR75" s="119" t="s">
        <v>378</v>
      </c>
      <c r="AS75" s="174" t="s">
        <v>378</v>
      </c>
      <c r="AT75" s="175"/>
      <c r="AU75" s="174" t="s">
        <v>378</v>
      </c>
      <c r="AV75" s="175"/>
      <c r="AW75" s="119" t="s">
        <v>378</v>
      </c>
      <c r="AX75" s="119" t="s">
        <v>378</v>
      </c>
      <c r="AY75" s="119" t="s">
        <v>378</v>
      </c>
    </row>
    <row r="76" spans="1:51" x14ac:dyDescent="0.25">
      <c r="A76" s="177" t="s">
        <v>24</v>
      </c>
      <c r="B76" s="175"/>
      <c r="C76" s="177" t="s">
        <v>398</v>
      </c>
      <c r="D76" s="175"/>
      <c r="E76" s="177" t="s">
        <v>398</v>
      </c>
      <c r="F76" s="175"/>
      <c r="G76" s="177" t="s">
        <v>380</v>
      </c>
      <c r="H76" s="175"/>
      <c r="I76" s="177" t="s">
        <v>385</v>
      </c>
      <c r="J76" s="175"/>
      <c r="K76" s="175"/>
      <c r="L76" s="177" t="s">
        <v>386</v>
      </c>
      <c r="M76" s="175"/>
      <c r="N76" s="175"/>
      <c r="O76" s="177"/>
      <c r="P76" s="175"/>
      <c r="Q76" s="177"/>
      <c r="R76" s="175"/>
      <c r="S76" s="178" t="s">
        <v>141</v>
      </c>
      <c r="T76" s="175"/>
      <c r="U76" s="175"/>
      <c r="V76" s="175"/>
      <c r="W76" s="175"/>
      <c r="X76" s="175"/>
      <c r="Y76" s="175"/>
      <c r="Z76" s="175"/>
      <c r="AA76" s="177" t="s">
        <v>21</v>
      </c>
      <c r="AB76" s="175"/>
      <c r="AC76" s="175"/>
      <c r="AD76" s="175"/>
      <c r="AE76" s="175"/>
      <c r="AF76" s="177" t="s">
        <v>22</v>
      </c>
      <c r="AG76" s="175"/>
      <c r="AH76" s="175"/>
      <c r="AI76" s="118" t="s">
        <v>375</v>
      </c>
      <c r="AJ76" s="179" t="s">
        <v>23</v>
      </c>
      <c r="AK76" s="175"/>
      <c r="AL76" s="175"/>
      <c r="AM76" s="175"/>
      <c r="AN76" s="175"/>
      <c r="AO76" s="175"/>
      <c r="AP76" s="119" t="s">
        <v>378</v>
      </c>
      <c r="AQ76" s="119" t="s">
        <v>378</v>
      </c>
      <c r="AR76" s="119" t="s">
        <v>378</v>
      </c>
      <c r="AS76" s="174" t="s">
        <v>378</v>
      </c>
      <c r="AT76" s="175"/>
      <c r="AU76" s="174" t="s">
        <v>378</v>
      </c>
      <c r="AV76" s="175"/>
      <c r="AW76" s="119" t="s">
        <v>378</v>
      </c>
      <c r="AX76" s="119" t="s">
        <v>378</v>
      </c>
      <c r="AY76" s="119" t="s">
        <v>378</v>
      </c>
    </row>
    <row r="77" spans="1:51" x14ac:dyDescent="0.25">
      <c r="A77" s="177" t="s">
        <v>24</v>
      </c>
      <c r="B77" s="175"/>
      <c r="C77" s="177" t="s">
        <v>398</v>
      </c>
      <c r="D77" s="175"/>
      <c r="E77" s="177" t="s">
        <v>398</v>
      </c>
      <c r="F77" s="175"/>
      <c r="G77" s="177" t="s">
        <v>380</v>
      </c>
      <c r="H77" s="175"/>
      <c r="I77" s="177" t="s">
        <v>385</v>
      </c>
      <c r="J77" s="175"/>
      <c r="K77" s="175"/>
      <c r="L77" s="177" t="s">
        <v>387</v>
      </c>
      <c r="M77" s="175"/>
      <c r="N77" s="175"/>
      <c r="O77" s="177"/>
      <c r="P77" s="175"/>
      <c r="Q77" s="177"/>
      <c r="R77" s="175"/>
      <c r="S77" s="178" t="s">
        <v>143</v>
      </c>
      <c r="T77" s="175"/>
      <c r="U77" s="175"/>
      <c r="V77" s="175"/>
      <c r="W77" s="175"/>
      <c r="X77" s="175"/>
      <c r="Y77" s="175"/>
      <c r="Z77" s="175"/>
      <c r="AA77" s="177" t="s">
        <v>21</v>
      </c>
      <c r="AB77" s="175"/>
      <c r="AC77" s="175"/>
      <c r="AD77" s="175"/>
      <c r="AE77" s="175"/>
      <c r="AF77" s="177" t="s">
        <v>22</v>
      </c>
      <c r="AG77" s="175"/>
      <c r="AH77" s="175"/>
      <c r="AI77" s="118" t="s">
        <v>375</v>
      </c>
      <c r="AJ77" s="179" t="s">
        <v>23</v>
      </c>
      <c r="AK77" s="175"/>
      <c r="AL77" s="175"/>
      <c r="AM77" s="175"/>
      <c r="AN77" s="175"/>
      <c r="AO77" s="175"/>
      <c r="AP77" s="119" t="s">
        <v>378</v>
      </c>
      <c r="AQ77" s="119" t="s">
        <v>378</v>
      </c>
      <c r="AR77" s="119" t="s">
        <v>378</v>
      </c>
      <c r="AS77" s="174" t="s">
        <v>378</v>
      </c>
      <c r="AT77" s="175"/>
      <c r="AU77" s="174" t="s">
        <v>378</v>
      </c>
      <c r="AV77" s="175"/>
      <c r="AW77" s="119" t="s">
        <v>378</v>
      </c>
      <c r="AX77" s="119" t="s">
        <v>378</v>
      </c>
      <c r="AY77" s="119" t="s">
        <v>378</v>
      </c>
    </row>
    <row r="78" spans="1:51" x14ac:dyDescent="0.25">
      <c r="A78" s="177" t="s">
        <v>24</v>
      </c>
      <c r="B78" s="175"/>
      <c r="C78" s="177" t="s">
        <v>398</v>
      </c>
      <c r="D78" s="175"/>
      <c r="E78" s="177" t="s">
        <v>398</v>
      </c>
      <c r="F78" s="175"/>
      <c r="G78" s="177" t="s">
        <v>380</v>
      </c>
      <c r="H78" s="175"/>
      <c r="I78" s="177" t="s">
        <v>385</v>
      </c>
      <c r="J78" s="175"/>
      <c r="K78" s="175"/>
      <c r="L78" s="177" t="s">
        <v>388</v>
      </c>
      <c r="M78" s="175"/>
      <c r="N78" s="175"/>
      <c r="O78" s="177"/>
      <c r="P78" s="175"/>
      <c r="Q78" s="177"/>
      <c r="R78" s="175"/>
      <c r="S78" s="178" t="s">
        <v>145</v>
      </c>
      <c r="T78" s="175"/>
      <c r="U78" s="175"/>
      <c r="V78" s="175"/>
      <c r="W78" s="175"/>
      <c r="X78" s="175"/>
      <c r="Y78" s="175"/>
      <c r="Z78" s="175"/>
      <c r="AA78" s="177" t="s">
        <v>21</v>
      </c>
      <c r="AB78" s="175"/>
      <c r="AC78" s="175"/>
      <c r="AD78" s="175"/>
      <c r="AE78" s="175"/>
      <c r="AF78" s="177" t="s">
        <v>22</v>
      </c>
      <c r="AG78" s="175"/>
      <c r="AH78" s="175"/>
      <c r="AI78" s="118" t="s">
        <v>375</v>
      </c>
      <c r="AJ78" s="179" t="s">
        <v>23</v>
      </c>
      <c r="AK78" s="175"/>
      <c r="AL78" s="175"/>
      <c r="AM78" s="175"/>
      <c r="AN78" s="175"/>
      <c r="AO78" s="175"/>
      <c r="AP78" s="119" t="s">
        <v>378</v>
      </c>
      <c r="AQ78" s="119" t="s">
        <v>378</v>
      </c>
      <c r="AR78" s="119" t="s">
        <v>378</v>
      </c>
      <c r="AS78" s="174" t="s">
        <v>378</v>
      </c>
      <c r="AT78" s="175"/>
      <c r="AU78" s="174" t="s">
        <v>378</v>
      </c>
      <c r="AV78" s="175"/>
      <c r="AW78" s="119" t="s">
        <v>378</v>
      </c>
      <c r="AX78" s="119" t="s">
        <v>378</v>
      </c>
      <c r="AY78" s="119" t="s">
        <v>378</v>
      </c>
    </row>
    <row r="79" spans="1:51" x14ac:dyDescent="0.25">
      <c r="A79" s="177" t="s">
        <v>24</v>
      </c>
      <c r="B79" s="175"/>
      <c r="C79" s="177" t="s">
        <v>398</v>
      </c>
      <c r="D79" s="175"/>
      <c r="E79" s="177" t="s">
        <v>398</v>
      </c>
      <c r="F79" s="175"/>
      <c r="G79" s="177" t="s">
        <v>380</v>
      </c>
      <c r="H79" s="175"/>
      <c r="I79" s="177" t="s">
        <v>385</v>
      </c>
      <c r="J79" s="175"/>
      <c r="K79" s="175"/>
      <c r="L79" s="177" t="s">
        <v>390</v>
      </c>
      <c r="M79" s="175"/>
      <c r="N79" s="175"/>
      <c r="O79" s="177"/>
      <c r="P79" s="175"/>
      <c r="Q79" s="177"/>
      <c r="R79" s="175"/>
      <c r="S79" s="178" t="s">
        <v>147</v>
      </c>
      <c r="T79" s="175"/>
      <c r="U79" s="175"/>
      <c r="V79" s="175"/>
      <c r="W79" s="175"/>
      <c r="X79" s="175"/>
      <c r="Y79" s="175"/>
      <c r="Z79" s="175"/>
      <c r="AA79" s="177" t="s">
        <v>21</v>
      </c>
      <c r="AB79" s="175"/>
      <c r="AC79" s="175"/>
      <c r="AD79" s="175"/>
      <c r="AE79" s="175"/>
      <c r="AF79" s="177" t="s">
        <v>22</v>
      </c>
      <c r="AG79" s="175"/>
      <c r="AH79" s="175"/>
      <c r="AI79" s="118" t="s">
        <v>375</v>
      </c>
      <c r="AJ79" s="179" t="s">
        <v>23</v>
      </c>
      <c r="AK79" s="175"/>
      <c r="AL79" s="175"/>
      <c r="AM79" s="175"/>
      <c r="AN79" s="175"/>
      <c r="AO79" s="175"/>
      <c r="AP79" s="119" t="s">
        <v>378</v>
      </c>
      <c r="AQ79" s="119" t="s">
        <v>378</v>
      </c>
      <c r="AR79" s="119" t="s">
        <v>378</v>
      </c>
      <c r="AS79" s="174" t="s">
        <v>378</v>
      </c>
      <c r="AT79" s="175"/>
      <c r="AU79" s="174" t="s">
        <v>378</v>
      </c>
      <c r="AV79" s="175"/>
      <c r="AW79" s="119" t="s">
        <v>378</v>
      </c>
      <c r="AX79" s="119" t="s">
        <v>378</v>
      </c>
      <c r="AY79" s="119" t="s">
        <v>378</v>
      </c>
    </row>
    <row r="80" spans="1:51" x14ac:dyDescent="0.25">
      <c r="A80" s="177" t="s">
        <v>24</v>
      </c>
      <c r="B80" s="175"/>
      <c r="C80" s="177" t="s">
        <v>398</v>
      </c>
      <c r="D80" s="175"/>
      <c r="E80" s="177" t="s">
        <v>398</v>
      </c>
      <c r="F80" s="175"/>
      <c r="G80" s="177" t="s">
        <v>380</v>
      </c>
      <c r="H80" s="175"/>
      <c r="I80" s="177" t="s">
        <v>385</v>
      </c>
      <c r="J80" s="175"/>
      <c r="K80" s="175"/>
      <c r="L80" s="177" t="s">
        <v>392</v>
      </c>
      <c r="M80" s="175"/>
      <c r="N80" s="175"/>
      <c r="O80" s="177"/>
      <c r="P80" s="175"/>
      <c r="Q80" s="177"/>
      <c r="R80" s="175"/>
      <c r="S80" s="178" t="s">
        <v>149</v>
      </c>
      <c r="T80" s="175"/>
      <c r="U80" s="175"/>
      <c r="V80" s="175"/>
      <c r="W80" s="175"/>
      <c r="X80" s="175"/>
      <c r="Y80" s="175"/>
      <c r="Z80" s="175"/>
      <c r="AA80" s="177" t="s">
        <v>21</v>
      </c>
      <c r="AB80" s="175"/>
      <c r="AC80" s="175"/>
      <c r="AD80" s="175"/>
      <c r="AE80" s="175"/>
      <c r="AF80" s="177" t="s">
        <v>22</v>
      </c>
      <c r="AG80" s="175"/>
      <c r="AH80" s="175"/>
      <c r="AI80" s="118" t="s">
        <v>375</v>
      </c>
      <c r="AJ80" s="179" t="s">
        <v>23</v>
      </c>
      <c r="AK80" s="175"/>
      <c r="AL80" s="175"/>
      <c r="AM80" s="175"/>
      <c r="AN80" s="175"/>
      <c r="AO80" s="175"/>
      <c r="AP80" s="119" t="s">
        <v>378</v>
      </c>
      <c r="AQ80" s="119" t="s">
        <v>378</v>
      </c>
      <c r="AR80" s="119" t="s">
        <v>378</v>
      </c>
      <c r="AS80" s="174" t="s">
        <v>378</v>
      </c>
      <c r="AT80" s="175"/>
      <c r="AU80" s="174" t="s">
        <v>378</v>
      </c>
      <c r="AV80" s="175"/>
      <c r="AW80" s="119" t="s">
        <v>378</v>
      </c>
      <c r="AX80" s="119" t="s">
        <v>378</v>
      </c>
      <c r="AY80" s="119" t="s">
        <v>378</v>
      </c>
    </row>
    <row r="81" spans="1:51" x14ac:dyDescent="0.25">
      <c r="A81" s="181" t="s">
        <v>24</v>
      </c>
      <c r="B81" s="175"/>
      <c r="C81" s="181" t="s">
        <v>398</v>
      </c>
      <c r="D81" s="175"/>
      <c r="E81" s="181" t="s">
        <v>398</v>
      </c>
      <c r="F81" s="175"/>
      <c r="G81" s="181" t="s">
        <v>380</v>
      </c>
      <c r="H81" s="175"/>
      <c r="I81" s="181" t="s">
        <v>386</v>
      </c>
      <c r="J81" s="175"/>
      <c r="K81" s="175"/>
      <c r="L81" s="181"/>
      <c r="M81" s="175"/>
      <c r="N81" s="175"/>
      <c r="O81" s="181"/>
      <c r="P81" s="175"/>
      <c r="Q81" s="181"/>
      <c r="R81" s="175"/>
      <c r="S81" s="180" t="s">
        <v>151</v>
      </c>
      <c r="T81" s="175"/>
      <c r="U81" s="175"/>
      <c r="V81" s="175"/>
      <c r="W81" s="175"/>
      <c r="X81" s="175"/>
      <c r="Y81" s="175"/>
      <c r="Z81" s="175"/>
      <c r="AA81" s="181" t="s">
        <v>21</v>
      </c>
      <c r="AB81" s="175"/>
      <c r="AC81" s="175"/>
      <c r="AD81" s="175"/>
      <c r="AE81" s="175"/>
      <c r="AF81" s="181" t="s">
        <v>22</v>
      </c>
      <c r="AG81" s="175"/>
      <c r="AH81" s="175"/>
      <c r="AI81" s="116" t="s">
        <v>375</v>
      </c>
      <c r="AJ81" s="182" t="s">
        <v>23</v>
      </c>
      <c r="AK81" s="175"/>
      <c r="AL81" s="175"/>
      <c r="AM81" s="175"/>
      <c r="AN81" s="175"/>
      <c r="AO81" s="175"/>
      <c r="AP81" s="117" t="s">
        <v>378</v>
      </c>
      <c r="AQ81" s="117" t="s">
        <v>378</v>
      </c>
      <c r="AR81" s="117" t="s">
        <v>378</v>
      </c>
      <c r="AS81" s="183" t="s">
        <v>378</v>
      </c>
      <c r="AT81" s="175"/>
      <c r="AU81" s="183" t="s">
        <v>378</v>
      </c>
      <c r="AV81" s="175"/>
      <c r="AW81" s="117" t="s">
        <v>378</v>
      </c>
      <c r="AX81" s="117" t="s">
        <v>378</v>
      </c>
      <c r="AY81" s="117" t="s">
        <v>378</v>
      </c>
    </row>
    <row r="82" spans="1:51" x14ac:dyDescent="0.25">
      <c r="A82" s="177" t="s">
        <v>24</v>
      </c>
      <c r="B82" s="175"/>
      <c r="C82" s="177" t="s">
        <v>398</v>
      </c>
      <c r="D82" s="175"/>
      <c r="E82" s="177" t="s">
        <v>398</v>
      </c>
      <c r="F82" s="175"/>
      <c r="G82" s="177" t="s">
        <v>380</v>
      </c>
      <c r="H82" s="175"/>
      <c r="I82" s="177" t="s">
        <v>386</v>
      </c>
      <c r="J82" s="175"/>
      <c r="K82" s="175"/>
      <c r="L82" s="177" t="s">
        <v>384</v>
      </c>
      <c r="M82" s="175"/>
      <c r="N82" s="175"/>
      <c r="O82" s="177"/>
      <c r="P82" s="175"/>
      <c r="Q82" s="177"/>
      <c r="R82" s="175"/>
      <c r="S82" s="178" t="s">
        <v>153</v>
      </c>
      <c r="T82" s="175"/>
      <c r="U82" s="175"/>
      <c r="V82" s="175"/>
      <c r="W82" s="175"/>
      <c r="X82" s="175"/>
      <c r="Y82" s="175"/>
      <c r="Z82" s="175"/>
      <c r="AA82" s="177" t="s">
        <v>21</v>
      </c>
      <c r="AB82" s="175"/>
      <c r="AC82" s="175"/>
      <c r="AD82" s="175"/>
      <c r="AE82" s="175"/>
      <c r="AF82" s="177" t="s">
        <v>22</v>
      </c>
      <c r="AG82" s="175"/>
      <c r="AH82" s="175"/>
      <c r="AI82" s="118" t="s">
        <v>375</v>
      </c>
      <c r="AJ82" s="179" t="s">
        <v>23</v>
      </c>
      <c r="AK82" s="175"/>
      <c r="AL82" s="175"/>
      <c r="AM82" s="175"/>
      <c r="AN82" s="175"/>
      <c r="AO82" s="175"/>
      <c r="AP82" s="119" t="s">
        <v>378</v>
      </c>
      <c r="AQ82" s="119" t="s">
        <v>378</v>
      </c>
      <c r="AR82" s="119" t="s">
        <v>378</v>
      </c>
      <c r="AS82" s="174" t="s">
        <v>378</v>
      </c>
      <c r="AT82" s="175"/>
      <c r="AU82" s="174" t="s">
        <v>378</v>
      </c>
      <c r="AV82" s="175"/>
      <c r="AW82" s="119" t="s">
        <v>378</v>
      </c>
      <c r="AX82" s="119" t="s">
        <v>378</v>
      </c>
      <c r="AY82" s="119" t="s">
        <v>378</v>
      </c>
    </row>
    <row r="83" spans="1:51" x14ac:dyDescent="0.25">
      <c r="A83" s="177" t="s">
        <v>24</v>
      </c>
      <c r="B83" s="175"/>
      <c r="C83" s="177" t="s">
        <v>398</v>
      </c>
      <c r="D83" s="175"/>
      <c r="E83" s="177" t="s">
        <v>398</v>
      </c>
      <c r="F83" s="175"/>
      <c r="G83" s="177" t="s">
        <v>380</v>
      </c>
      <c r="H83" s="175"/>
      <c r="I83" s="177" t="s">
        <v>386</v>
      </c>
      <c r="J83" s="175"/>
      <c r="K83" s="175"/>
      <c r="L83" s="177" t="s">
        <v>399</v>
      </c>
      <c r="M83" s="175"/>
      <c r="N83" s="175"/>
      <c r="O83" s="177"/>
      <c r="P83" s="175"/>
      <c r="Q83" s="177"/>
      <c r="R83" s="175"/>
      <c r="S83" s="178" t="s">
        <v>155</v>
      </c>
      <c r="T83" s="175"/>
      <c r="U83" s="175"/>
      <c r="V83" s="175"/>
      <c r="W83" s="175"/>
      <c r="X83" s="175"/>
      <c r="Y83" s="175"/>
      <c r="Z83" s="175"/>
      <c r="AA83" s="177" t="s">
        <v>21</v>
      </c>
      <c r="AB83" s="175"/>
      <c r="AC83" s="175"/>
      <c r="AD83" s="175"/>
      <c r="AE83" s="175"/>
      <c r="AF83" s="177" t="s">
        <v>22</v>
      </c>
      <c r="AG83" s="175"/>
      <c r="AH83" s="175"/>
      <c r="AI83" s="118" t="s">
        <v>375</v>
      </c>
      <c r="AJ83" s="179" t="s">
        <v>23</v>
      </c>
      <c r="AK83" s="175"/>
      <c r="AL83" s="175"/>
      <c r="AM83" s="175"/>
      <c r="AN83" s="175"/>
      <c r="AO83" s="175"/>
      <c r="AP83" s="119" t="s">
        <v>378</v>
      </c>
      <c r="AQ83" s="119" t="s">
        <v>378</v>
      </c>
      <c r="AR83" s="119" t="s">
        <v>378</v>
      </c>
      <c r="AS83" s="174" t="s">
        <v>378</v>
      </c>
      <c r="AT83" s="175"/>
      <c r="AU83" s="174" t="s">
        <v>378</v>
      </c>
      <c r="AV83" s="175"/>
      <c r="AW83" s="119" t="s">
        <v>378</v>
      </c>
      <c r="AX83" s="119" t="s">
        <v>378</v>
      </c>
      <c r="AY83" s="119" t="s">
        <v>378</v>
      </c>
    </row>
    <row r="84" spans="1:51" x14ac:dyDescent="0.25">
      <c r="A84" s="177" t="s">
        <v>24</v>
      </c>
      <c r="B84" s="175"/>
      <c r="C84" s="177" t="s">
        <v>398</v>
      </c>
      <c r="D84" s="175"/>
      <c r="E84" s="177" t="s">
        <v>398</v>
      </c>
      <c r="F84" s="175"/>
      <c r="G84" s="177" t="s">
        <v>380</v>
      </c>
      <c r="H84" s="175"/>
      <c r="I84" s="177" t="s">
        <v>386</v>
      </c>
      <c r="J84" s="175"/>
      <c r="K84" s="175"/>
      <c r="L84" s="177" t="s">
        <v>385</v>
      </c>
      <c r="M84" s="175"/>
      <c r="N84" s="175"/>
      <c r="O84" s="177"/>
      <c r="P84" s="175"/>
      <c r="Q84" s="177"/>
      <c r="R84" s="175"/>
      <c r="S84" s="178" t="s">
        <v>101</v>
      </c>
      <c r="T84" s="175"/>
      <c r="U84" s="175"/>
      <c r="V84" s="175"/>
      <c r="W84" s="175"/>
      <c r="X84" s="175"/>
      <c r="Y84" s="175"/>
      <c r="Z84" s="175"/>
      <c r="AA84" s="177" t="s">
        <v>21</v>
      </c>
      <c r="AB84" s="175"/>
      <c r="AC84" s="175"/>
      <c r="AD84" s="175"/>
      <c r="AE84" s="175"/>
      <c r="AF84" s="177" t="s">
        <v>22</v>
      </c>
      <c r="AG84" s="175"/>
      <c r="AH84" s="175"/>
      <c r="AI84" s="118" t="s">
        <v>375</v>
      </c>
      <c r="AJ84" s="179" t="s">
        <v>23</v>
      </c>
      <c r="AK84" s="175"/>
      <c r="AL84" s="175"/>
      <c r="AM84" s="175"/>
      <c r="AN84" s="175"/>
      <c r="AO84" s="175"/>
      <c r="AP84" s="119" t="s">
        <v>378</v>
      </c>
      <c r="AQ84" s="119" t="s">
        <v>378</v>
      </c>
      <c r="AR84" s="119" t="s">
        <v>378</v>
      </c>
      <c r="AS84" s="174" t="s">
        <v>378</v>
      </c>
      <c r="AT84" s="175"/>
      <c r="AU84" s="174" t="s">
        <v>378</v>
      </c>
      <c r="AV84" s="175"/>
      <c r="AW84" s="119" t="s">
        <v>378</v>
      </c>
      <c r="AX84" s="119" t="s">
        <v>378</v>
      </c>
      <c r="AY84" s="119" t="s">
        <v>378</v>
      </c>
    </row>
    <row r="85" spans="1:51" x14ac:dyDescent="0.25">
      <c r="A85" s="177" t="s">
        <v>24</v>
      </c>
      <c r="B85" s="175"/>
      <c r="C85" s="177" t="s">
        <v>398</v>
      </c>
      <c r="D85" s="175"/>
      <c r="E85" s="177" t="s">
        <v>398</v>
      </c>
      <c r="F85" s="175"/>
      <c r="G85" s="177" t="s">
        <v>380</v>
      </c>
      <c r="H85" s="175"/>
      <c r="I85" s="177" t="s">
        <v>386</v>
      </c>
      <c r="J85" s="175"/>
      <c r="K85" s="175"/>
      <c r="L85" s="177" t="s">
        <v>386</v>
      </c>
      <c r="M85" s="175"/>
      <c r="N85" s="175"/>
      <c r="O85" s="177"/>
      <c r="P85" s="175"/>
      <c r="Q85" s="177"/>
      <c r="R85" s="175"/>
      <c r="S85" s="178" t="s">
        <v>103</v>
      </c>
      <c r="T85" s="175"/>
      <c r="U85" s="175"/>
      <c r="V85" s="175"/>
      <c r="W85" s="175"/>
      <c r="X85" s="175"/>
      <c r="Y85" s="175"/>
      <c r="Z85" s="175"/>
      <c r="AA85" s="177" t="s">
        <v>21</v>
      </c>
      <c r="AB85" s="175"/>
      <c r="AC85" s="175"/>
      <c r="AD85" s="175"/>
      <c r="AE85" s="175"/>
      <c r="AF85" s="177" t="s">
        <v>22</v>
      </c>
      <c r="AG85" s="175"/>
      <c r="AH85" s="175"/>
      <c r="AI85" s="118" t="s">
        <v>375</v>
      </c>
      <c r="AJ85" s="179" t="s">
        <v>23</v>
      </c>
      <c r="AK85" s="175"/>
      <c r="AL85" s="175"/>
      <c r="AM85" s="175"/>
      <c r="AN85" s="175"/>
      <c r="AO85" s="175"/>
      <c r="AP85" s="119" t="s">
        <v>378</v>
      </c>
      <c r="AQ85" s="119" t="s">
        <v>378</v>
      </c>
      <c r="AR85" s="119" t="s">
        <v>378</v>
      </c>
      <c r="AS85" s="174" t="s">
        <v>378</v>
      </c>
      <c r="AT85" s="175"/>
      <c r="AU85" s="174" t="s">
        <v>378</v>
      </c>
      <c r="AV85" s="175"/>
      <c r="AW85" s="119" t="s">
        <v>378</v>
      </c>
      <c r="AX85" s="119" t="s">
        <v>378</v>
      </c>
      <c r="AY85" s="119" t="s">
        <v>378</v>
      </c>
    </row>
    <row r="86" spans="1:51" x14ac:dyDescent="0.25">
      <c r="A86" s="177" t="s">
        <v>24</v>
      </c>
      <c r="B86" s="175"/>
      <c r="C86" s="177" t="s">
        <v>398</v>
      </c>
      <c r="D86" s="175"/>
      <c r="E86" s="177" t="s">
        <v>398</v>
      </c>
      <c r="F86" s="175"/>
      <c r="G86" s="177" t="s">
        <v>380</v>
      </c>
      <c r="H86" s="175"/>
      <c r="I86" s="177" t="s">
        <v>386</v>
      </c>
      <c r="J86" s="175"/>
      <c r="K86" s="175"/>
      <c r="L86" s="177" t="s">
        <v>387</v>
      </c>
      <c r="M86" s="175"/>
      <c r="N86" s="175"/>
      <c r="O86" s="177"/>
      <c r="P86" s="175"/>
      <c r="Q86" s="177"/>
      <c r="R86" s="175"/>
      <c r="S86" s="178" t="s">
        <v>105</v>
      </c>
      <c r="T86" s="175"/>
      <c r="U86" s="175"/>
      <c r="V86" s="175"/>
      <c r="W86" s="175"/>
      <c r="X86" s="175"/>
      <c r="Y86" s="175"/>
      <c r="Z86" s="175"/>
      <c r="AA86" s="177" t="s">
        <v>21</v>
      </c>
      <c r="AB86" s="175"/>
      <c r="AC86" s="175"/>
      <c r="AD86" s="175"/>
      <c r="AE86" s="175"/>
      <c r="AF86" s="177" t="s">
        <v>22</v>
      </c>
      <c r="AG86" s="175"/>
      <c r="AH86" s="175"/>
      <c r="AI86" s="118" t="s">
        <v>375</v>
      </c>
      <c r="AJ86" s="179" t="s">
        <v>23</v>
      </c>
      <c r="AK86" s="175"/>
      <c r="AL86" s="175"/>
      <c r="AM86" s="175"/>
      <c r="AN86" s="175"/>
      <c r="AO86" s="175"/>
      <c r="AP86" s="119" t="s">
        <v>378</v>
      </c>
      <c r="AQ86" s="119" t="s">
        <v>378</v>
      </c>
      <c r="AR86" s="119" t="s">
        <v>378</v>
      </c>
      <c r="AS86" s="174" t="s">
        <v>378</v>
      </c>
      <c r="AT86" s="175"/>
      <c r="AU86" s="174" t="s">
        <v>378</v>
      </c>
      <c r="AV86" s="175"/>
      <c r="AW86" s="119" t="s">
        <v>378</v>
      </c>
      <c r="AX86" s="119" t="s">
        <v>378</v>
      </c>
      <c r="AY86" s="119" t="s">
        <v>378</v>
      </c>
    </row>
    <row r="87" spans="1:51" x14ac:dyDescent="0.25">
      <c r="A87" s="177" t="s">
        <v>24</v>
      </c>
      <c r="B87" s="175"/>
      <c r="C87" s="177" t="s">
        <v>398</v>
      </c>
      <c r="D87" s="175"/>
      <c r="E87" s="177" t="s">
        <v>398</v>
      </c>
      <c r="F87" s="175"/>
      <c r="G87" s="177" t="s">
        <v>380</v>
      </c>
      <c r="H87" s="175"/>
      <c r="I87" s="177" t="s">
        <v>386</v>
      </c>
      <c r="J87" s="175"/>
      <c r="K87" s="175"/>
      <c r="L87" s="177" t="s">
        <v>388</v>
      </c>
      <c r="M87" s="175"/>
      <c r="N87" s="175"/>
      <c r="O87" s="177"/>
      <c r="P87" s="175"/>
      <c r="Q87" s="177"/>
      <c r="R87" s="175"/>
      <c r="S87" s="178" t="s">
        <v>107</v>
      </c>
      <c r="T87" s="175"/>
      <c r="U87" s="175"/>
      <c r="V87" s="175"/>
      <c r="W87" s="175"/>
      <c r="X87" s="175"/>
      <c r="Y87" s="175"/>
      <c r="Z87" s="175"/>
      <c r="AA87" s="177" t="s">
        <v>21</v>
      </c>
      <c r="AB87" s="175"/>
      <c r="AC87" s="175"/>
      <c r="AD87" s="175"/>
      <c r="AE87" s="175"/>
      <c r="AF87" s="177" t="s">
        <v>22</v>
      </c>
      <c r="AG87" s="175"/>
      <c r="AH87" s="175"/>
      <c r="AI87" s="118" t="s">
        <v>375</v>
      </c>
      <c r="AJ87" s="179" t="s">
        <v>23</v>
      </c>
      <c r="AK87" s="175"/>
      <c r="AL87" s="175"/>
      <c r="AM87" s="175"/>
      <c r="AN87" s="175"/>
      <c r="AO87" s="175"/>
      <c r="AP87" s="119" t="s">
        <v>378</v>
      </c>
      <c r="AQ87" s="119" t="s">
        <v>378</v>
      </c>
      <c r="AR87" s="119" t="s">
        <v>378</v>
      </c>
      <c r="AS87" s="174" t="s">
        <v>378</v>
      </c>
      <c r="AT87" s="175"/>
      <c r="AU87" s="174" t="s">
        <v>378</v>
      </c>
      <c r="AV87" s="175"/>
      <c r="AW87" s="119" t="s">
        <v>378</v>
      </c>
      <c r="AX87" s="119" t="s">
        <v>378</v>
      </c>
      <c r="AY87" s="119" t="s">
        <v>378</v>
      </c>
    </row>
    <row r="88" spans="1:51" x14ac:dyDescent="0.25">
      <c r="A88" s="177" t="s">
        <v>24</v>
      </c>
      <c r="B88" s="175"/>
      <c r="C88" s="177" t="s">
        <v>398</v>
      </c>
      <c r="D88" s="175"/>
      <c r="E88" s="177" t="s">
        <v>398</v>
      </c>
      <c r="F88" s="175"/>
      <c r="G88" s="177" t="s">
        <v>380</v>
      </c>
      <c r="H88" s="175"/>
      <c r="I88" s="177" t="s">
        <v>386</v>
      </c>
      <c r="J88" s="175"/>
      <c r="K88" s="175"/>
      <c r="L88" s="177" t="s">
        <v>390</v>
      </c>
      <c r="M88" s="175"/>
      <c r="N88" s="175"/>
      <c r="O88" s="177"/>
      <c r="P88" s="175"/>
      <c r="Q88" s="177"/>
      <c r="R88" s="175"/>
      <c r="S88" s="178" t="s">
        <v>109</v>
      </c>
      <c r="T88" s="175"/>
      <c r="U88" s="175"/>
      <c r="V88" s="175"/>
      <c r="W88" s="175"/>
      <c r="X88" s="175"/>
      <c r="Y88" s="175"/>
      <c r="Z88" s="175"/>
      <c r="AA88" s="177" t="s">
        <v>21</v>
      </c>
      <c r="AB88" s="175"/>
      <c r="AC88" s="175"/>
      <c r="AD88" s="175"/>
      <c r="AE88" s="175"/>
      <c r="AF88" s="177" t="s">
        <v>22</v>
      </c>
      <c r="AG88" s="175"/>
      <c r="AH88" s="175"/>
      <c r="AI88" s="118" t="s">
        <v>375</v>
      </c>
      <c r="AJ88" s="179" t="s">
        <v>23</v>
      </c>
      <c r="AK88" s="175"/>
      <c r="AL88" s="175"/>
      <c r="AM88" s="175"/>
      <c r="AN88" s="175"/>
      <c r="AO88" s="175"/>
      <c r="AP88" s="119" t="s">
        <v>378</v>
      </c>
      <c r="AQ88" s="119" t="s">
        <v>378</v>
      </c>
      <c r="AR88" s="119" t="s">
        <v>378</v>
      </c>
      <c r="AS88" s="174" t="s">
        <v>378</v>
      </c>
      <c r="AT88" s="175"/>
      <c r="AU88" s="174" t="s">
        <v>378</v>
      </c>
      <c r="AV88" s="175"/>
      <c r="AW88" s="119" t="s">
        <v>378</v>
      </c>
      <c r="AX88" s="119" t="s">
        <v>378</v>
      </c>
      <c r="AY88" s="119" t="s">
        <v>378</v>
      </c>
    </row>
    <row r="89" spans="1:51" x14ac:dyDescent="0.25">
      <c r="A89" s="177" t="s">
        <v>24</v>
      </c>
      <c r="B89" s="175"/>
      <c r="C89" s="177" t="s">
        <v>398</v>
      </c>
      <c r="D89" s="175"/>
      <c r="E89" s="177" t="s">
        <v>398</v>
      </c>
      <c r="F89" s="175"/>
      <c r="G89" s="177" t="s">
        <v>380</v>
      </c>
      <c r="H89" s="175"/>
      <c r="I89" s="177" t="s">
        <v>386</v>
      </c>
      <c r="J89" s="175"/>
      <c r="K89" s="175"/>
      <c r="L89" s="177" t="s">
        <v>392</v>
      </c>
      <c r="M89" s="175"/>
      <c r="N89" s="175"/>
      <c r="O89" s="177"/>
      <c r="P89" s="175"/>
      <c r="Q89" s="177"/>
      <c r="R89" s="175"/>
      <c r="S89" s="178" t="s">
        <v>111</v>
      </c>
      <c r="T89" s="175"/>
      <c r="U89" s="175"/>
      <c r="V89" s="175"/>
      <c r="W89" s="175"/>
      <c r="X89" s="175"/>
      <c r="Y89" s="175"/>
      <c r="Z89" s="175"/>
      <c r="AA89" s="177" t="s">
        <v>21</v>
      </c>
      <c r="AB89" s="175"/>
      <c r="AC89" s="175"/>
      <c r="AD89" s="175"/>
      <c r="AE89" s="175"/>
      <c r="AF89" s="177" t="s">
        <v>22</v>
      </c>
      <c r="AG89" s="175"/>
      <c r="AH89" s="175"/>
      <c r="AI89" s="118" t="s">
        <v>375</v>
      </c>
      <c r="AJ89" s="179" t="s">
        <v>23</v>
      </c>
      <c r="AK89" s="175"/>
      <c r="AL89" s="175"/>
      <c r="AM89" s="175"/>
      <c r="AN89" s="175"/>
      <c r="AO89" s="175"/>
      <c r="AP89" s="119" t="s">
        <v>378</v>
      </c>
      <c r="AQ89" s="119" t="s">
        <v>378</v>
      </c>
      <c r="AR89" s="119" t="s">
        <v>378</v>
      </c>
      <c r="AS89" s="174" t="s">
        <v>378</v>
      </c>
      <c r="AT89" s="175"/>
      <c r="AU89" s="174" t="s">
        <v>378</v>
      </c>
      <c r="AV89" s="175"/>
      <c r="AW89" s="119" t="s">
        <v>378</v>
      </c>
      <c r="AX89" s="119" t="s">
        <v>378</v>
      </c>
      <c r="AY89" s="119" t="s">
        <v>378</v>
      </c>
    </row>
    <row r="90" spans="1:51" x14ac:dyDescent="0.25">
      <c r="A90" s="181" t="s">
        <v>24</v>
      </c>
      <c r="B90" s="175"/>
      <c r="C90" s="181" t="s">
        <v>398</v>
      </c>
      <c r="D90" s="175"/>
      <c r="E90" s="181" t="s">
        <v>398</v>
      </c>
      <c r="F90" s="175"/>
      <c r="G90" s="181" t="s">
        <v>398</v>
      </c>
      <c r="H90" s="175"/>
      <c r="I90" s="181"/>
      <c r="J90" s="175"/>
      <c r="K90" s="175"/>
      <c r="L90" s="181"/>
      <c r="M90" s="175"/>
      <c r="N90" s="175"/>
      <c r="O90" s="181"/>
      <c r="P90" s="175"/>
      <c r="Q90" s="181"/>
      <c r="R90" s="175"/>
      <c r="S90" s="180" t="s">
        <v>163</v>
      </c>
      <c r="T90" s="175"/>
      <c r="U90" s="175"/>
      <c r="V90" s="175"/>
      <c r="W90" s="175"/>
      <c r="X90" s="175"/>
      <c r="Y90" s="175"/>
      <c r="Z90" s="175"/>
      <c r="AA90" s="181" t="s">
        <v>21</v>
      </c>
      <c r="AB90" s="175"/>
      <c r="AC90" s="175"/>
      <c r="AD90" s="175"/>
      <c r="AE90" s="175"/>
      <c r="AF90" s="181" t="s">
        <v>22</v>
      </c>
      <c r="AG90" s="175"/>
      <c r="AH90" s="175"/>
      <c r="AI90" s="116" t="s">
        <v>375</v>
      </c>
      <c r="AJ90" s="182" t="s">
        <v>23</v>
      </c>
      <c r="AK90" s="175"/>
      <c r="AL90" s="175"/>
      <c r="AM90" s="175"/>
      <c r="AN90" s="175"/>
      <c r="AO90" s="175"/>
      <c r="AP90" s="117" t="s">
        <v>515</v>
      </c>
      <c r="AQ90" s="117" t="s">
        <v>516</v>
      </c>
      <c r="AR90" s="117" t="s">
        <v>517</v>
      </c>
      <c r="AS90" s="183" t="s">
        <v>510</v>
      </c>
      <c r="AT90" s="175"/>
      <c r="AU90" s="183" t="s">
        <v>518</v>
      </c>
      <c r="AV90" s="175"/>
      <c r="AW90" s="117" t="s">
        <v>510</v>
      </c>
      <c r="AX90" s="117" t="s">
        <v>378</v>
      </c>
      <c r="AY90" s="117" t="s">
        <v>378</v>
      </c>
    </row>
    <row r="91" spans="1:51" x14ac:dyDescent="0.25">
      <c r="A91" s="181" t="s">
        <v>24</v>
      </c>
      <c r="B91" s="175"/>
      <c r="C91" s="181" t="s">
        <v>398</v>
      </c>
      <c r="D91" s="175"/>
      <c r="E91" s="181" t="s">
        <v>398</v>
      </c>
      <c r="F91" s="175"/>
      <c r="G91" s="181" t="s">
        <v>398</v>
      </c>
      <c r="H91" s="175"/>
      <c r="I91" s="181" t="s">
        <v>387</v>
      </c>
      <c r="J91" s="175"/>
      <c r="K91" s="175"/>
      <c r="L91" s="181"/>
      <c r="M91" s="175"/>
      <c r="N91" s="175"/>
      <c r="O91" s="181"/>
      <c r="P91" s="175"/>
      <c r="Q91" s="181"/>
      <c r="R91" s="175"/>
      <c r="S91" s="180" t="s">
        <v>165</v>
      </c>
      <c r="T91" s="175"/>
      <c r="U91" s="175"/>
      <c r="V91" s="175"/>
      <c r="W91" s="175"/>
      <c r="X91" s="175"/>
      <c r="Y91" s="175"/>
      <c r="Z91" s="175"/>
      <c r="AA91" s="181" t="s">
        <v>21</v>
      </c>
      <c r="AB91" s="175"/>
      <c r="AC91" s="175"/>
      <c r="AD91" s="175"/>
      <c r="AE91" s="175"/>
      <c r="AF91" s="181" t="s">
        <v>22</v>
      </c>
      <c r="AG91" s="175"/>
      <c r="AH91" s="175"/>
      <c r="AI91" s="116" t="s">
        <v>375</v>
      </c>
      <c r="AJ91" s="182" t="s">
        <v>23</v>
      </c>
      <c r="AK91" s="175"/>
      <c r="AL91" s="175"/>
      <c r="AM91" s="175"/>
      <c r="AN91" s="175"/>
      <c r="AO91" s="175"/>
      <c r="AP91" s="117" t="s">
        <v>378</v>
      </c>
      <c r="AQ91" s="117" t="s">
        <v>378</v>
      </c>
      <c r="AR91" s="117" t="s">
        <v>378</v>
      </c>
      <c r="AS91" s="183" t="s">
        <v>378</v>
      </c>
      <c r="AT91" s="175"/>
      <c r="AU91" s="183" t="s">
        <v>378</v>
      </c>
      <c r="AV91" s="175"/>
      <c r="AW91" s="117" t="s">
        <v>378</v>
      </c>
      <c r="AX91" s="117" t="s">
        <v>378</v>
      </c>
      <c r="AY91" s="117" t="s">
        <v>378</v>
      </c>
    </row>
    <row r="92" spans="1:51" x14ac:dyDescent="0.25">
      <c r="A92" s="177" t="s">
        <v>24</v>
      </c>
      <c r="B92" s="175"/>
      <c r="C92" s="177" t="s">
        <v>398</v>
      </c>
      <c r="D92" s="175"/>
      <c r="E92" s="177" t="s">
        <v>398</v>
      </c>
      <c r="F92" s="175"/>
      <c r="G92" s="177" t="s">
        <v>398</v>
      </c>
      <c r="H92" s="175"/>
      <c r="I92" s="177" t="s">
        <v>387</v>
      </c>
      <c r="J92" s="175"/>
      <c r="K92" s="175"/>
      <c r="L92" s="177" t="s">
        <v>386</v>
      </c>
      <c r="M92" s="175"/>
      <c r="N92" s="175"/>
      <c r="O92" s="177"/>
      <c r="P92" s="175"/>
      <c r="Q92" s="177"/>
      <c r="R92" s="175"/>
      <c r="S92" s="178" t="s">
        <v>167</v>
      </c>
      <c r="T92" s="175"/>
      <c r="U92" s="175"/>
      <c r="V92" s="175"/>
      <c r="W92" s="175"/>
      <c r="X92" s="175"/>
      <c r="Y92" s="175"/>
      <c r="Z92" s="175"/>
      <c r="AA92" s="177" t="s">
        <v>21</v>
      </c>
      <c r="AB92" s="175"/>
      <c r="AC92" s="175"/>
      <c r="AD92" s="175"/>
      <c r="AE92" s="175"/>
      <c r="AF92" s="177" t="s">
        <v>22</v>
      </c>
      <c r="AG92" s="175"/>
      <c r="AH92" s="175"/>
      <c r="AI92" s="118" t="s">
        <v>375</v>
      </c>
      <c r="AJ92" s="179" t="s">
        <v>23</v>
      </c>
      <c r="AK92" s="175"/>
      <c r="AL92" s="175"/>
      <c r="AM92" s="175"/>
      <c r="AN92" s="175"/>
      <c r="AO92" s="175"/>
      <c r="AP92" s="119" t="s">
        <v>378</v>
      </c>
      <c r="AQ92" s="119" t="s">
        <v>378</v>
      </c>
      <c r="AR92" s="119" t="s">
        <v>378</v>
      </c>
      <c r="AS92" s="174" t="s">
        <v>378</v>
      </c>
      <c r="AT92" s="175"/>
      <c r="AU92" s="174" t="s">
        <v>378</v>
      </c>
      <c r="AV92" s="175"/>
      <c r="AW92" s="119" t="s">
        <v>378</v>
      </c>
      <c r="AX92" s="119" t="s">
        <v>378</v>
      </c>
      <c r="AY92" s="119" t="s">
        <v>378</v>
      </c>
    </row>
    <row r="93" spans="1:51" x14ac:dyDescent="0.25">
      <c r="A93" s="181" t="s">
        <v>24</v>
      </c>
      <c r="B93" s="175"/>
      <c r="C93" s="181" t="s">
        <v>398</v>
      </c>
      <c r="D93" s="175"/>
      <c r="E93" s="181" t="s">
        <v>398</v>
      </c>
      <c r="F93" s="175"/>
      <c r="G93" s="181" t="s">
        <v>398</v>
      </c>
      <c r="H93" s="175"/>
      <c r="I93" s="181" t="s">
        <v>388</v>
      </c>
      <c r="J93" s="175"/>
      <c r="K93" s="175"/>
      <c r="L93" s="181"/>
      <c r="M93" s="175"/>
      <c r="N93" s="175"/>
      <c r="O93" s="181"/>
      <c r="P93" s="175"/>
      <c r="Q93" s="181"/>
      <c r="R93" s="175"/>
      <c r="S93" s="180" t="s">
        <v>169</v>
      </c>
      <c r="T93" s="175"/>
      <c r="U93" s="175"/>
      <c r="V93" s="175"/>
      <c r="W93" s="175"/>
      <c r="X93" s="175"/>
      <c r="Y93" s="175"/>
      <c r="Z93" s="175"/>
      <c r="AA93" s="181" t="s">
        <v>21</v>
      </c>
      <c r="AB93" s="175"/>
      <c r="AC93" s="175"/>
      <c r="AD93" s="175"/>
      <c r="AE93" s="175"/>
      <c r="AF93" s="181" t="s">
        <v>22</v>
      </c>
      <c r="AG93" s="175"/>
      <c r="AH93" s="175"/>
      <c r="AI93" s="116" t="s">
        <v>375</v>
      </c>
      <c r="AJ93" s="182" t="s">
        <v>23</v>
      </c>
      <c r="AK93" s="175"/>
      <c r="AL93" s="175"/>
      <c r="AM93" s="175"/>
      <c r="AN93" s="175"/>
      <c r="AO93" s="175"/>
      <c r="AP93" s="117" t="s">
        <v>519</v>
      </c>
      <c r="AQ93" s="117" t="s">
        <v>378</v>
      </c>
      <c r="AR93" s="117" t="s">
        <v>519</v>
      </c>
      <c r="AS93" s="183" t="s">
        <v>378</v>
      </c>
      <c r="AT93" s="175"/>
      <c r="AU93" s="183" t="s">
        <v>378</v>
      </c>
      <c r="AV93" s="175"/>
      <c r="AW93" s="117" t="s">
        <v>378</v>
      </c>
      <c r="AX93" s="117" t="s">
        <v>378</v>
      </c>
      <c r="AY93" s="117" t="s">
        <v>378</v>
      </c>
    </row>
    <row r="94" spans="1:51" x14ac:dyDescent="0.25">
      <c r="A94" s="177" t="s">
        <v>24</v>
      </c>
      <c r="B94" s="175"/>
      <c r="C94" s="177" t="s">
        <v>398</v>
      </c>
      <c r="D94" s="175"/>
      <c r="E94" s="177" t="s">
        <v>398</v>
      </c>
      <c r="F94" s="175"/>
      <c r="G94" s="177" t="s">
        <v>398</v>
      </c>
      <c r="H94" s="175"/>
      <c r="I94" s="177" t="s">
        <v>388</v>
      </c>
      <c r="J94" s="175"/>
      <c r="K94" s="175"/>
      <c r="L94" s="177" t="s">
        <v>385</v>
      </c>
      <c r="M94" s="175"/>
      <c r="N94" s="175"/>
      <c r="O94" s="177"/>
      <c r="P94" s="175"/>
      <c r="Q94" s="177"/>
      <c r="R94" s="175"/>
      <c r="S94" s="178" t="s">
        <v>171</v>
      </c>
      <c r="T94" s="175"/>
      <c r="U94" s="175"/>
      <c r="V94" s="175"/>
      <c r="W94" s="175"/>
      <c r="X94" s="175"/>
      <c r="Y94" s="175"/>
      <c r="Z94" s="175"/>
      <c r="AA94" s="177" t="s">
        <v>21</v>
      </c>
      <c r="AB94" s="175"/>
      <c r="AC94" s="175"/>
      <c r="AD94" s="175"/>
      <c r="AE94" s="175"/>
      <c r="AF94" s="177" t="s">
        <v>22</v>
      </c>
      <c r="AG94" s="175"/>
      <c r="AH94" s="175"/>
      <c r="AI94" s="118" t="s">
        <v>375</v>
      </c>
      <c r="AJ94" s="179" t="s">
        <v>23</v>
      </c>
      <c r="AK94" s="175"/>
      <c r="AL94" s="175"/>
      <c r="AM94" s="175"/>
      <c r="AN94" s="175"/>
      <c r="AO94" s="175"/>
      <c r="AP94" s="119" t="s">
        <v>378</v>
      </c>
      <c r="AQ94" s="119" t="s">
        <v>378</v>
      </c>
      <c r="AR94" s="119" t="s">
        <v>378</v>
      </c>
      <c r="AS94" s="174" t="s">
        <v>378</v>
      </c>
      <c r="AT94" s="175"/>
      <c r="AU94" s="174" t="s">
        <v>378</v>
      </c>
      <c r="AV94" s="175"/>
      <c r="AW94" s="119" t="s">
        <v>378</v>
      </c>
      <c r="AX94" s="119" t="s">
        <v>378</v>
      </c>
      <c r="AY94" s="119" t="s">
        <v>378</v>
      </c>
    </row>
    <row r="95" spans="1:51" x14ac:dyDescent="0.25">
      <c r="A95" s="177" t="s">
        <v>24</v>
      </c>
      <c r="B95" s="175"/>
      <c r="C95" s="177" t="s">
        <v>398</v>
      </c>
      <c r="D95" s="175"/>
      <c r="E95" s="177" t="s">
        <v>398</v>
      </c>
      <c r="F95" s="175"/>
      <c r="G95" s="177" t="s">
        <v>398</v>
      </c>
      <c r="H95" s="175"/>
      <c r="I95" s="177" t="s">
        <v>388</v>
      </c>
      <c r="J95" s="175"/>
      <c r="K95" s="175"/>
      <c r="L95" s="177" t="s">
        <v>386</v>
      </c>
      <c r="M95" s="175"/>
      <c r="N95" s="175"/>
      <c r="O95" s="177"/>
      <c r="P95" s="175"/>
      <c r="Q95" s="177"/>
      <c r="R95" s="175"/>
      <c r="S95" s="178" t="s">
        <v>173</v>
      </c>
      <c r="T95" s="175"/>
      <c r="U95" s="175"/>
      <c r="V95" s="175"/>
      <c r="W95" s="175"/>
      <c r="X95" s="175"/>
      <c r="Y95" s="175"/>
      <c r="Z95" s="175"/>
      <c r="AA95" s="177" t="s">
        <v>21</v>
      </c>
      <c r="AB95" s="175"/>
      <c r="AC95" s="175"/>
      <c r="AD95" s="175"/>
      <c r="AE95" s="175"/>
      <c r="AF95" s="177" t="s">
        <v>22</v>
      </c>
      <c r="AG95" s="175"/>
      <c r="AH95" s="175"/>
      <c r="AI95" s="118" t="s">
        <v>375</v>
      </c>
      <c r="AJ95" s="179" t="s">
        <v>23</v>
      </c>
      <c r="AK95" s="175"/>
      <c r="AL95" s="175"/>
      <c r="AM95" s="175"/>
      <c r="AN95" s="175"/>
      <c r="AO95" s="175"/>
      <c r="AP95" s="119" t="s">
        <v>520</v>
      </c>
      <c r="AQ95" s="119" t="s">
        <v>378</v>
      </c>
      <c r="AR95" s="119" t="s">
        <v>520</v>
      </c>
      <c r="AS95" s="174" t="s">
        <v>378</v>
      </c>
      <c r="AT95" s="175"/>
      <c r="AU95" s="174" t="s">
        <v>378</v>
      </c>
      <c r="AV95" s="175"/>
      <c r="AW95" s="119" t="s">
        <v>378</v>
      </c>
      <c r="AX95" s="119" t="s">
        <v>378</v>
      </c>
      <c r="AY95" s="119" t="s">
        <v>378</v>
      </c>
    </row>
    <row r="96" spans="1:51" x14ac:dyDescent="0.25">
      <c r="A96" s="177" t="s">
        <v>24</v>
      </c>
      <c r="B96" s="175"/>
      <c r="C96" s="177" t="s">
        <v>398</v>
      </c>
      <c r="D96" s="175"/>
      <c r="E96" s="177" t="s">
        <v>398</v>
      </c>
      <c r="F96" s="175"/>
      <c r="G96" s="177" t="s">
        <v>398</v>
      </c>
      <c r="H96" s="175"/>
      <c r="I96" s="177" t="s">
        <v>388</v>
      </c>
      <c r="J96" s="175"/>
      <c r="K96" s="175"/>
      <c r="L96" s="177" t="s">
        <v>387</v>
      </c>
      <c r="M96" s="175"/>
      <c r="N96" s="175"/>
      <c r="O96" s="177"/>
      <c r="P96" s="175"/>
      <c r="Q96" s="177"/>
      <c r="R96" s="175"/>
      <c r="S96" s="178" t="s">
        <v>175</v>
      </c>
      <c r="T96" s="175"/>
      <c r="U96" s="175"/>
      <c r="V96" s="175"/>
      <c r="W96" s="175"/>
      <c r="X96" s="175"/>
      <c r="Y96" s="175"/>
      <c r="Z96" s="175"/>
      <c r="AA96" s="177" t="s">
        <v>21</v>
      </c>
      <c r="AB96" s="175"/>
      <c r="AC96" s="175"/>
      <c r="AD96" s="175"/>
      <c r="AE96" s="175"/>
      <c r="AF96" s="177" t="s">
        <v>22</v>
      </c>
      <c r="AG96" s="175"/>
      <c r="AH96" s="175"/>
      <c r="AI96" s="118" t="s">
        <v>375</v>
      </c>
      <c r="AJ96" s="179" t="s">
        <v>23</v>
      </c>
      <c r="AK96" s="175"/>
      <c r="AL96" s="175"/>
      <c r="AM96" s="175"/>
      <c r="AN96" s="175"/>
      <c r="AO96" s="175"/>
      <c r="AP96" s="119" t="s">
        <v>378</v>
      </c>
      <c r="AQ96" s="119" t="s">
        <v>378</v>
      </c>
      <c r="AR96" s="119" t="s">
        <v>378</v>
      </c>
      <c r="AS96" s="174" t="s">
        <v>378</v>
      </c>
      <c r="AT96" s="175"/>
      <c r="AU96" s="174" t="s">
        <v>378</v>
      </c>
      <c r="AV96" s="175"/>
      <c r="AW96" s="119" t="s">
        <v>378</v>
      </c>
      <c r="AX96" s="119" t="s">
        <v>378</v>
      </c>
      <c r="AY96" s="119" t="s">
        <v>378</v>
      </c>
    </row>
    <row r="97" spans="1:51" x14ac:dyDescent="0.25">
      <c r="A97" s="177" t="s">
        <v>24</v>
      </c>
      <c r="B97" s="175"/>
      <c r="C97" s="177" t="s">
        <v>398</v>
      </c>
      <c r="D97" s="175"/>
      <c r="E97" s="177" t="s">
        <v>398</v>
      </c>
      <c r="F97" s="175"/>
      <c r="G97" s="177" t="s">
        <v>398</v>
      </c>
      <c r="H97" s="175"/>
      <c r="I97" s="177" t="s">
        <v>388</v>
      </c>
      <c r="J97" s="175"/>
      <c r="K97" s="175"/>
      <c r="L97" s="177" t="s">
        <v>390</v>
      </c>
      <c r="M97" s="175"/>
      <c r="N97" s="175"/>
      <c r="O97" s="177"/>
      <c r="P97" s="175"/>
      <c r="Q97" s="177"/>
      <c r="R97" s="175"/>
      <c r="S97" s="178" t="s">
        <v>177</v>
      </c>
      <c r="T97" s="175"/>
      <c r="U97" s="175"/>
      <c r="V97" s="175"/>
      <c r="W97" s="175"/>
      <c r="X97" s="175"/>
      <c r="Y97" s="175"/>
      <c r="Z97" s="175"/>
      <c r="AA97" s="177" t="s">
        <v>21</v>
      </c>
      <c r="AB97" s="175"/>
      <c r="AC97" s="175"/>
      <c r="AD97" s="175"/>
      <c r="AE97" s="175"/>
      <c r="AF97" s="177" t="s">
        <v>22</v>
      </c>
      <c r="AG97" s="175"/>
      <c r="AH97" s="175"/>
      <c r="AI97" s="118" t="s">
        <v>375</v>
      </c>
      <c r="AJ97" s="179" t="s">
        <v>23</v>
      </c>
      <c r="AK97" s="175"/>
      <c r="AL97" s="175"/>
      <c r="AM97" s="175"/>
      <c r="AN97" s="175"/>
      <c r="AO97" s="175"/>
      <c r="AP97" s="119" t="s">
        <v>378</v>
      </c>
      <c r="AQ97" s="119" t="s">
        <v>378</v>
      </c>
      <c r="AR97" s="119" t="s">
        <v>378</v>
      </c>
      <c r="AS97" s="174" t="s">
        <v>378</v>
      </c>
      <c r="AT97" s="175"/>
      <c r="AU97" s="174" t="s">
        <v>378</v>
      </c>
      <c r="AV97" s="175"/>
      <c r="AW97" s="119" t="s">
        <v>378</v>
      </c>
      <c r="AX97" s="119" t="s">
        <v>378</v>
      </c>
      <c r="AY97" s="119" t="s">
        <v>378</v>
      </c>
    </row>
    <row r="98" spans="1:51" x14ac:dyDescent="0.25">
      <c r="A98" s="177" t="s">
        <v>24</v>
      </c>
      <c r="B98" s="175"/>
      <c r="C98" s="177" t="s">
        <v>398</v>
      </c>
      <c r="D98" s="175"/>
      <c r="E98" s="177" t="s">
        <v>398</v>
      </c>
      <c r="F98" s="175"/>
      <c r="G98" s="177" t="s">
        <v>398</v>
      </c>
      <c r="H98" s="175"/>
      <c r="I98" s="177" t="s">
        <v>388</v>
      </c>
      <c r="J98" s="175"/>
      <c r="K98" s="175"/>
      <c r="L98" s="177" t="s">
        <v>392</v>
      </c>
      <c r="M98" s="175"/>
      <c r="N98" s="175"/>
      <c r="O98" s="177"/>
      <c r="P98" s="175"/>
      <c r="Q98" s="177"/>
      <c r="R98" s="175"/>
      <c r="S98" s="178" t="s">
        <v>179</v>
      </c>
      <c r="T98" s="175"/>
      <c r="U98" s="175"/>
      <c r="V98" s="175"/>
      <c r="W98" s="175"/>
      <c r="X98" s="175"/>
      <c r="Y98" s="175"/>
      <c r="Z98" s="175"/>
      <c r="AA98" s="177" t="s">
        <v>21</v>
      </c>
      <c r="AB98" s="175"/>
      <c r="AC98" s="175"/>
      <c r="AD98" s="175"/>
      <c r="AE98" s="175"/>
      <c r="AF98" s="177" t="s">
        <v>22</v>
      </c>
      <c r="AG98" s="175"/>
      <c r="AH98" s="175"/>
      <c r="AI98" s="118" t="s">
        <v>375</v>
      </c>
      <c r="AJ98" s="179" t="s">
        <v>23</v>
      </c>
      <c r="AK98" s="175"/>
      <c r="AL98" s="175"/>
      <c r="AM98" s="175"/>
      <c r="AN98" s="175"/>
      <c r="AO98" s="175"/>
      <c r="AP98" s="119" t="s">
        <v>378</v>
      </c>
      <c r="AQ98" s="119" t="s">
        <v>378</v>
      </c>
      <c r="AR98" s="119" t="s">
        <v>378</v>
      </c>
      <c r="AS98" s="174" t="s">
        <v>378</v>
      </c>
      <c r="AT98" s="175"/>
      <c r="AU98" s="174" t="s">
        <v>378</v>
      </c>
      <c r="AV98" s="175"/>
      <c r="AW98" s="119" t="s">
        <v>378</v>
      </c>
      <c r="AX98" s="119" t="s">
        <v>378</v>
      </c>
      <c r="AY98" s="119" t="s">
        <v>378</v>
      </c>
    </row>
    <row r="99" spans="1:51" x14ac:dyDescent="0.25">
      <c r="A99" s="177" t="s">
        <v>24</v>
      </c>
      <c r="B99" s="175"/>
      <c r="C99" s="177" t="s">
        <v>398</v>
      </c>
      <c r="D99" s="175"/>
      <c r="E99" s="177" t="s">
        <v>398</v>
      </c>
      <c r="F99" s="175"/>
      <c r="G99" s="177" t="s">
        <v>398</v>
      </c>
      <c r="H99" s="175"/>
      <c r="I99" s="177" t="s">
        <v>388</v>
      </c>
      <c r="J99" s="175"/>
      <c r="K99" s="175"/>
      <c r="L99" s="177" t="s">
        <v>393</v>
      </c>
      <c r="M99" s="175"/>
      <c r="N99" s="175"/>
      <c r="O99" s="177"/>
      <c r="P99" s="175"/>
      <c r="Q99" s="177"/>
      <c r="R99" s="175"/>
      <c r="S99" s="178" t="s">
        <v>181</v>
      </c>
      <c r="T99" s="175"/>
      <c r="U99" s="175"/>
      <c r="V99" s="175"/>
      <c r="W99" s="175"/>
      <c r="X99" s="175"/>
      <c r="Y99" s="175"/>
      <c r="Z99" s="175"/>
      <c r="AA99" s="177" t="s">
        <v>21</v>
      </c>
      <c r="AB99" s="175"/>
      <c r="AC99" s="175"/>
      <c r="AD99" s="175"/>
      <c r="AE99" s="175"/>
      <c r="AF99" s="177" t="s">
        <v>22</v>
      </c>
      <c r="AG99" s="175"/>
      <c r="AH99" s="175"/>
      <c r="AI99" s="118" t="s">
        <v>375</v>
      </c>
      <c r="AJ99" s="179" t="s">
        <v>23</v>
      </c>
      <c r="AK99" s="175"/>
      <c r="AL99" s="175"/>
      <c r="AM99" s="175"/>
      <c r="AN99" s="175"/>
      <c r="AO99" s="175"/>
      <c r="AP99" s="119" t="s">
        <v>521</v>
      </c>
      <c r="AQ99" s="119" t="s">
        <v>378</v>
      </c>
      <c r="AR99" s="119" t="s">
        <v>521</v>
      </c>
      <c r="AS99" s="174" t="s">
        <v>378</v>
      </c>
      <c r="AT99" s="175"/>
      <c r="AU99" s="174" t="s">
        <v>378</v>
      </c>
      <c r="AV99" s="175"/>
      <c r="AW99" s="119" t="s">
        <v>378</v>
      </c>
      <c r="AX99" s="119" t="s">
        <v>378</v>
      </c>
      <c r="AY99" s="119" t="s">
        <v>378</v>
      </c>
    </row>
    <row r="100" spans="1:51" x14ac:dyDescent="0.25">
      <c r="A100" s="181" t="s">
        <v>24</v>
      </c>
      <c r="B100" s="175"/>
      <c r="C100" s="181" t="s">
        <v>398</v>
      </c>
      <c r="D100" s="175"/>
      <c r="E100" s="181" t="s">
        <v>398</v>
      </c>
      <c r="F100" s="175"/>
      <c r="G100" s="181" t="s">
        <v>398</v>
      </c>
      <c r="H100" s="175"/>
      <c r="I100" s="181" t="s">
        <v>390</v>
      </c>
      <c r="J100" s="175"/>
      <c r="K100" s="175"/>
      <c r="L100" s="181"/>
      <c r="M100" s="175"/>
      <c r="N100" s="175"/>
      <c r="O100" s="181"/>
      <c r="P100" s="175"/>
      <c r="Q100" s="181"/>
      <c r="R100" s="175"/>
      <c r="S100" s="180" t="s">
        <v>183</v>
      </c>
      <c r="T100" s="175"/>
      <c r="U100" s="175"/>
      <c r="V100" s="175"/>
      <c r="W100" s="175"/>
      <c r="X100" s="175"/>
      <c r="Y100" s="175"/>
      <c r="Z100" s="175"/>
      <c r="AA100" s="181" t="s">
        <v>21</v>
      </c>
      <c r="AB100" s="175"/>
      <c r="AC100" s="175"/>
      <c r="AD100" s="175"/>
      <c r="AE100" s="175"/>
      <c r="AF100" s="181" t="s">
        <v>22</v>
      </c>
      <c r="AG100" s="175"/>
      <c r="AH100" s="175"/>
      <c r="AI100" s="116" t="s">
        <v>375</v>
      </c>
      <c r="AJ100" s="182" t="s">
        <v>23</v>
      </c>
      <c r="AK100" s="175"/>
      <c r="AL100" s="175"/>
      <c r="AM100" s="175"/>
      <c r="AN100" s="175"/>
      <c r="AO100" s="175"/>
      <c r="AP100" s="117" t="s">
        <v>522</v>
      </c>
      <c r="AQ100" s="117" t="s">
        <v>523</v>
      </c>
      <c r="AR100" s="117" t="s">
        <v>524</v>
      </c>
      <c r="AS100" s="183" t="s">
        <v>523</v>
      </c>
      <c r="AT100" s="175"/>
      <c r="AU100" s="183" t="s">
        <v>378</v>
      </c>
      <c r="AV100" s="175"/>
      <c r="AW100" s="117" t="s">
        <v>523</v>
      </c>
      <c r="AX100" s="117" t="s">
        <v>378</v>
      </c>
      <c r="AY100" s="117" t="s">
        <v>378</v>
      </c>
    </row>
    <row r="101" spans="1:51" x14ac:dyDescent="0.25">
      <c r="A101" s="177" t="s">
        <v>24</v>
      </c>
      <c r="B101" s="175"/>
      <c r="C101" s="177" t="s">
        <v>398</v>
      </c>
      <c r="D101" s="175"/>
      <c r="E101" s="177" t="s">
        <v>398</v>
      </c>
      <c r="F101" s="175"/>
      <c r="G101" s="177" t="s">
        <v>398</v>
      </c>
      <c r="H101" s="175"/>
      <c r="I101" s="177" t="s">
        <v>390</v>
      </c>
      <c r="J101" s="175"/>
      <c r="K101" s="175"/>
      <c r="L101" s="177" t="s">
        <v>384</v>
      </c>
      <c r="M101" s="175"/>
      <c r="N101" s="175"/>
      <c r="O101" s="177"/>
      <c r="P101" s="175"/>
      <c r="Q101" s="177"/>
      <c r="R101" s="175"/>
      <c r="S101" s="178" t="s">
        <v>185</v>
      </c>
      <c r="T101" s="175"/>
      <c r="U101" s="175"/>
      <c r="V101" s="175"/>
      <c r="W101" s="175"/>
      <c r="X101" s="175"/>
      <c r="Y101" s="175"/>
      <c r="Z101" s="175"/>
      <c r="AA101" s="177" t="s">
        <v>21</v>
      </c>
      <c r="AB101" s="175"/>
      <c r="AC101" s="175"/>
      <c r="AD101" s="175"/>
      <c r="AE101" s="175"/>
      <c r="AF101" s="177" t="s">
        <v>22</v>
      </c>
      <c r="AG101" s="175"/>
      <c r="AH101" s="175"/>
      <c r="AI101" s="118" t="s">
        <v>375</v>
      </c>
      <c r="AJ101" s="179" t="s">
        <v>23</v>
      </c>
      <c r="AK101" s="175"/>
      <c r="AL101" s="175"/>
      <c r="AM101" s="175"/>
      <c r="AN101" s="175"/>
      <c r="AO101" s="175"/>
      <c r="AP101" s="119" t="s">
        <v>378</v>
      </c>
      <c r="AQ101" s="119" t="s">
        <v>378</v>
      </c>
      <c r="AR101" s="119" t="s">
        <v>378</v>
      </c>
      <c r="AS101" s="174" t="s">
        <v>378</v>
      </c>
      <c r="AT101" s="175"/>
      <c r="AU101" s="174" t="s">
        <v>378</v>
      </c>
      <c r="AV101" s="175"/>
      <c r="AW101" s="119" t="s">
        <v>378</v>
      </c>
      <c r="AX101" s="119" t="s">
        <v>378</v>
      </c>
      <c r="AY101" s="119" t="s">
        <v>378</v>
      </c>
    </row>
    <row r="102" spans="1:51" x14ac:dyDescent="0.25">
      <c r="A102" s="177" t="s">
        <v>24</v>
      </c>
      <c r="B102" s="175"/>
      <c r="C102" s="177" t="s">
        <v>398</v>
      </c>
      <c r="D102" s="175"/>
      <c r="E102" s="177" t="s">
        <v>398</v>
      </c>
      <c r="F102" s="175"/>
      <c r="G102" s="177" t="s">
        <v>398</v>
      </c>
      <c r="H102" s="175"/>
      <c r="I102" s="177" t="s">
        <v>390</v>
      </c>
      <c r="J102" s="175"/>
      <c r="K102" s="175"/>
      <c r="L102" s="177" t="s">
        <v>399</v>
      </c>
      <c r="M102" s="175"/>
      <c r="N102" s="175"/>
      <c r="O102" s="177"/>
      <c r="P102" s="175"/>
      <c r="Q102" s="177"/>
      <c r="R102" s="175"/>
      <c r="S102" s="178" t="s">
        <v>187</v>
      </c>
      <c r="T102" s="175"/>
      <c r="U102" s="175"/>
      <c r="V102" s="175"/>
      <c r="W102" s="175"/>
      <c r="X102" s="175"/>
      <c r="Y102" s="175"/>
      <c r="Z102" s="175"/>
      <c r="AA102" s="177" t="s">
        <v>21</v>
      </c>
      <c r="AB102" s="175"/>
      <c r="AC102" s="175"/>
      <c r="AD102" s="175"/>
      <c r="AE102" s="175"/>
      <c r="AF102" s="177" t="s">
        <v>22</v>
      </c>
      <c r="AG102" s="175"/>
      <c r="AH102" s="175"/>
      <c r="AI102" s="118" t="s">
        <v>375</v>
      </c>
      <c r="AJ102" s="179" t="s">
        <v>23</v>
      </c>
      <c r="AK102" s="175"/>
      <c r="AL102" s="175"/>
      <c r="AM102" s="175"/>
      <c r="AN102" s="175"/>
      <c r="AO102" s="175"/>
      <c r="AP102" s="119" t="s">
        <v>522</v>
      </c>
      <c r="AQ102" s="119" t="s">
        <v>523</v>
      </c>
      <c r="AR102" s="119" t="s">
        <v>524</v>
      </c>
      <c r="AS102" s="174" t="s">
        <v>523</v>
      </c>
      <c r="AT102" s="175"/>
      <c r="AU102" s="174" t="s">
        <v>378</v>
      </c>
      <c r="AV102" s="175"/>
      <c r="AW102" s="119" t="s">
        <v>523</v>
      </c>
      <c r="AX102" s="119" t="s">
        <v>378</v>
      </c>
      <c r="AY102" s="119" t="s">
        <v>378</v>
      </c>
    </row>
    <row r="103" spans="1:51" x14ac:dyDescent="0.25">
      <c r="A103" s="177" t="s">
        <v>24</v>
      </c>
      <c r="B103" s="175"/>
      <c r="C103" s="177" t="s">
        <v>398</v>
      </c>
      <c r="D103" s="175"/>
      <c r="E103" s="177" t="s">
        <v>398</v>
      </c>
      <c r="F103" s="175"/>
      <c r="G103" s="177" t="s">
        <v>398</v>
      </c>
      <c r="H103" s="175"/>
      <c r="I103" s="177" t="s">
        <v>390</v>
      </c>
      <c r="J103" s="175"/>
      <c r="K103" s="175"/>
      <c r="L103" s="177" t="s">
        <v>385</v>
      </c>
      <c r="M103" s="175"/>
      <c r="N103" s="175"/>
      <c r="O103" s="177"/>
      <c r="P103" s="175"/>
      <c r="Q103" s="177"/>
      <c r="R103" s="175"/>
      <c r="S103" s="178" t="s">
        <v>189</v>
      </c>
      <c r="T103" s="175"/>
      <c r="U103" s="175"/>
      <c r="V103" s="175"/>
      <c r="W103" s="175"/>
      <c r="X103" s="175"/>
      <c r="Y103" s="175"/>
      <c r="Z103" s="175"/>
      <c r="AA103" s="177" t="s">
        <v>21</v>
      </c>
      <c r="AB103" s="175"/>
      <c r="AC103" s="175"/>
      <c r="AD103" s="175"/>
      <c r="AE103" s="175"/>
      <c r="AF103" s="177" t="s">
        <v>22</v>
      </c>
      <c r="AG103" s="175"/>
      <c r="AH103" s="175"/>
      <c r="AI103" s="118" t="s">
        <v>375</v>
      </c>
      <c r="AJ103" s="179" t="s">
        <v>23</v>
      </c>
      <c r="AK103" s="175"/>
      <c r="AL103" s="175"/>
      <c r="AM103" s="175"/>
      <c r="AN103" s="175"/>
      <c r="AO103" s="175"/>
      <c r="AP103" s="119" t="s">
        <v>378</v>
      </c>
      <c r="AQ103" s="119" t="s">
        <v>378</v>
      </c>
      <c r="AR103" s="119" t="s">
        <v>378</v>
      </c>
      <c r="AS103" s="174" t="s">
        <v>378</v>
      </c>
      <c r="AT103" s="175"/>
      <c r="AU103" s="174" t="s">
        <v>378</v>
      </c>
      <c r="AV103" s="175"/>
      <c r="AW103" s="119" t="s">
        <v>378</v>
      </c>
      <c r="AX103" s="119" t="s">
        <v>378</v>
      </c>
      <c r="AY103" s="119" t="s">
        <v>378</v>
      </c>
    </row>
    <row r="104" spans="1:51" x14ac:dyDescent="0.25">
      <c r="A104" s="181" t="s">
        <v>24</v>
      </c>
      <c r="B104" s="175"/>
      <c r="C104" s="181" t="s">
        <v>398</v>
      </c>
      <c r="D104" s="175"/>
      <c r="E104" s="181" t="s">
        <v>398</v>
      </c>
      <c r="F104" s="175"/>
      <c r="G104" s="181" t="s">
        <v>398</v>
      </c>
      <c r="H104" s="175"/>
      <c r="I104" s="181" t="s">
        <v>392</v>
      </c>
      <c r="J104" s="175"/>
      <c r="K104" s="175"/>
      <c r="L104" s="181"/>
      <c r="M104" s="175"/>
      <c r="N104" s="175"/>
      <c r="O104" s="181"/>
      <c r="P104" s="175"/>
      <c r="Q104" s="181"/>
      <c r="R104" s="175"/>
      <c r="S104" s="180" t="s">
        <v>191</v>
      </c>
      <c r="T104" s="175"/>
      <c r="U104" s="175"/>
      <c r="V104" s="175"/>
      <c r="W104" s="175"/>
      <c r="X104" s="175"/>
      <c r="Y104" s="175"/>
      <c r="Z104" s="175"/>
      <c r="AA104" s="181" t="s">
        <v>21</v>
      </c>
      <c r="AB104" s="175"/>
      <c r="AC104" s="175"/>
      <c r="AD104" s="175"/>
      <c r="AE104" s="175"/>
      <c r="AF104" s="181" t="s">
        <v>22</v>
      </c>
      <c r="AG104" s="175"/>
      <c r="AH104" s="175"/>
      <c r="AI104" s="116" t="s">
        <v>375</v>
      </c>
      <c r="AJ104" s="182" t="s">
        <v>23</v>
      </c>
      <c r="AK104" s="175"/>
      <c r="AL104" s="175"/>
      <c r="AM104" s="175"/>
      <c r="AN104" s="175"/>
      <c r="AO104" s="175"/>
      <c r="AP104" s="117" t="s">
        <v>525</v>
      </c>
      <c r="AQ104" s="117" t="s">
        <v>526</v>
      </c>
      <c r="AR104" s="117" t="s">
        <v>527</v>
      </c>
      <c r="AS104" s="183" t="s">
        <v>528</v>
      </c>
      <c r="AT104" s="175"/>
      <c r="AU104" s="183" t="s">
        <v>518</v>
      </c>
      <c r="AV104" s="175"/>
      <c r="AW104" s="117" t="s">
        <v>528</v>
      </c>
      <c r="AX104" s="117" t="s">
        <v>378</v>
      </c>
      <c r="AY104" s="117" t="s">
        <v>378</v>
      </c>
    </row>
    <row r="105" spans="1:51" x14ac:dyDescent="0.25">
      <c r="A105" s="177" t="s">
        <v>24</v>
      </c>
      <c r="B105" s="175"/>
      <c r="C105" s="177" t="s">
        <v>398</v>
      </c>
      <c r="D105" s="175"/>
      <c r="E105" s="177" t="s">
        <v>398</v>
      </c>
      <c r="F105" s="175"/>
      <c r="G105" s="177" t="s">
        <v>398</v>
      </c>
      <c r="H105" s="175"/>
      <c r="I105" s="177" t="s">
        <v>392</v>
      </c>
      <c r="J105" s="175"/>
      <c r="K105" s="175"/>
      <c r="L105" s="177" t="s">
        <v>384</v>
      </c>
      <c r="M105" s="175"/>
      <c r="N105" s="175"/>
      <c r="O105" s="177"/>
      <c r="P105" s="175"/>
      <c r="Q105" s="177"/>
      <c r="R105" s="175"/>
      <c r="S105" s="178" t="s">
        <v>193</v>
      </c>
      <c r="T105" s="175"/>
      <c r="U105" s="175"/>
      <c r="V105" s="175"/>
      <c r="W105" s="175"/>
      <c r="X105" s="175"/>
      <c r="Y105" s="175"/>
      <c r="Z105" s="175"/>
      <c r="AA105" s="177" t="s">
        <v>21</v>
      </c>
      <c r="AB105" s="175"/>
      <c r="AC105" s="175"/>
      <c r="AD105" s="175"/>
      <c r="AE105" s="175"/>
      <c r="AF105" s="177" t="s">
        <v>22</v>
      </c>
      <c r="AG105" s="175"/>
      <c r="AH105" s="175"/>
      <c r="AI105" s="118" t="s">
        <v>375</v>
      </c>
      <c r="AJ105" s="179" t="s">
        <v>23</v>
      </c>
      <c r="AK105" s="175"/>
      <c r="AL105" s="175"/>
      <c r="AM105" s="175"/>
      <c r="AN105" s="175"/>
      <c r="AO105" s="175"/>
      <c r="AP105" s="119" t="s">
        <v>378</v>
      </c>
      <c r="AQ105" s="119" t="s">
        <v>378</v>
      </c>
      <c r="AR105" s="119" t="s">
        <v>378</v>
      </c>
      <c r="AS105" s="174" t="s">
        <v>378</v>
      </c>
      <c r="AT105" s="175"/>
      <c r="AU105" s="174" t="s">
        <v>378</v>
      </c>
      <c r="AV105" s="175"/>
      <c r="AW105" s="119" t="s">
        <v>378</v>
      </c>
      <c r="AX105" s="119" t="s">
        <v>378</v>
      </c>
      <c r="AY105" s="119" t="s">
        <v>378</v>
      </c>
    </row>
    <row r="106" spans="1:51" x14ac:dyDescent="0.25">
      <c r="A106" s="177" t="s">
        <v>24</v>
      </c>
      <c r="B106" s="175"/>
      <c r="C106" s="177" t="s">
        <v>398</v>
      </c>
      <c r="D106" s="175"/>
      <c r="E106" s="177" t="s">
        <v>398</v>
      </c>
      <c r="F106" s="175"/>
      <c r="G106" s="177" t="s">
        <v>398</v>
      </c>
      <c r="H106" s="175"/>
      <c r="I106" s="177" t="s">
        <v>392</v>
      </c>
      <c r="J106" s="175"/>
      <c r="K106" s="175"/>
      <c r="L106" s="177" t="s">
        <v>399</v>
      </c>
      <c r="M106" s="175"/>
      <c r="N106" s="175"/>
      <c r="O106" s="177"/>
      <c r="P106" s="175"/>
      <c r="Q106" s="177"/>
      <c r="R106" s="175"/>
      <c r="S106" s="178" t="s">
        <v>195</v>
      </c>
      <c r="T106" s="175"/>
      <c r="U106" s="175"/>
      <c r="V106" s="175"/>
      <c r="W106" s="175"/>
      <c r="X106" s="175"/>
      <c r="Y106" s="175"/>
      <c r="Z106" s="175"/>
      <c r="AA106" s="177" t="s">
        <v>21</v>
      </c>
      <c r="AB106" s="175"/>
      <c r="AC106" s="175"/>
      <c r="AD106" s="175"/>
      <c r="AE106" s="175"/>
      <c r="AF106" s="177" t="s">
        <v>22</v>
      </c>
      <c r="AG106" s="175"/>
      <c r="AH106" s="175"/>
      <c r="AI106" s="118" t="s">
        <v>375</v>
      </c>
      <c r="AJ106" s="179" t="s">
        <v>23</v>
      </c>
      <c r="AK106" s="175"/>
      <c r="AL106" s="175"/>
      <c r="AM106" s="175"/>
      <c r="AN106" s="175"/>
      <c r="AO106" s="175"/>
      <c r="AP106" s="119" t="s">
        <v>378</v>
      </c>
      <c r="AQ106" s="119" t="s">
        <v>378</v>
      </c>
      <c r="AR106" s="119" t="s">
        <v>378</v>
      </c>
      <c r="AS106" s="174" t="s">
        <v>378</v>
      </c>
      <c r="AT106" s="175"/>
      <c r="AU106" s="174" t="s">
        <v>378</v>
      </c>
      <c r="AV106" s="175"/>
      <c r="AW106" s="119" t="s">
        <v>378</v>
      </c>
      <c r="AX106" s="119" t="s">
        <v>378</v>
      </c>
      <c r="AY106" s="119" t="s">
        <v>378</v>
      </c>
    </row>
    <row r="107" spans="1:51" x14ac:dyDescent="0.25">
      <c r="A107" s="177" t="s">
        <v>24</v>
      </c>
      <c r="B107" s="175"/>
      <c r="C107" s="177" t="s">
        <v>398</v>
      </c>
      <c r="D107" s="175"/>
      <c r="E107" s="177" t="s">
        <v>398</v>
      </c>
      <c r="F107" s="175"/>
      <c r="G107" s="177" t="s">
        <v>398</v>
      </c>
      <c r="H107" s="175"/>
      <c r="I107" s="177" t="s">
        <v>392</v>
      </c>
      <c r="J107" s="175"/>
      <c r="K107" s="175"/>
      <c r="L107" s="177" t="s">
        <v>385</v>
      </c>
      <c r="M107" s="175"/>
      <c r="N107" s="175"/>
      <c r="O107" s="177"/>
      <c r="P107" s="175"/>
      <c r="Q107" s="177"/>
      <c r="R107" s="175"/>
      <c r="S107" s="178" t="s">
        <v>197</v>
      </c>
      <c r="T107" s="175"/>
      <c r="U107" s="175"/>
      <c r="V107" s="175"/>
      <c r="W107" s="175"/>
      <c r="X107" s="175"/>
      <c r="Y107" s="175"/>
      <c r="Z107" s="175"/>
      <c r="AA107" s="177" t="s">
        <v>21</v>
      </c>
      <c r="AB107" s="175"/>
      <c r="AC107" s="175"/>
      <c r="AD107" s="175"/>
      <c r="AE107" s="175"/>
      <c r="AF107" s="177" t="s">
        <v>22</v>
      </c>
      <c r="AG107" s="175"/>
      <c r="AH107" s="175"/>
      <c r="AI107" s="118" t="s">
        <v>375</v>
      </c>
      <c r="AJ107" s="179" t="s">
        <v>23</v>
      </c>
      <c r="AK107" s="175"/>
      <c r="AL107" s="175"/>
      <c r="AM107" s="175"/>
      <c r="AN107" s="175"/>
      <c r="AO107" s="175"/>
      <c r="AP107" s="119" t="s">
        <v>529</v>
      </c>
      <c r="AQ107" s="119" t="s">
        <v>528</v>
      </c>
      <c r="AR107" s="119" t="s">
        <v>530</v>
      </c>
      <c r="AS107" s="174" t="s">
        <v>528</v>
      </c>
      <c r="AT107" s="175"/>
      <c r="AU107" s="174" t="s">
        <v>378</v>
      </c>
      <c r="AV107" s="175"/>
      <c r="AW107" s="119" t="s">
        <v>528</v>
      </c>
      <c r="AX107" s="119" t="s">
        <v>378</v>
      </c>
      <c r="AY107" s="119" t="s">
        <v>378</v>
      </c>
    </row>
    <row r="108" spans="1:51" x14ac:dyDescent="0.25">
      <c r="A108" s="177" t="s">
        <v>24</v>
      </c>
      <c r="B108" s="175"/>
      <c r="C108" s="177" t="s">
        <v>398</v>
      </c>
      <c r="D108" s="175"/>
      <c r="E108" s="177" t="s">
        <v>398</v>
      </c>
      <c r="F108" s="175"/>
      <c r="G108" s="177" t="s">
        <v>398</v>
      </c>
      <c r="H108" s="175"/>
      <c r="I108" s="177" t="s">
        <v>392</v>
      </c>
      <c r="J108" s="175"/>
      <c r="K108" s="175"/>
      <c r="L108" s="177" t="s">
        <v>386</v>
      </c>
      <c r="M108" s="175"/>
      <c r="N108" s="175"/>
      <c r="O108" s="177"/>
      <c r="P108" s="175"/>
      <c r="Q108" s="177"/>
      <c r="R108" s="175"/>
      <c r="S108" s="178" t="s">
        <v>199</v>
      </c>
      <c r="T108" s="175"/>
      <c r="U108" s="175"/>
      <c r="V108" s="175"/>
      <c r="W108" s="175"/>
      <c r="X108" s="175"/>
      <c r="Y108" s="175"/>
      <c r="Z108" s="175"/>
      <c r="AA108" s="177" t="s">
        <v>21</v>
      </c>
      <c r="AB108" s="175"/>
      <c r="AC108" s="175"/>
      <c r="AD108" s="175"/>
      <c r="AE108" s="175"/>
      <c r="AF108" s="177" t="s">
        <v>22</v>
      </c>
      <c r="AG108" s="175"/>
      <c r="AH108" s="175"/>
      <c r="AI108" s="118" t="s">
        <v>375</v>
      </c>
      <c r="AJ108" s="179" t="s">
        <v>23</v>
      </c>
      <c r="AK108" s="175"/>
      <c r="AL108" s="175"/>
      <c r="AM108" s="175"/>
      <c r="AN108" s="175"/>
      <c r="AO108" s="175"/>
      <c r="AP108" s="119" t="s">
        <v>378</v>
      </c>
      <c r="AQ108" s="119" t="s">
        <v>378</v>
      </c>
      <c r="AR108" s="119" t="s">
        <v>378</v>
      </c>
      <c r="AS108" s="174" t="s">
        <v>378</v>
      </c>
      <c r="AT108" s="175"/>
      <c r="AU108" s="174" t="s">
        <v>378</v>
      </c>
      <c r="AV108" s="175"/>
      <c r="AW108" s="119" t="s">
        <v>378</v>
      </c>
      <c r="AX108" s="119" t="s">
        <v>378</v>
      </c>
      <c r="AY108" s="119" t="s">
        <v>378</v>
      </c>
    </row>
    <row r="109" spans="1:51" x14ac:dyDescent="0.25">
      <c r="A109" s="177" t="s">
        <v>24</v>
      </c>
      <c r="B109" s="175"/>
      <c r="C109" s="177" t="s">
        <v>398</v>
      </c>
      <c r="D109" s="175"/>
      <c r="E109" s="177" t="s">
        <v>398</v>
      </c>
      <c r="F109" s="175"/>
      <c r="G109" s="177" t="s">
        <v>398</v>
      </c>
      <c r="H109" s="175"/>
      <c r="I109" s="177" t="s">
        <v>392</v>
      </c>
      <c r="J109" s="175"/>
      <c r="K109" s="175"/>
      <c r="L109" s="177" t="s">
        <v>387</v>
      </c>
      <c r="M109" s="175"/>
      <c r="N109" s="175"/>
      <c r="O109" s="177"/>
      <c r="P109" s="175"/>
      <c r="Q109" s="177"/>
      <c r="R109" s="175"/>
      <c r="S109" s="178" t="s">
        <v>201</v>
      </c>
      <c r="T109" s="175"/>
      <c r="U109" s="175"/>
      <c r="V109" s="175"/>
      <c r="W109" s="175"/>
      <c r="X109" s="175"/>
      <c r="Y109" s="175"/>
      <c r="Z109" s="175"/>
      <c r="AA109" s="177" t="s">
        <v>21</v>
      </c>
      <c r="AB109" s="175"/>
      <c r="AC109" s="175"/>
      <c r="AD109" s="175"/>
      <c r="AE109" s="175"/>
      <c r="AF109" s="177" t="s">
        <v>22</v>
      </c>
      <c r="AG109" s="175"/>
      <c r="AH109" s="175"/>
      <c r="AI109" s="118" t="s">
        <v>375</v>
      </c>
      <c r="AJ109" s="179" t="s">
        <v>23</v>
      </c>
      <c r="AK109" s="175"/>
      <c r="AL109" s="175"/>
      <c r="AM109" s="175"/>
      <c r="AN109" s="175"/>
      <c r="AO109" s="175"/>
      <c r="AP109" s="119" t="s">
        <v>531</v>
      </c>
      <c r="AQ109" s="119" t="s">
        <v>378</v>
      </c>
      <c r="AR109" s="119" t="s">
        <v>531</v>
      </c>
      <c r="AS109" s="174" t="s">
        <v>378</v>
      </c>
      <c r="AT109" s="175"/>
      <c r="AU109" s="174" t="s">
        <v>378</v>
      </c>
      <c r="AV109" s="175"/>
      <c r="AW109" s="119" t="s">
        <v>378</v>
      </c>
      <c r="AX109" s="119" t="s">
        <v>378</v>
      </c>
      <c r="AY109" s="119" t="s">
        <v>378</v>
      </c>
    </row>
    <row r="110" spans="1:51" x14ac:dyDescent="0.25">
      <c r="A110" s="177" t="s">
        <v>24</v>
      </c>
      <c r="B110" s="175"/>
      <c r="C110" s="177" t="s">
        <v>398</v>
      </c>
      <c r="D110" s="175"/>
      <c r="E110" s="177" t="s">
        <v>398</v>
      </c>
      <c r="F110" s="175"/>
      <c r="G110" s="177" t="s">
        <v>398</v>
      </c>
      <c r="H110" s="175"/>
      <c r="I110" s="177" t="s">
        <v>392</v>
      </c>
      <c r="J110" s="175"/>
      <c r="K110" s="175"/>
      <c r="L110" s="177" t="s">
        <v>390</v>
      </c>
      <c r="M110" s="175"/>
      <c r="N110" s="175"/>
      <c r="O110" s="177"/>
      <c r="P110" s="175"/>
      <c r="Q110" s="177"/>
      <c r="R110" s="175"/>
      <c r="S110" s="178" t="s">
        <v>203</v>
      </c>
      <c r="T110" s="175"/>
      <c r="U110" s="175"/>
      <c r="V110" s="175"/>
      <c r="W110" s="175"/>
      <c r="X110" s="175"/>
      <c r="Y110" s="175"/>
      <c r="Z110" s="175"/>
      <c r="AA110" s="177" t="s">
        <v>21</v>
      </c>
      <c r="AB110" s="175"/>
      <c r="AC110" s="175"/>
      <c r="AD110" s="175"/>
      <c r="AE110" s="175"/>
      <c r="AF110" s="177" t="s">
        <v>22</v>
      </c>
      <c r="AG110" s="175"/>
      <c r="AH110" s="175"/>
      <c r="AI110" s="118" t="s">
        <v>375</v>
      </c>
      <c r="AJ110" s="179" t="s">
        <v>23</v>
      </c>
      <c r="AK110" s="175"/>
      <c r="AL110" s="175"/>
      <c r="AM110" s="175"/>
      <c r="AN110" s="175"/>
      <c r="AO110" s="175"/>
      <c r="AP110" s="119" t="s">
        <v>532</v>
      </c>
      <c r="AQ110" s="119" t="s">
        <v>518</v>
      </c>
      <c r="AR110" s="119" t="s">
        <v>533</v>
      </c>
      <c r="AS110" s="174" t="s">
        <v>378</v>
      </c>
      <c r="AT110" s="175"/>
      <c r="AU110" s="174" t="s">
        <v>518</v>
      </c>
      <c r="AV110" s="175"/>
      <c r="AW110" s="119" t="s">
        <v>378</v>
      </c>
      <c r="AX110" s="119" t="s">
        <v>378</v>
      </c>
      <c r="AY110" s="119" t="s">
        <v>378</v>
      </c>
    </row>
    <row r="111" spans="1:51" x14ac:dyDescent="0.25">
      <c r="A111" s="177" t="s">
        <v>24</v>
      </c>
      <c r="B111" s="175"/>
      <c r="C111" s="177" t="s">
        <v>398</v>
      </c>
      <c r="D111" s="175"/>
      <c r="E111" s="177" t="s">
        <v>398</v>
      </c>
      <c r="F111" s="175"/>
      <c r="G111" s="177" t="s">
        <v>398</v>
      </c>
      <c r="H111" s="175"/>
      <c r="I111" s="177" t="s">
        <v>392</v>
      </c>
      <c r="J111" s="175"/>
      <c r="K111" s="175"/>
      <c r="L111" s="177" t="s">
        <v>393</v>
      </c>
      <c r="M111" s="175"/>
      <c r="N111" s="175"/>
      <c r="O111" s="177"/>
      <c r="P111" s="175"/>
      <c r="Q111" s="177"/>
      <c r="R111" s="175"/>
      <c r="S111" s="178" t="s">
        <v>205</v>
      </c>
      <c r="T111" s="175"/>
      <c r="U111" s="175"/>
      <c r="V111" s="175"/>
      <c r="W111" s="175"/>
      <c r="X111" s="175"/>
      <c r="Y111" s="175"/>
      <c r="Z111" s="175"/>
      <c r="AA111" s="177" t="s">
        <v>21</v>
      </c>
      <c r="AB111" s="175"/>
      <c r="AC111" s="175"/>
      <c r="AD111" s="175"/>
      <c r="AE111" s="175"/>
      <c r="AF111" s="177" t="s">
        <v>22</v>
      </c>
      <c r="AG111" s="175"/>
      <c r="AH111" s="175"/>
      <c r="AI111" s="118" t="s">
        <v>375</v>
      </c>
      <c r="AJ111" s="179" t="s">
        <v>23</v>
      </c>
      <c r="AK111" s="175"/>
      <c r="AL111" s="175"/>
      <c r="AM111" s="175"/>
      <c r="AN111" s="175"/>
      <c r="AO111" s="175"/>
      <c r="AP111" s="119" t="s">
        <v>378</v>
      </c>
      <c r="AQ111" s="119" t="s">
        <v>378</v>
      </c>
      <c r="AR111" s="119" t="s">
        <v>378</v>
      </c>
      <c r="AS111" s="174" t="s">
        <v>378</v>
      </c>
      <c r="AT111" s="175"/>
      <c r="AU111" s="174" t="s">
        <v>378</v>
      </c>
      <c r="AV111" s="175"/>
      <c r="AW111" s="119" t="s">
        <v>378</v>
      </c>
      <c r="AX111" s="119" t="s">
        <v>378</v>
      </c>
      <c r="AY111" s="119" t="s">
        <v>378</v>
      </c>
    </row>
    <row r="112" spans="1:51" x14ac:dyDescent="0.25">
      <c r="A112" s="181" t="s">
        <v>24</v>
      </c>
      <c r="B112" s="175"/>
      <c r="C112" s="181" t="s">
        <v>398</v>
      </c>
      <c r="D112" s="175"/>
      <c r="E112" s="181" t="s">
        <v>398</v>
      </c>
      <c r="F112" s="175"/>
      <c r="G112" s="181" t="s">
        <v>398</v>
      </c>
      <c r="H112" s="175"/>
      <c r="I112" s="181" t="s">
        <v>393</v>
      </c>
      <c r="J112" s="175"/>
      <c r="K112" s="175"/>
      <c r="L112" s="181"/>
      <c r="M112" s="175"/>
      <c r="N112" s="175"/>
      <c r="O112" s="181"/>
      <c r="P112" s="175"/>
      <c r="Q112" s="181"/>
      <c r="R112" s="175"/>
      <c r="S112" s="180" t="s">
        <v>207</v>
      </c>
      <c r="T112" s="175"/>
      <c r="U112" s="175"/>
      <c r="V112" s="175"/>
      <c r="W112" s="175"/>
      <c r="X112" s="175"/>
      <c r="Y112" s="175"/>
      <c r="Z112" s="175"/>
      <c r="AA112" s="181" t="s">
        <v>21</v>
      </c>
      <c r="AB112" s="175"/>
      <c r="AC112" s="175"/>
      <c r="AD112" s="175"/>
      <c r="AE112" s="175"/>
      <c r="AF112" s="181" t="s">
        <v>22</v>
      </c>
      <c r="AG112" s="175"/>
      <c r="AH112" s="175"/>
      <c r="AI112" s="116" t="s">
        <v>375</v>
      </c>
      <c r="AJ112" s="182" t="s">
        <v>23</v>
      </c>
      <c r="AK112" s="175"/>
      <c r="AL112" s="175"/>
      <c r="AM112" s="175"/>
      <c r="AN112" s="175"/>
      <c r="AO112" s="175"/>
      <c r="AP112" s="117" t="s">
        <v>378</v>
      </c>
      <c r="AQ112" s="117" t="s">
        <v>378</v>
      </c>
      <c r="AR112" s="117" t="s">
        <v>378</v>
      </c>
      <c r="AS112" s="183" t="s">
        <v>378</v>
      </c>
      <c r="AT112" s="175"/>
      <c r="AU112" s="183" t="s">
        <v>378</v>
      </c>
      <c r="AV112" s="175"/>
      <c r="AW112" s="117" t="s">
        <v>378</v>
      </c>
      <c r="AX112" s="117" t="s">
        <v>378</v>
      </c>
      <c r="AY112" s="117" t="s">
        <v>378</v>
      </c>
    </row>
    <row r="113" spans="1:51" x14ac:dyDescent="0.25">
      <c r="A113" s="177" t="s">
        <v>24</v>
      </c>
      <c r="B113" s="175"/>
      <c r="C113" s="177" t="s">
        <v>398</v>
      </c>
      <c r="D113" s="175"/>
      <c r="E113" s="177" t="s">
        <v>398</v>
      </c>
      <c r="F113" s="175"/>
      <c r="G113" s="177" t="s">
        <v>398</v>
      </c>
      <c r="H113" s="175"/>
      <c r="I113" s="177" t="s">
        <v>393</v>
      </c>
      <c r="J113" s="175"/>
      <c r="K113" s="175"/>
      <c r="L113" s="177" t="s">
        <v>399</v>
      </c>
      <c r="M113" s="175"/>
      <c r="N113" s="175"/>
      <c r="O113" s="177"/>
      <c r="P113" s="175"/>
      <c r="Q113" s="177"/>
      <c r="R113" s="175"/>
      <c r="S113" s="178" t="s">
        <v>209</v>
      </c>
      <c r="T113" s="175"/>
      <c r="U113" s="175"/>
      <c r="V113" s="175"/>
      <c r="W113" s="175"/>
      <c r="X113" s="175"/>
      <c r="Y113" s="175"/>
      <c r="Z113" s="175"/>
      <c r="AA113" s="177" t="s">
        <v>21</v>
      </c>
      <c r="AB113" s="175"/>
      <c r="AC113" s="175"/>
      <c r="AD113" s="175"/>
      <c r="AE113" s="175"/>
      <c r="AF113" s="177" t="s">
        <v>22</v>
      </c>
      <c r="AG113" s="175"/>
      <c r="AH113" s="175"/>
      <c r="AI113" s="118" t="s">
        <v>375</v>
      </c>
      <c r="AJ113" s="179" t="s">
        <v>23</v>
      </c>
      <c r="AK113" s="175"/>
      <c r="AL113" s="175"/>
      <c r="AM113" s="175"/>
      <c r="AN113" s="175"/>
      <c r="AO113" s="175"/>
      <c r="AP113" s="119" t="s">
        <v>378</v>
      </c>
      <c r="AQ113" s="119" t="s">
        <v>378</v>
      </c>
      <c r="AR113" s="119" t="s">
        <v>378</v>
      </c>
      <c r="AS113" s="174" t="s">
        <v>378</v>
      </c>
      <c r="AT113" s="175"/>
      <c r="AU113" s="174" t="s">
        <v>378</v>
      </c>
      <c r="AV113" s="175"/>
      <c r="AW113" s="119" t="s">
        <v>378</v>
      </c>
      <c r="AX113" s="119" t="s">
        <v>378</v>
      </c>
      <c r="AY113" s="119" t="s">
        <v>378</v>
      </c>
    </row>
    <row r="114" spans="1:51" x14ac:dyDescent="0.25">
      <c r="A114" s="177" t="s">
        <v>24</v>
      </c>
      <c r="B114" s="175"/>
      <c r="C114" s="177" t="s">
        <v>398</v>
      </c>
      <c r="D114" s="175"/>
      <c r="E114" s="177" t="s">
        <v>398</v>
      </c>
      <c r="F114" s="175"/>
      <c r="G114" s="177" t="s">
        <v>398</v>
      </c>
      <c r="H114" s="175"/>
      <c r="I114" s="177" t="s">
        <v>393</v>
      </c>
      <c r="J114" s="175"/>
      <c r="K114" s="175"/>
      <c r="L114" s="177" t="s">
        <v>385</v>
      </c>
      <c r="M114" s="175"/>
      <c r="N114" s="175"/>
      <c r="O114" s="177"/>
      <c r="P114" s="175"/>
      <c r="Q114" s="177"/>
      <c r="R114" s="175"/>
      <c r="S114" s="178" t="s">
        <v>211</v>
      </c>
      <c r="T114" s="175"/>
      <c r="U114" s="175"/>
      <c r="V114" s="175"/>
      <c r="W114" s="175"/>
      <c r="X114" s="175"/>
      <c r="Y114" s="175"/>
      <c r="Z114" s="175"/>
      <c r="AA114" s="177" t="s">
        <v>21</v>
      </c>
      <c r="AB114" s="175"/>
      <c r="AC114" s="175"/>
      <c r="AD114" s="175"/>
      <c r="AE114" s="175"/>
      <c r="AF114" s="177" t="s">
        <v>22</v>
      </c>
      <c r="AG114" s="175"/>
      <c r="AH114" s="175"/>
      <c r="AI114" s="118" t="s">
        <v>375</v>
      </c>
      <c r="AJ114" s="179" t="s">
        <v>23</v>
      </c>
      <c r="AK114" s="175"/>
      <c r="AL114" s="175"/>
      <c r="AM114" s="175"/>
      <c r="AN114" s="175"/>
      <c r="AO114" s="175"/>
      <c r="AP114" s="119" t="s">
        <v>378</v>
      </c>
      <c r="AQ114" s="119" t="s">
        <v>378</v>
      </c>
      <c r="AR114" s="119" t="s">
        <v>378</v>
      </c>
      <c r="AS114" s="174" t="s">
        <v>378</v>
      </c>
      <c r="AT114" s="175"/>
      <c r="AU114" s="174" t="s">
        <v>378</v>
      </c>
      <c r="AV114" s="175"/>
      <c r="AW114" s="119" t="s">
        <v>378</v>
      </c>
      <c r="AX114" s="119" t="s">
        <v>378</v>
      </c>
      <c r="AY114" s="119" t="s">
        <v>378</v>
      </c>
    </row>
    <row r="115" spans="1:51" x14ac:dyDescent="0.25">
      <c r="A115" s="177" t="s">
        <v>24</v>
      </c>
      <c r="B115" s="175"/>
      <c r="C115" s="177" t="s">
        <v>398</v>
      </c>
      <c r="D115" s="175"/>
      <c r="E115" s="177" t="s">
        <v>398</v>
      </c>
      <c r="F115" s="175"/>
      <c r="G115" s="177" t="s">
        <v>398</v>
      </c>
      <c r="H115" s="175"/>
      <c r="I115" s="177" t="s">
        <v>393</v>
      </c>
      <c r="J115" s="175"/>
      <c r="K115" s="175"/>
      <c r="L115" s="177" t="s">
        <v>386</v>
      </c>
      <c r="M115" s="175"/>
      <c r="N115" s="175"/>
      <c r="O115" s="177"/>
      <c r="P115" s="175"/>
      <c r="Q115" s="177"/>
      <c r="R115" s="175"/>
      <c r="S115" s="178" t="s">
        <v>213</v>
      </c>
      <c r="T115" s="175"/>
      <c r="U115" s="175"/>
      <c r="V115" s="175"/>
      <c r="W115" s="175"/>
      <c r="X115" s="175"/>
      <c r="Y115" s="175"/>
      <c r="Z115" s="175"/>
      <c r="AA115" s="177" t="s">
        <v>21</v>
      </c>
      <c r="AB115" s="175"/>
      <c r="AC115" s="175"/>
      <c r="AD115" s="175"/>
      <c r="AE115" s="175"/>
      <c r="AF115" s="177" t="s">
        <v>22</v>
      </c>
      <c r="AG115" s="175"/>
      <c r="AH115" s="175"/>
      <c r="AI115" s="118" t="s">
        <v>375</v>
      </c>
      <c r="AJ115" s="179" t="s">
        <v>23</v>
      </c>
      <c r="AK115" s="175"/>
      <c r="AL115" s="175"/>
      <c r="AM115" s="175"/>
      <c r="AN115" s="175"/>
      <c r="AO115" s="175"/>
      <c r="AP115" s="119" t="s">
        <v>378</v>
      </c>
      <c r="AQ115" s="119" t="s">
        <v>378</v>
      </c>
      <c r="AR115" s="119" t="s">
        <v>378</v>
      </c>
      <c r="AS115" s="174" t="s">
        <v>378</v>
      </c>
      <c r="AT115" s="175"/>
      <c r="AU115" s="174" t="s">
        <v>378</v>
      </c>
      <c r="AV115" s="175"/>
      <c r="AW115" s="119" t="s">
        <v>378</v>
      </c>
      <c r="AX115" s="119" t="s">
        <v>378</v>
      </c>
      <c r="AY115" s="119" t="s">
        <v>378</v>
      </c>
    </row>
    <row r="116" spans="1:51" x14ac:dyDescent="0.25">
      <c r="A116" s="177" t="s">
        <v>24</v>
      </c>
      <c r="B116" s="175"/>
      <c r="C116" s="177" t="s">
        <v>398</v>
      </c>
      <c r="D116" s="175"/>
      <c r="E116" s="177" t="s">
        <v>398</v>
      </c>
      <c r="F116" s="175"/>
      <c r="G116" s="177" t="s">
        <v>398</v>
      </c>
      <c r="H116" s="175"/>
      <c r="I116" s="177" t="s">
        <v>393</v>
      </c>
      <c r="J116" s="175"/>
      <c r="K116" s="175"/>
      <c r="L116" s="177" t="s">
        <v>388</v>
      </c>
      <c r="M116" s="175"/>
      <c r="N116" s="175"/>
      <c r="O116" s="177"/>
      <c r="P116" s="175"/>
      <c r="Q116" s="177"/>
      <c r="R116" s="175"/>
      <c r="S116" s="178" t="s">
        <v>215</v>
      </c>
      <c r="T116" s="175"/>
      <c r="U116" s="175"/>
      <c r="V116" s="175"/>
      <c r="W116" s="175"/>
      <c r="X116" s="175"/>
      <c r="Y116" s="175"/>
      <c r="Z116" s="175"/>
      <c r="AA116" s="177" t="s">
        <v>21</v>
      </c>
      <c r="AB116" s="175"/>
      <c r="AC116" s="175"/>
      <c r="AD116" s="175"/>
      <c r="AE116" s="175"/>
      <c r="AF116" s="177" t="s">
        <v>22</v>
      </c>
      <c r="AG116" s="175"/>
      <c r="AH116" s="175"/>
      <c r="AI116" s="118" t="s">
        <v>375</v>
      </c>
      <c r="AJ116" s="179" t="s">
        <v>23</v>
      </c>
      <c r="AK116" s="175"/>
      <c r="AL116" s="175"/>
      <c r="AM116" s="175"/>
      <c r="AN116" s="175"/>
      <c r="AO116" s="175"/>
      <c r="AP116" s="119" t="s">
        <v>378</v>
      </c>
      <c r="AQ116" s="119" t="s">
        <v>378</v>
      </c>
      <c r="AR116" s="119" t="s">
        <v>378</v>
      </c>
      <c r="AS116" s="174" t="s">
        <v>378</v>
      </c>
      <c r="AT116" s="175"/>
      <c r="AU116" s="174" t="s">
        <v>378</v>
      </c>
      <c r="AV116" s="175"/>
      <c r="AW116" s="119" t="s">
        <v>378</v>
      </c>
      <c r="AX116" s="119" t="s">
        <v>378</v>
      </c>
      <c r="AY116" s="119" t="s">
        <v>378</v>
      </c>
    </row>
    <row r="117" spans="1:51" x14ac:dyDescent="0.25">
      <c r="A117" s="177" t="s">
        <v>24</v>
      </c>
      <c r="B117" s="175"/>
      <c r="C117" s="177" t="s">
        <v>398</v>
      </c>
      <c r="D117" s="175"/>
      <c r="E117" s="177" t="s">
        <v>398</v>
      </c>
      <c r="F117" s="175"/>
      <c r="G117" s="177" t="s">
        <v>398</v>
      </c>
      <c r="H117" s="175"/>
      <c r="I117" s="177" t="s">
        <v>395</v>
      </c>
      <c r="J117" s="175"/>
      <c r="K117" s="175"/>
      <c r="L117" s="177"/>
      <c r="M117" s="175"/>
      <c r="N117" s="175"/>
      <c r="O117" s="177"/>
      <c r="P117" s="175"/>
      <c r="Q117" s="177"/>
      <c r="R117" s="175"/>
      <c r="S117" s="178" t="s">
        <v>217</v>
      </c>
      <c r="T117" s="175"/>
      <c r="U117" s="175"/>
      <c r="V117" s="175"/>
      <c r="W117" s="175"/>
      <c r="X117" s="175"/>
      <c r="Y117" s="175"/>
      <c r="Z117" s="175"/>
      <c r="AA117" s="177" t="s">
        <v>21</v>
      </c>
      <c r="AB117" s="175"/>
      <c r="AC117" s="175"/>
      <c r="AD117" s="175"/>
      <c r="AE117" s="175"/>
      <c r="AF117" s="177" t="s">
        <v>22</v>
      </c>
      <c r="AG117" s="175"/>
      <c r="AH117" s="175"/>
      <c r="AI117" s="118" t="s">
        <v>375</v>
      </c>
      <c r="AJ117" s="179" t="s">
        <v>23</v>
      </c>
      <c r="AK117" s="175"/>
      <c r="AL117" s="175"/>
      <c r="AM117" s="175"/>
      <c r="AN117" s="175"/>
      <c r="AO117" s="175"/>
      <c r="AP117" s="119" t="s">
        <v>378</v>
      </c>
      <c r="AQ117" s="119" t="s">
        <v>378</v>
      </c>
      <c r="AR117" s="119" t="s">
        <v>378</v>
      </c>
      <c r="AS117" s="174" t="s">
        <v>378</v>
      </c>
      <c r="AT117" s="175"/>
      <c r="AU117" s="174" t="s">
        <v>378</v>
      </c>
      <c r="AV117" s="175"/>
      <c r="AW117" s="119" t="s">
        <v>378</v>
      </c>
      <c r="AX117" s="119" t="s">
        <v>378</v>
      </c>
      <c r="AY117" s="119" t="s">
        <v>378</v>
      </c>
    </row>
    <row r="118" spans="1:51" x14ac:dyDescent="0.25">
      <c r="A118" s="181" t="s">
        <v>24</v>
      </c>
      <c r="B118" s="175"/>
      <c r="C118" s="181" t="s">
        <v>400</v>
      </c>
      <c r="D118" s="175"/>
      <c r="E118" s="181"/>
      <c r="F118" s="175"/>
      <c r="G118" s="181"/>
      <c r="H118" s="175"/>
      <c r="I118" s="181"/>
      <c r="J118" s="175"/>
      <c r="K118" s="175"/>
      <c r="L118" s="181"/>
      <c r="M118" s="175"/>
      <c r="N118" s="175"/>
      <c r="O118" s="181"/>
      <c r="P118" s="175"/>
      <c r="Q118" s="181"/>
      <c r="R118" s="175"/>
      <c r="S118" s="180" t="s">
        <v>219</v>
      </c>
      <c r="T118" s="175"/>
      <c r="U118" s="175"/>
      <c r="V118" s="175"/>
      <c r="W118" s="175"/>
      <c r="X118" s="175"/>
      <c r="Y118" s="175"/>
      <c r="Z118" s="175"/>
      <c r="AA118" s="181" t="s">
        <v>21</v>
      </c>
      <c r="AB118" s="175"/>
      <c r="AC118" s="175"/>
      <c r="AD118" s="175"/>
      <c r="AE118" s="175"/>
      <c r="AF118" s="181" t="s">
        <v>22</v>
      </c>
      <c r="AG118" s="175"/>
      <c r="AH118" s="175"/>
      <c r="AI118" s="116" t="s">
        <v>375</v>
      </c>
      <c r="AJ118" s="182" t="s">
        <v>23</v>
      </c>
      <c r="AK118" s="175"/>
      <c r="AL118" s="175"/>
      <c r="AM118" s="175"/>
      <c r="AN118" s="175"/>
      <c r="AO118" s="175"/>
      <c r="AP118" s="117" t="s">
        <v>378</v>
      </c>
      <c r="AQ118" s="117" t="s">
        <v>378</v>
      </c>
      <c r="AR118" s="117" t="s">
        <v>378</v>
      </c>
      <c r="AS118" s="183" t="s">
        <v>378</v>
      </c>
      <c r="AT118" s="175"/>
      <c r="AU118" s="183" t="s">
        <v>378</v>
      </c>
      <c r="AV118" s="175"/>
      <c r="AW118" s="117" t="s">
        <v>378</v>
      </c>
      <c r="AX118" s="117" t="s">
        <v>378</v>
      </c>
      <c r="AY118" s="117" t="s">
        <v>378</v>
      </c>
    </row>
    <row r="119" spans="1:51" x14ac:dyDescent="0.25">
      <c r="A119" s="181" t="s">
        <v>24</v>
      </c>
      <c r="B119" s="175"/>
      <c r="C119" s="181" t="s">
        <v>400</v>
      </c>
      <c r="D119" s="175"/>
      <c r="E119" s="181" t="s">
        <v>400</v>
      </c>
      <c r="F119" s="175"/>
      <c r="G119" s="181"/>
      <c r="H119" s="175"/>
      <c r="I119" s="181"/>
      <c r="J119" s="175"/>
      <c r="K119" s="175"/>
      <c r="L119" s="181"/>
      <c r="M119" s="175"/>
      <c r="N119" s="175"/>
      <c r="O119" s="181"/>
      <c r="P119" s="175"/>
      <c r="Q119" s="181"/>
      <c r="R119" s="175"/>
      <c r="S119" s="180" t="s">
        <v>444</v>
      </c>
      <c r="T119" s="175"/>
      <c r="U119" s="175"/>
      <c r="V119" s="175"/>
      <c r="W119" s="175"/>
      <c r="X119" s="175"/>
      <c r="Y119" s="175"/>
      <c r="Z119" s="175"/>
      <c r="AA119" s="181" t="s">
        <v>21</v>
      </c>
      <c r="AB119" s="175"/>
      <c r="AC119" s="175"/>
      <c r="AD119" s="175"/>
      <c r="AE119" s="175"/>
      <c r="AF119" s="181" t="s">
        <v>22</v>
      </c>
      <c r="AG119" s="175"/>
      <c r="AH119" s="175"/>
      <c r="AI119" s="116" t="s">
        <v>375</v>
      </c>
      <c r="AJ119" s="182" t="s">
        <v>23</v>
      </c>
      <c r="AK119" s="175"/>
      <c r="AL119" s="175"/>
      <c r="AM119" s="175"/>
      <c r="AN119" s="175"/>
      <c r="AO119" s="175"/>
      <c r="AP119" s="117" t="s">
        <v>378</v>
      </c>
      <c r="AQ119" s="117" t="s">
        <v>378</v>
      </c>
      <c r="AR119" s="117" t="s">
        <v>378</v>
      </c>
      <c r="AS119" s="183" t="s">
        <v>378</v>
      </c>
      <c r="AT119" s="175"/>
      <c r="AU119" s="183" t="s">
        <v>378</v>
      </c>
      <c r="AV119" s="175"/>
      <c r="AW119" s="117" t="s">
        <v>378</v>
      </c>
      <c r="AX119" s="117" t="s">
        <v>378</v>
      </c>
      <c r="AY119" s="117" t="s">
        <v>378</v>
      </c>
    </row>
    <row r="120" spans="1:51" x14ac:dyDescent="0.25">
      <c r="A120" s="181" t="s">
        <v>24</v>
      </c>
      <c r="B120" s="175"/>
      <c r="C120" s="181" t="s">
        <v>400</v>
      </c>
      <c r="D120" s="175"/>
      <c r="E120" s="181" t="s">
        <v>400</v>
      </c>
      <c r="F120" s="175"/>
      <c r="G120" s="181" t="s">
        <v>380</v>
      </c>
      <c r="H120" s="175"/>
      <c r="I120" s="181"/>
      <c r="J120" s="175"/>
      <c r="K120" s="175"/>
      <c r="L120" s="181"/>
      <c r="M120" s="175"/>
      <c r="N120" s="175"/>
      <c r="O120" s="181"/>
      <c r="P120" s="175"/>
      <c r="Q120" s="181"/>
      <c r="R120" s="175"/>
      <c r="S120" s="180" t="s">
        <v>445</v>
      </c>
      <c r="T120" s="175"/>
      <c r="U120" s="175"/>
      <c r="V120" s="175"/>
      <c r="W120" s="175"/>
      <c r="X120" s="175"/>
      <c r="Y120" s="175"/>
      <c r="Z120" s="175"/>
      <c r="AA120" s="181" t="s">
        <v>21</v>
      </c>
      <c r="AB120" s="175"/>
      <c r="AC120" s="175"/>
      <c r="AD120" s="175"/>
      <c r="AE120" s="175"/>
      <c r="AF120" s="181" t="s">
        <v>22</v>
      </c>
      <c r="AG120" s="175"/>
      <c r="AH120" s="175"/>
      <c r="AI120" s="116" t="s">
        <v>375</v>
      </c>
      <c r="AJ120" s="182" t="s">
        <v>23</v>
      </c>
      <c r="AK120" s="175"/>
      <c r="AL120" s="175"/>
      <c r="AM120" s="175"/>
      <c r="AN120" s="175"/>
      <c r="AO120" s="175"/>
      <c r="AP120" s="117" t="s">
        <v>378</v>
      </c>
      <c r="AQ120" s="117" t="s">
        <v>378</v>
      </c>
      <c r="AR120" s="117" t="s">
        <v>378</v>
      </c>
      <c r="AS120" s="183" t="s">
        <v>378</v>
      </c>
      <c r="AT120" s="175"/>
      <c r="AU120" s="183" t="s">
        <v>378</v>
      </c>
      <c r="AV120" s="175"/>
      <c r="AW120" s="117" t="s">
        <v>378</v>
      </c>
      <c r="AX120" s="117" t="s">
        <v>378</v>
      </c>
      <c r="AY120" s="117" t="s">
        <v>378</v>
      </c>
    </row>
    <row r="121" spans="1:51" x14ac:dyDescent="0.25">
      <c r="A121" s="177" t="s">
        <v>24</v>
      </c>
      <c r="B121" s="175"/>
      <c r="C121" s="177" t="s">
        <v>400</v>
      </c>
      <c r="D121" s="175"/>
      <c r="E121" s="177" t="s">
        <v>400</v>
      </c>
      <c r="F121" s="175"/>
      <c r="G121" s="177" t="s">
        <v>380</v>
      </c>
      <c r="H121" s="175"/>
      <c r="I121" s="177" t="s">
        <v>446</v>
      </c>
      <c r="J121" s="175"/>
      <c r="K121" s="175"/>
      <c r="L121" s="177"/>
      <c r="M121" s="175"/>
      <c r="N121" s="175"/>
      <c r="O121" s="177"/>
      <c r="P121" s="175"/>
      <c r="Q121" s="177"/>
      <c r="R121" s="175"/>
      <c r="S121" s="178" t="s">
        <v>447</v>
      </c>
      <c r="T121" s="175"/>
      <c r="U121" s="175"/>
      <c r="V121" s="175"/>
      <c r="W121" s="175"/>
      <c r="X121" s="175"/>
      <c r="Y121" s="175"/>
      <c r="Z121" s="175"/>
      <c r="AA121" s="177" t="s">
        <v>21</v>
      </c>
      <c r="AB121" s="175"/>
      <c r="AC121" s="175"/>
      <c r="AD121" s="175"/>
      <c r="AE121" s="175"/>
      <c r="AF121" s="177" t="s">
        <v>22</v>
      </c>
      <c r="AG121" s="175"/>
      <c r="AH121" s="175"/>
      <c r="AI121" s="118" t="s">
        <v>375</v>
      </c>
      <c r="AJ121" s="179" t="s">
        <v>23</v>
      </c>
      <c r="AK121" s="175"/>
      <c r="AL121" s="175"/>
      <c r="AM121" s="175"/>
      <c r="AN121" s="175"/>
      <c r="AO121" s="175"/>
      <c r="AP121" s="119" t="s">
        <v>378</v>
      </c>
      <c r="AQ121" s="119" t="s">
        <v>378</v>
      </c>
      <c r="AR121" s="119" t="s">
        <v>378</v>
      </c>
      <c r="AS121" s="174" t="s">
        <v>378</v>
      </c>
      <c r="AT121" s="175"/>
      <c r="AU121" s="174" t="s">
        <v>378</v>
      </c>
      <c r="AV121" s="175"/>
      <c r="AW121" s="119" t="s">
        <v>378</v>
      </c>
      <c r="AX121" s="119" t="s">
        <v>378</v>
      </c>
      <c r="AY121" s="119" t="s">
        <v>378</v>
      </c>
    </row>
    <row r="122" spans="1:51" x14ac:dyDescent="0.25">
      <c r="A122" s="181" t="s">
        <v>24</v>
      </c>
      <c r="B122" s="175"/>
      <c r="C122" s="181" t="s">
        <v>400</v>
      </c>
      <c r="D122" s="175"/>
      <c r="E122" s="181" t="s">
        <v>448</v>
      </c>
      <c r="F122" s="175"/>
      <c r="G122" s="181"/>
      <c r="H122" s="175"/>
      <c r="I122" s="181"/>
      <c r="J122" s="175"/>
      <c r="K122" s="175"/>
      <c r="L122" s="181"/>
      <c r="M122" s="175"/>
      <c r="N122" s="175"/>
      <c r="O122" s="181"/>
      <c r="P122" s="175"/>
      <c r="Q122" s="181"/>
      <c r="R122" s="175"/>
      <c r="S122" s="180" t="s">
        <v>221</v>
      </c>
      <c r="T122" s="175"/>
      <c r="U122" s="175"/>
      <c r="V122" s="175"/>
      <c r="W122" s="175"/>
      <c r="X122" s="175"/>
      <c r="Y122" s="175"/>
      <c r="Z122" s="175"/>
      <c r="AA122" s="181" t="s">
        <v>21</v>
      </c>
      <c r="AB122" s="175"/>
      <c r="AC122" s="175"/>
      <c r="AD122" s="175"/>
      <c r="AE122" s="175"/>
      <c r="AF122" s="181" t="s">
        <v>22</v>
      </c>
      <c r="AG122" s="175"/>
      <c r="AH122" s="175"/>
      <c r="AI122" s="116" t="s">
        <v>375</v>
      </c>
      <c r="AJ122" s="182" t="s">
        <v>23</v>
      </c>
      <c r="AK122" s="175"/>
      <c r="AL122" s="175"/>
      <c r="AM122" s="175"/>
      <c r="AN122" s="175"/>
      <c r="AO122" s="175"/>
      <c r="AP122" s="117" t="s">
        <v>378</v>
      </c>
      <c r="AQ122" s="117" t="s">
        <v>378</v>
      </c>
      <c r="AR122" s="117" t="s">
        <v>378</v>
      </c>
      <c r="AS122" s="183" t="s">
        <v>378</v>
      </c>
      <c r="AT122" s="175"/>
      <c r="AU122" s="183" t="s">
        <v>378</v>
      </c>
      <c r="AV122" s="175"/>
      <c r="AW122" s="117" t="s">
        <v>378</v>
      </c>
      <c r="AX122" s="117" t="s">
        <v>378</v>
      </c>
      <c r="AY122" s="117" t="s">
        <v>378</v>
      </c>
    </row>
    <row r="123" spans="1:51" x14ac:dyDescent="0.25">
      <c r="A123" s="181" t="s">
        <v>24</v>
      </c>
      <c r="B123" s="175"/>
      <c r="C123" s="181" t="s">
        <v>400</v>
      </c>
      <c r="D123" s="175"/>
      <c r="E123" s="181" t="s">
        <v>448</v>
      </c>
      <c r="F123" s="175"/>
      <c r="G123" s="181" t="s">
        <v>398</v>
      </c>
      <c r="H123" s="175"/>
      <c r="I123" s="181"/>
      <c r="J123" s="175"/>
      <c r="K123" s="175"/>
      <c r="L123" s="181"/>
      <c r="M123" s="175"/>
      <c r="N123" s="175"/>
      <c r="O123" s="181"/>
      <c r="P123" s="175"/>
      <c r="Q123" s="181"/>
      <c r="R123" s="175"/>
      <c r="S123" s="180" t="s">
        <v>223</v>
      </c>
      <c r="T123" s="175"/>
      <c r="U123" s="175"/>
      <c r="V123" s="175"/>
      <c r="W123" s="175"/>
      <c r="X123" s="175"/>
      <c r="Y123" s="175"/>
      <c r="Z123" s="175"/>
      <c r="AA123" s="181" t="s">
        <v>21</v>
      </c>
      <c r="AB123" s="175"/>
      <c r="AC123" s="175"/>
      <c r="AD123" s="175"/>
      <c r="AE123" s="175"/>
      <c r="AF123" s="181" t="s">
        <v>22</v>
      </c>
      <c r="AG123" s="175"/>
      <c r="AH123" s="175"/>
      <c r="AI123" s="116" t="s">
        <v>375</v>
      </c>
      <c r="AJ123" s="182" t="s">
        <v>23</v>
      </c>
      <c r="AK123" s="175"/>
      <c r="AL123" s="175"/>
      <c r="AM123" s="175"/>
      <c r="AN123" s="175"/>
      <c r="AO123" s="175"/>
      <c r="AP123" s="117" t="s">
        <v>378</v>
      </c>
      <c r="AQ123" s="117" t="s">
        <v>378</v>
      </c>
      <c r="AR123" s="117" t="s">
        <v>378</v>
      </c>
      <c r="AS123" s="183" t="s">
        <v>378</v>
      </c>
      <c r="AT123" s="175"/>
      <c r="AU123" s="183" t="s">
        <v>378</v>
      </c>
      <c r="AV123" s="175"/>
      <c r="AW123" s="117" t="s">
        <v>378</v>
      </c>
      <c r="AX123" s="117" t="s">
        <v>378</v>
      </c>
      <c r="AY123" s="117" t="s">
        <v>378</v>
      </c>
    </row>
    <row r="124" spans="1:51" x14ac:dyDescent="0.25">
      <c r="A124" s="177" t="s">
        <v>24</v>
      </c>
      <c r="B124" s="175"/>
      <c r="C124" s="177" t="s">
        <v>400</v>
      </c>
      <c r="D124" s="175"/>
      <c r="E124" s="177" t="s">
        <v>448</v>
      </c>
      <c r="F124" s="175"/>
      <c r="G124" s="177" t="s">
        <v>398</v>
      </c>
      <c r="H124" s="175"/>
      <c r="I124" s="177" t="s">
        <v>397</v>
      </c>
      <c r="J124" s="175"/>
      <c r="K124" s="175"/>
      <c r="L124" s="177"/>
      <c r="M124" s="175"/>
      <c r="N124" s="175"/>
      <c r="O124" s="177"/>
      <c r="P124" s="175"/>
      <c r="Q124" s="177"/>
      <c r="R124" s="175"/>
      <c r="S124" s="178" t="s">
        <v>225</v>
      </c>
      <c r="T124" s="175"/>
      <c r="U124" s="175"/>
      <c r="V124" s="175"/>
      <c r="W124" s="175"/>
      <c r="X124" s="175"/>
      <c r="Y124" s="175"/>
      <c r="Z124" s="175"/>
      <c r="AA124" s="177" t="s">
        <v>21</v>
      </c>
      <c r="AB124" s="175"/>
      <c r="AC124" s="175"/>
      <c r="AD124" s="175"/>
      <c r="AE124" s="175"/>
      <c r="AF124" s="177" t="s">
        <v>22</v>
      </c>
      <c r="AG124" s="175"/>
      <c r="AH124" s="175"/>
      <c r="AI124" s="118" t="s">
        <v>375</v>
      </c>
      <c r="AJ124" s="179" t="s">
        <v>23</v>
      </c>
      <c r="AK124" s="175"/>
      <c r="AL124" s="175"/>
      <c r="AM124" s="175"/>
      <c r="AN124" s="175"/>
      <c r="AO124" s="175"/>
      <c r="AP124" s="119" t="s">
        <v>378</v>
      </c>
      <c r="AQ124" s="119" t="s">
        <v>378</v>
      </c>
      <c r="AR124" s="119" t="s">
        <v>378</v>
      </c>
      <c r="AS124" s="174" t="s">
        <v>378</v>
      </c>
      <c r="AT124" s="175"/>
      <c r="AU124" s="174" t="s">
        <v>378</v>
      </c>
      <c r="AV124" s="175"/>
      <c r="AW124" s="119" t="s">
        <v>378</v>
      </c>
      <c r="AX124" s="119" t="s">
        <v>378</v>
      </c>
      <c r="AY124" s="119" t="s">
        <v>378</v>
      </c>
    </row>
    <row r="125" spans="1:51" x14ac:dyDescent="0.25">
      <c r="A125" s="177" t="s">
        <v>24</v>
      </c>
      <c r="B125" s="175"/>
      <c r="C125" s="177" t="s">
        <v>400</v>
      </c>
      <c r="D125" s="175"/>
      <c r="E125" s="177" t="s">
        <v>448</v>
      </c>
      <c r="F125" s="175"/>
      <c r="G125" s="177" t="s">
        <v>398</v>
      </c>
      <c r="H125" s="175"/>
      <c r="I125" s="177" t="s">
        <v>397</v>
      </c>
      <c r="J125" s="175"/>
      <c r="K125" s="175"/>
      <c r="L125" s="177" t="s">
        <v>384</v>
      </c>
      <c r="M125" s="175"/>
      <c r="N125" s="175"/>
      <c r="O125" s="177"/>
      <c r="P125" s="175"/>
      <c r="Q125" s="177"/>
      <c r="R125" s="175"/>
      <c r="S125" s="178" t="s">
        <v>227</v>
      </c>
      <c r="T125" s="175"/>
      <c r="U125" s="175"/>
      <c r="V125" s="175"/>
      <c r="W125" s="175"/>
      <c r="X125" s="175"/>
      <c r="Y125" s="175"/>
      <c r="Z125" s="175"/>
      <c r="AA125" s="177" t="s">
        <v>21</v>
      </c>
      <c r="AB125" s="175"/>
      <c r="AC125" s="175"/>
      <c r="AD125" s="175"/>
      <c r="AE125" s="175"/>
      <c r="AF125" s="177" t="s">
        <v>22</v>
      </c>
      <c r="AG125" s="175"/>
      <c r="AH125" s="175"/>
      <c r="AI125" s="118" t="s">
        <v>375</v>
      </c>
      <c r="AJ125" s="179" t="s">
        <v>23</v>
      </c>
      <c r="AK125" s="175"/>
      <c r="AL125" s="175"/>
      <c r="AM125" s="175"/>
      <c r="AN125" s="175"/>
      <c r="AO125" s="175"/>
      <c r="AP125" s="119" t="s">
        <v>378</v>
      </c>
      <c r="AQ125" s="119" t="s">
        <v>378</v>
      </c>
      <c r="AR125" s="119" t="s">
        <v>378</v>
      </c>
      <c r="AS125" s="174" t="s">
        <v>378</v>
      </c>
      <c r="AT125" s="175"/>
      <c r="AU125" s="174" t="s">
        <v>378</v>
      </c>
      <c r="AV125" s="175"/>
      <c r="AW125" s="119" t="s">
        <v>378</v>
      </c>
      <c r="AX125" s="119" t="s">
        <v>378</v>
      </c>
      <c r="AY125" s="119" t="s">
        <v>378</v>
      </c>
    </row>
    <row r="126" spans="1:51" x14ac:dyDescent="0.25">
      <c r="A126" s="177" t="s">
        <v>24</v>
      </c>
      <c r="B126" s="175"/>
      <c r="C126" s="177" t="s">
        <v>400</v>
      </c>
      <c r="D126" s="175"/>
      <c r="E126" s="177" t="s">
        <v>448</v>
      </c>
      <c r="F126" s="175"/>
      <c r="G126" s="177" t="s">
        <v>398</v>
      </c>
      <c r="H126" s="175"/>
      <c r="I126" s="177" t="s">
        <v>397</v>
      </c>
      <c r="J126" s="175"/>
      <c r="K126" s="175"/>
      <c r="L126" s="177" t="s">
        <v>399</v>
      </c>
      <c r="M126" s="175"/>
      <c r="N126" s="175"/>
      <c r="O126" s="177"/>
      <c r="P126" s="175"/>
      <c r="Q126" s="177"/>
      <c r="R126" s="175"/>
      <c r="S126" s="178" t="s">
        <v>229</v>
      </c>
      <c r="T126" s="175"/>
      <c r="U126" s="175"/>
      <c r="V126" s="175"/>
      <c r="W126" s="175"/>
      <c r="X126" s="175"/>
      <c r="Y126" s="175"/>
      <c r="Z126" s="175"/>
      <c r="AA126" s="177" t="s">
        <v>21</v>
      </c>
      <c r="AB126" s="175"/>
      <c r="AC126" s="175"/>
      <c r="AD126" s="175"/>
      <c r="AE126" s="175"/>
      <c r="AF126" s="177" t="s">
        <v>22</v>
      </c>
      <c r="AG126" s="175"/>
      <c r="AH126" s="175"/>
      <c r="AI126" s="118" t="s">
        <v>375</v>
      </c>
      <c r="AJ126" s="179" t="s">
        <v>23</v>
      </c>
      <c r="AK126" s="175"/>
      <c r="AL126" s="175"/>
      <c r="AM126" s="175"/>
      <c r="AN126" s="175"/>
      <c r="AO126" s="175"/>
      <c r="AP126" s="119" t="s">
        <v>378</v>
      </c>
      <c r="AQ126" s="119" t="s">
        <v>378</v>
      </c>
      <c r="AR126" s="119" t="s">
        <v>378</v>
      </c>
      <c r="AS126" s="174" t="s">
        <v>378</v>
      </c>
      <c r="AT126" s="175"/>
      <c r="AU126" s="174" t="s">
        <v>378</v>
      </c>
      <c r="AV126" s="175"/>
      <c r="AW126" s="119" t="s">
        <v>378</v>
      </c>
      <c r="AX126" s="119" t="s">
        <v>378</v>
      </c>
      <c r="AY126" s="119" t="s">
        <v>378</v>
      </c>
    </row>
    <row r="127" spans="1:51" x14ac:dyDescent="0.25">
      <c r="A127" s="181" t="s">
        <v>24</v>
      </c>
      <c r="B127" s="175"/>
      <c r="C127" s="181" t="s">
        <v>400</v>
      </c>
      <c r="D127" s="175"/>
      <c r="E127" s="181" t="s">
        <v>449</v>
      </c>
      <c r="F127" s="175"/>
      <c r="G127" s="181"/>
      <c r="H127" s="175"/>
      <c r="I127" s="181"/>
      <c r="J127" s="175"/>
      <c r="K127" s="175"/>
      <c r="L127" s="181"/>
      <c r="M127" s="175"/>
      <c r="N127" s="175"/>
      <c r="O127" s="181"/>
      <c r="P127" s="175"/>
      <c r="Q127" s="181"/>
      <c r="R127" s="175"/>
      <c r="S127" s="180" t="s">
        <v>231</v>
      </c>
      <c r="T127" s="175"/>
      <c r="U127" s="175"/>
      <c r="V127" s="175"/>
      <c r="W127" s="175"/>
      <c r="X127" s="175"/>
      <c r="Y127" s="175"/>
      <c r="Z127" s="175"/>
      <c r="AA127" s="181" t="s">
        <v>21</v>
      </c>
      <c r="AB127" s="175"/>
      <c r="AC127" s="175"/>
      <c r="AD127" s="175"/>
      <c r="AE127" s="175"/>
      <c r="AF127" s="181" t="s">
        <v>22</v>
      </c>
      <c r="AG127" s="175"/>
      <c r="AH127" s="175"/>
      <c r="AI127" s="116" t="s">
        <v>375</v>
      </c>
      <c r="AJ127" s="182" t="s">
        <v>23</v>
      </c>
      <c r="AK127" s="175"/>
      <c r="AL127" s="175"/>
      <c r="AM127" s="175"/>
      <c r="AN127" s="175"/>
      <c r="AO127" s="175"/>
      <c r="AP127" s="117" t="s">
        <v>378</v>
      </c>
      <c r="AQ127" s="117" t="s">
        <v>378</v>
      </c>
      <c r="AR127" s="117" t="s">
        <v>378</v>
      </c>
      <c r="AS127" s="183" t="s">
        <v>378</v>
      </c>
      <c r="AT127" s="175"/>
      <c r="AU127" s="183" t="s">
        <v>378</v>
      </c>
      <c r="AV127" s="175"/>
      <c r="AW127" s="117" t="s">
        <v>378</v>
      </c>
      <c r="AX127" s="117" t="s">
        <v>378</v>
      </c>
      <c r="AY127" s="117" t="s">
        <v>378</v>
      </c>
    </row>
    <row r="128" spans="1:51" x14ac:dyDescent="0.25">
      <c r="A128" s="181" t="s">
        <v>24</v>
      </c>
      <c r="B128" s="175"/>
      <c r="C128" s="181" t="s">
        <v>400</v>
      </c>
      <c r="D128" s="175"/>
      <c r="E128" s="181" t="s">
        <v>449</v>
      </c>
      <c r="F128" s="175"/>
      <c r="G128" s="181" t="s">
        <v>380</v>
      </c>
      <c r="H128" s="175"/>
      <c r="I128" s="181"/>
      <c r="J128" s="175"/>
      <c r="K128" s="175"/>
      <c r="L128" s="181"/>
      <c r="M128" s="175"/>
      <c r="N128" s="175"/>
      <c r="O128" s="181"/>
      <c r="P128" s="175"/>
      <c r="Q128" s="181"/>
      <c r="R128" s="175"/>
      <c r="S128" s="180" t="s">
        <v>346</v>
      </c>
      <c r="T128" s="175"/>
      <c r="U128" s="175"/>
      <c r="V128" s="175"/>
      <c r="W128" s="175"/>
      <c r="X128" s="175"/>
      <c r="Y128" s="175"/>
      <c r="Z128" s="175"/>
      <c r="AA128" s="181" t="s">
        <v>21</v>
      </c>
      <c r="AB128" s="175"/>
      <c r="AC128" s="175"/>
      <c r="AD128" s="175"/>
      <c r="AE128" s="175"/>
      <c r="AF128" s="181" t="s">
        <v>22</v>
      </c>
      <c r="AG128" s="175"/>
      <c r="AH128" s="175"/>
      <c r="AI128" s="116" t="s">
        <v>375</v>
      </c>
      <c r="AJ128" s="182" t="s">
        <v>23</v>
      </c>
      <c r="AK128" s="175"/>
      <c r="AL128" s="175"/>
      <c r="AM128" s="175"/>
      <c r="AN128" s="175"/>
      <c r="AO128" s="175"/>
      <c r="AP128" s="117" t="s">
        <v>378</v>
      </c>
      <c r="AQ128" s="117" t="s">
        <v>378</v>
      </c>
      <c r="AR128" s="117" t="s">
        <v>378</v>
      </c>
      <c r="AS128" s="183" t="s">
        <v>378</v>
      </c>
      <c r="AT128" s="175"/>
      <c r="AU128" s="183" t="s">
        <v>378</v>
      </c>
      <c r="AV128" s="175"/>
      <c r="AW128" s="117" t="s">
        <v>378</v>
      </c>
      <c r="AX128" s="117" t="s">
        <v>378</v>
      </c>
      <c r="AY128" s="117" t="s">
        <v>378</v>
      </c>
    </row>
    <row r="129" spans="1:51" x14ac:dyDescent="0.25">
      <c r="A129" s="177" t="s">
        <v>24</v>
      </c>
      <c r="B129" s="175"/>
      <c r="C129" s="177" t="s">
        <v>400</v>
      </c>
      <c r="D129" s="175"/>
      <c r="E129" s="177" t="s">
        <v>449</v>
      </c>
      <c r="F129" s="175"/>
      <c r="G129" s="177" t="s">
        <v>380</v>
      </c>
      <c r="H129" s="175"/>
      <c r="I129" s="177" t="s">
        <v>384</v>
      </c>
      <c r="J129" s="175"/>
      <c r="K129" s="175"/>
      <c r="L129" s="177"/>
      <c r="M129" s="175"/>
      <c r="N129" s="175"/>
      <c r="O129" s="177"/>
      <c r="P129" s="175"/>
      <c r="Q129" s="177"/>
      <c r="R129" s="175"/>
      <c r="S129" s="178" t="s">
        <v>348</v>
      </c>
      <c r="T129" s="175"/>
      <c r="U129" s="175"/>
      <c r="V129" s="175"/>
      <c r="W129" s="175"/>
      <c r="X129" s="175"/>
      <c r="Y129" s="175"/>
      <c r="Z129" s="175"/>
      <c r="AA129" s="177" t="s">
        <v>21</v>
      </c>
      <c r="AB129" s="175"/>
      <c r="AC129" s="175"/>
      <c r="AD129" s="175"/>
      <c r="AE129" s="175"/>
      <c r="AF129" s="177" t="s">
        <v>22</v>
      </c>
      <c r="AG129" s="175"/>
      <c r="AH129" s="175"/>
      <c r="AI129" s="118" t="s">
        <v>375</v>
      </c>
      <c r="AJ129" s="179" t="s">
        <v>23</v>
      </c>
      <c r="AK129" s="175"/>
      <c r="AL129" s="175"/>
      <c r="AM129" s="175"/>
      <c r="AN129" s="175"/>
      <c r="AO129" s="175"/>
      <c r="AP129" s="119" t="s">
        <v>378</v>
      </c>
      <c r="AQ129" s="119" t="s">
        <v>378</v>
      </c>
      <c r="AR129" s="119" t="s">
        <v>378</v>
      </c>
      <c r="AS129" s="174" t="s">
        <v>378</v>
      </c>
      <c r="AT129" s="175"/>
      <c r="AU129" s="174" t="s">
        <v>378</v>
      </c>
      <c r="AV129" s="175"/>
      <c r="AW129" s="119" t="s">
        <v>378</v>
      </c>
      <c r="AX129" s="119" t="s">
        <v>378</v>
      </c>
      <c r="AY129" s="119" t="s">
        <v>378</v>
      </c>
    </row>
    <row r="130" spans="1:51" x14ac:dyDescent="0.25">
      <c r="A130" s="177" t="s">
        <v>24</v>
      </c>
      <c r="B130" s="175"/>
      <c r="C130" s="177" t="s">
        <v>400</v>
      </c>
      <c r="D130" s="175"/>
      <c r="E130" s="177" t="s">
        <v>449</v>
      </c>
      <c r="F130" s="175"/>
      <c r="G130" s="177" t="s">
        <v>380</v>
      </c>
      <c r="H130" s="175"/>
      <c r="I130" s="177" t="s">
        <v>399</v>
      </c>
      <c r="J130" s="175"/>
      <c r="K130" s="175"/>
      <c r="L130" s="177"/>
      <c r="M130" s="175"/>
      <c r="N130" s="175"/>
      <c r="O130" s="177"/>
      <c r="P130" s="175"/>
      <c r="Q130" s="177"/>
      <c r="R130" s="175"/>
      <c r="S130" s="178" t="s">
        <v>350</v>
      </c>
      <c r="T130" s="175"/>
      <c r="U130" s="175"/>
      <c r="V130" s="175"/>
      <c r="W130" s="175"/>
      <c r="X130" s="175"/>
      <c r="Y130" s="175"/>
      <c r="Z130" s="175"/>
      <c r="AA130" s="177" t="s">
        <v>21</v>
      </c>
      <c r="AB130" s="175"/>
      <c r="AC130" s="175"/>
      <c r="AD130" s="175"/>
      <c r="AE130" s="175"/>
      <c r="AF130" s="177" t="s">
        <v>22</v>
      </c>
      <c r="AG130" s="175"/>
      <c r="AH130" s="175"/>
      <c r="AI130" s="118" t="s">
        <v>375</v>
      </c>
      <c r="AJ130" s="179" t="s">
        <v>23</v>
      </c>
      <c r="AK130" s="175"/>
      <c r="AL130" s="175"/>
      <c r="AM130" s="175"/>
      <c r="AN130" s="175"/>
      <c r="AO130" s="175"/>
      <c r="AP130" s="119" t="s">
        <v>378</v>
      </c>
      <c r="AQ130" s="119" t="s">
        <v>378</v>
      </c>
      <c r="AR130" s="119" t="s">
        <v>378</v>
      </c>
      <c r="AS130" s="174" t="s">
        <v>378</v>
      </c>
      <c r="AT130" s="175"/>
      <c r="AU130" s="174" t="s">
        <v>378</v>
      </c>
      <c r="AV130" s="175"/>
      <c r="AW130" s="119" t="s">
        <v>378</v>
      </c>
      <c r="AX130" s="119" t="s">
        <v>378</v>
      </c>
      <c r="AY130" s="119" t="s">
        <v>378</v>
      </c>
    </row>
    <row r="131" spans="1:51" x14ac:dyDescent="0.25">
      <c r="A131" s="181" t="s">
        <v>24</v>
      </c>
      <c r="B131" s="175"/>
      <c r="C131" s="181" t="s">
        <v>450</v>
      </c>
      <c r="D131" s="175"/>
      <c r="E131" s="181"/>
      <c r="F131" s="175"/>
      <c r="G131" s="181"/>
      <c r="H131" s="175"/>
      <c r="I131" s="181"/>
      <c r="J131" s="175"/>
      <c r="K131" s="175"/>
      <c r="L131" s="181"/>
      <c r="M131" s="175"/>
      <c r="N131" s="175"/>
      <c r="O131" s="181"/>
      <c r="P131" s="175"/>
      <c r="Q131" s="181"/>
      <c r="R131" s="175"/>
      <c r="S131" s="180" t="s">
        <v>233</v>
      </c>
      <c r="T131" s="175"/>
      <c r="U131" s="175"/>
      <c r="V131" s="175"/>
      <c r="W131" s="175"/>
      <c r="X131" s="175"/>
      <c r="Y131" s="175"/>
      <c r="Z131" s="175"/>
      <c r="AA131" s="181" t="s">
        <v>21</v>
      </c>
      <c r="AB131" s="175"/>
      <c r="AC131" s="175"/>
      <c r="AD131" s="175"/>
      <c r="AE131" s="175"/>
      <c r="AF131" s="181" t="s">
        <v>22</v>
      </c>
      <c r="AG131" s="175"/>
      <c r="AH131" s="175"/>
      <c r="AI131" s="116" t="s">
        <v>375</v>
      </c>
      <c r="AJ131" s="182" t="s">
        <v>23</v>
      </c>
      <c r="AK131" s="175"/>
      <c r="AL131" s="175"/>
      <c r="AM131" s="175"/>
      <c r="AN131" s="175"/>
      <c r="AO131" s="175"/>
      <c r="AP131" s="117" t="s">
        <v>378</v>
      </c>
      <c r="AQ131" s="117" t="s">
        <v>378</v>
      </c>
      <c r="AR131" s="117" t="s">
        <v>378</v>
      </c>
      <c r="AS131" s="183" t="s">
        <v>378</v>
      </c>
      <c r="AT131" s="175"/>
      <c r="AU131" s="183" t="s">
        <v>378</v>
      </c>
      <c r="AV131" s="175"/>
      <c r="AW131" s="117" t="s">
        <v>378</v>
      </c>
      <c r="AX131" s="117" t="s">
        <v>378</v>
      </c>
      <c r="AY131" s="117" t="s">
        <v>378</v>
      </c>
    </row>
    <row r="132" spans="1:51" x14ac:dyDescent="0.25">
      <c r="A132" s="181" t="s">
        <v>24</v>
      </c>
      <c r="B132" s="175"/>
      <c r="C132" s="181" t="s">
        <v>450</v>
      </c>
      <c r="D132" s="175"/>
      <c r="E132" s="181" t="s">
        <v>380</v>
      </c>
      <c r="F132" s="175"/>
      <c r="G132" s="181"/>
      <c r="H132" s="175"/>
      <c r="I132" s="181"/>
      <c r="J132" s="175"/>
      <c r="K132" s="175"/>
      <c r="L132" s="181"/>
      <c r="M132" s="175"/>
      <c r="N132" s="175"/>
      <c r="O132" s="181"/>
      <c r="P132" s="175"/>
      <c r="Q132" s="181"/>
      <c r="R132" s="175"/>
      <c r="S132" s="180" t="s">
        <v>235</v>
      </c>
      <c r="T132" s="175"/>
      <c r="U132" s="175"/>
      <c r="V132" s="175"/>
      <c r="W132" s="175"/>
      <c r="X132" s="175"/>
      <c r="Y132" s="175"/>
      <c r="Z132" s="175"/>
      <c r="AA132" s="181" t="s">
        <v>21</v>
      </c>
      <c r="AB132" s="175"/>
      <c r="AC132" s="175"/>
      <c r="AD132" s="175"/>
      <c r="AE132" s="175"/>
      <c r="AF132" s="181" t="s">
        <v>22</v>
      </c>
      <c r="AG132" s="175"/>
      <c r="AH132" s="175"/>
      <c r="AI132" s="116" t="s">
        <v>375</v>
      </c>
      <c r="AJ132" s="182" t="s">
        <v>23</v>
      </c>
      <c r="AK132" s="175"/>
      <c r="AL132" s="175"/>
      <c r="AM132" s="175"/>
      <c r="AN132" s="175"/>
      <c r="AO132" s="175"/>
      <c r="AP132" s="117" t="s">
        <v>378</v>
      </c>
      <c r="AQ132" s="117" t="s">
        <v>378</v>
      </c>
      <c r="AR132" s="117" t="s">
        <v>378</v>
      </c>
      <c r="AS132" s="183" t="s">
        <v>378</v>
      </c>
      <c r="AT132" s="175"/>
      <c r="AU132" s="183" t="s">
        <v>378</v>
      </c>
      <c r="AV132" s="175"/>
      <c r="AW132" s="117" t="s">
        <v>378</v>
      </c>
      <c r="AX132" s="117" t="s">
        <v>378</v>
      </c>
      <c r="AY132" s="117" t="s">
        <v>378</v>
      </c>
    </row>
    <row r="133" spans="1:51" x14ac:dyDescent="0.25">
      <c r="A133" s="181" t="s">
        <v>24</v>
      </c>
      <c r="B133" s="175"/>
      <c r="C133" s="181" t="s">
        <v>450</v>
      </c>
      <c r="D133" s="175"/>
      <c r="E133" s="181" t="s">
        <v>380</v>
      </c>
      <c r="F133" s="175"/>
      <c r="G133" s="181" t="s">
        <v>398</v>
      </c>
      <c r="H133" s="175"/>
      <c r="I133" s="181"/>
      <c r="J133" s="175"/>
      <c r="K133" s="175"/>
      <c r="L133" s="181"/>
      <c r="M133" s="175"/>
      <c r="N133" s="175"/>
      <c r="O133" s="181"/>
      <c r="P133" s="175"/>
      <c r="Q133" s="181"/>
      <c r="R133" s="175"/>
      <c r="S133" s="180" t="s">
        <v>237</v>
      </c>
      <c r="T133" s="175"/>
      <c r="U133" s="175"/>
      <c r="V133" s="175"/>
      <c r="W133" s="175"/>
      <c r="X133" s="175"/>
      <c r="Y133" s="175"/>
      <c r="Z133" s="175"/>
      <c r="AA133" s="181" t="s">
        <v>21</v>
      </c>
      <c r="AB133" s="175"/>
      <c r="AC133" s="175"/>
      <c r="AD133" s="175"/>
      <c r="AE133" s="175"/>
      <c r="AF133" s="181" t="s">
        <v>22</v>
      </c>
      <c r="AG133" s="175"/>
      <c r="AH133" s="175"/>
      <c r="AI133" s="116" t="s">
        <v>375</v>
      </c>
      <c r="AJ133" s="182" t="s">
        <v>23</v>
      </c>
      <c r="AK133" s="175"/>
      <c r="AL133" s="175"/>
      <c r="AM133" s="175"/>
      <c r="AN133" s="175"/>
      <c r="AO133" s="175"/>
      <c r="AP133" s="117" t="s">
        <v>378</v>
      </c>
      <c r="AQ133" s="117" t="s">
        <v>378</v>
      </c>
      <c r="AR133" s="117" t="s">
        <v>378</v>
      </c>
      <c r="AS133" s="183" t="s">
        <v>378</v>
      </c>
      <c r="AT133" s="175"/>
      <c r="AU133" s="183" t="s">
        <v>378</v>
      </c>
      <c r="AV133" s="175"/>
      <c r="AW133" s="117" t="s">
        <v>378</v>
      </c>
      <c r="AX133" s="117" t="s">
        <v>378</v>
      </c>
      <c r="AY133" s="117" t="s">
        <v>378</v>
      </c>
    </row>
    <row r="134" spans="1:51" x14ac:dyDescent="0.25">
      <c r="A134" s="177" t="s">
        <v>24</v>
      </c>
      <c r="B134" s="175"/>
      <c r="C134" s="177" t="s">
        <v>450</v>
      </c>
      <c r="D134" s="175"/>
      <c r="E134" s="177" t="s">
        <v>380</v>
      </c>
      <c r="F134" s="175"/>
      <c r="G134" s="177" t="s">
        <v>398</v>
      </c>
      <c r="H134" s="175"/>
      <c r="I134" s="177" t="s">
        <v>384</v>
      </c>
      <c r="J134" s="175"/>
      <c r="K134" s="175"/>
      <c r="L134" s="177"/>
      <c r="M134" s="175"/>
      <c r="N134" s="175"/>
      <c r="O134" s="177"/>
      <c r="P134" s="175"/>
      <c r="Q134" s="177"/>
      <c r="R134" s="175"/>
      <c r="S134" s="178" t="s">
        <v>239</v>
      </c>
      <c r="T134" s="175"/>
      <c r="U134" s="175"/>
      <c r="V134" s="175"/>
      <c r="W134" s="175"/>
      <c r="X134" s="175"/>
      <c r="Y134" s="175"/>
      <c r="Z134" s="175"/>
      <c r="AA134" s="177" t="s">
        <v>21</v>
      </c>
      <c r="AB134" s="175"/>
      <c r="AC134" s="175"/>
      <c r="AD134" s="175"/>
      <c r="AE134" s="175"/>
      <c r="AF134" s="177" t="s">
        <v>22</v>
      </c>
      <c r="AG134" s="175"/>
      <c r="AH134" s="175"/>
      <c r="AI134" s="118" t="s">
        <v>375</v>
      </c>
      <c r="AJ134" s="179" t="s">
        <v>23</v>
      </c>
      <c r="AK134" s="175"/>
      <c r="AL134" s="175"/>
      <c r="AM134" s="175"/>
      <c r="AN134" s="175"/>
      <c r="AO134" s="175"/>
      <c r="AP134" s="119" t="s">
        <v>378</v>
      </c>
      <c r="AQ134" s="119" t="s">
        <v>378</v>
      </c>
      <c r="AR134" s="119" t="s">
        <v>378</v>
      </c>
      <c r="AS134" s="174" t="s">
        <v>378</v>
      </c>
      <c r="AT134" s="175"/>
      <c r="AU134" s="174" t="s">
        <v>378</v>
      </c>
      <c r="AV134" s="175"/>
      <c r="AW134" s="119" t="s">
        <v>378</v>
      </c>
      <c r="AX134" s="119" t="s">
        <v>378</v>
      </c>
      <c r="AY134" s="119" t="s">
        <v>378</v>
      </c>
    </row>
    <row r="135" spans="1:51" x14ac:dyDescent="0.25">
      <c r="A135" s="177" t="s">
        <v>24</v>
      </c>
      <c r="B135" s="175"/>
      <c r="C135" s="177" t="s">
        <v>450</v>
      </c>
      <c r="D135" s="175"/>
      <c r="E135" s="177" t="s">
        <v>380</v>
      </c>
      <c r="F135" s="175"/>
      <c r="G135" s="177" t="s">
        <v>398</v>
      </c>
      <c r="H135" s="175"/>
      <c r="I135" s="177" t="s">
        <v>385</v>
      </c>
      <c r="J135" s="175"/>
      <c r="K135" s="175"/>
      <c r="L135" s="177"/>
      <c r="M135" s="175"/>
      <c r="N135" s="175"/>
      <c r="O135" s="177"/>
      <c r="P135" s="175"/>
      <c r="Q135" s="177"/>
      <c r="R135" s="175"/>
      <c r="S135" s="178" t="s">
        <v>241</v>
      </c>
      <c r="T135" s="175"/>
      <c r="U135" s="175"/>
      <c r="V135" s="175"/>
      <c r="W135" s="175"/>
      <c r="X135" s="175"/>
      <c r="Y135" s="175"/>
      <c r="Z135" s="175"/>
      <c r="AA135" s="177" t="s">
        <v>21</v>
      </c>
      <c r="AB135" s="175"/>
      <c r="AC135" s="175"/>
      <c r="AD135" s="175"/>
      <c r="AE135" s="175"/>
      <c r="AF135" s="177" t="s">
        <v>22</v>
      </c>
      <c r="AG135" s="175"/>
      <c r="AH135" s="175"/>
      <c r="AI135" s="118" t="s">
        <v>375</v>
      </c>
      <c r="AJ135" s="179" t="s">
        <v>23</v>
      </c>
      <c r="AK135" s="175"/>
      <c r="AL135" s="175"/>
      <c r="AM135" s="175"/>
      <c r="AN135" s="175"/>
      <c r="AO135" s="175"/>
      <c r="AP135" s="119" t="s">
        <v>378</v>
      </c>
      <c r="AQ135" s="119" t="s">
        <v>378</v>
      </c>
      <c r="AR135" s="119" t="s">
        <v>378</v>
      </c>
      <c r="AS135" s="174" t="s">
        <v>378</v>
      </c>
      <c r="AT135" s="175"/>
      <c r="AU135" s="174" t="s">
        <v>378</v>
      </c>
      <c r="AV135" s="175"/>
      <c r="AW135" s="119" t="s">
        <v>378</v>
      </c>
      <c r="AX135" s="119" t="s">
        <v>378</v>
      </c>
      <c r="AY135" s="119" t="s">
        <v>378</v>
      </c>
    </row>
    <row r="136" spans="1:51" x14ac:dyDescent="0.25">
      <c r="A136" s="177" t="s">
        <v>24</v>
      </c>
      <c r="B136" s="175"/>
      <c r="C136" s="177" t="s">
        <v>450</v>
      </c>
      <c r="D136" s="175"/>
      <c r="E136" s="177" t="s">
        <v>380</v>
      </c>
      <c r="F136" s="175"/>
      <c r="G136" s="177" t="s">
        <v>398</v>
      </c>
      <c r="H136" s="175"/>
      <c r="I136" s="177" t="s">
        <v>388</v>
      </c>
      <c r="J136" s="175"/>
      <c r="K136" s="175"/>
      <c r="L136" s="177"/>
      <c r="M136" s="175"/>
      <c r="N136" s="175"/>
      <c r="O136" s="177"/>
      <c r="P136" s="175"/>
      <c r="Q136" s="177"/>
      <c r="R136" s="175"/>
      <c r="S136" s="178" t="s">
        <v>243</v>
      </c>
      <c r="T136" s="175"/>
      <c r="U136" s="175"/>
      <c r="V136" s="175"/>
      <c r="W136" s="175"/>
      <c r="X136" s="175"/>
      <c r="Y136" s="175"/>
      <c r="Z136" s="175"/>
      <c r="AA136" s="177" t="s">
        <v>21</v>
      </c>
      <c r="AB136" s="175"/>
      <c r="AC136" s="175"/>
      <c r="AD136" s="175"/>
      <c r="AE136" s="175"/>
      <c r="AF136" s="177" t="s">
        <v>22</v>
      </c>
      <c r="AG136" s="175"/>
      <c r="AH136" s="175"/>
      <c r="AI136" s="118" t="s">
        <v>375</v>
      </c>
      <c r="AJ136" s="179" t="s">
        <v>23</v>
      </c>
      <c r="AK136" s="175"/>
      <c r="AL136" s="175"/>
      <c r="AM136" s="175"/>
      <c r="AN136" s="175"/>
      <c r="AO136" s="175"/>
      <c r="AP136" s="119" t="s">
        <v>378</v>
      </c>
      <c r="AQ136" s="119" t="s">
        <v>378</v>
      </c>
      <c r="AR136" s="119" t="s">
        <v>378</v>
      </c>
      <c r="AS136" s="174" t="s">
        <v>378</v>
      </c>
      <c r="AT136" s="175"/>
      <c r="AU136" s="174" t="s">
        <v>378</v>
      </c>
      <c r="AV136" s="175"/>
      <c r="AW136" s="119" t="s">
        <v>378</v>
      </c>
      <c r="AX136" s="119" t="s">
        <v>378</v>
      </c>
      <c r="AY136" s="119" t="s">
        <v>378</v>
      </c>
    </row>
    <row r="137" spans="1:51" x14ac:dyDescent="0.25">
      <c r="A137" s="181" t="s">
        <v>24</v>
      </c>
      <c r="B137" s="175"/>
      <c r="C137" s="181" t="s">
        <v>450</v>
      </c>
      <c r="D137" s="175"/>
      <c r="E137" s="181" t="s">
        <v>448</v>
      </c>
      <c r="F137" s="175"/>
      <c r="G137" s="181"/>
      <c r="H137" s="175"/>
      <c r="I137" s="181"/>
      <c r="J137" s="175"/>
      <c r="K137" s="175"/>
      <c r="L137" s="181"/>
      <c r="M137" s="175"/>
      <c r="N137" s="175"/>
      <c r="O137" s="181"/>
      <c r="P137" s="175"/>
      <c r="Q137" s="181"/>
      <c r="R137" s="175"/>
      <c r="S137" s="180" t="s">
        <v>247</v>
      </c>
      <c r="T137" s="175"/>
      <c r="U137" s="175"/>
      <c r="V137" s="175"/>
      <c r="W137" s="175"/>
      <c r="X137" s="175"/>
      <c r="Y137" s="175"/>
      <c r="Z137" s="175"/>
      <c r="AA137" s="181" t="s">
        <v>21</v>
      </c>
      <c r="AB137" s="175"/>
      <c r="AC137" s="175"/>
      <c r="AD137" s="175"/>
      <c r="AE137" s="175"/>
      <c r="AF137" s="181" t="s">
        <v>22</v>
      </c>
      <c r="AG137" s="175"/>
      <c r="AH137" s="175"/>
      <c r="AI137" s="116" t="s">
        <v>375</v>
      </c>
      <c r="AJ137" s="182" t="s">
        <v>23</v>
      </c>
      <c r="AK137" s="175"/>
      <c r="AL137" s="175"/>
      <c r="AM137" s="175"/>
      <c r="AN137" s="175"/>
      <c r="AO137" s="175"/>
      <c r="AP137" s="117" t="s">
        <v>378</v>
      </c>
      <c r="AQ137" s="117" t="s">
        <v>378</v>
      </c>
      <c r="AR137" s="117" t="s">
        <v>378</v>
      </c>
      <c r="AS137" s="183" t="s">
        <v>378</v>
      </c>
      <c r="AT137" s="175"/>
      <c r="AU137" s="183" t="s">
        <v>378</v>
      </c>
      <c r="AV137" s="175"/>
      <c r="AW137" s="117" t="s">
        <v>378</v>
      </c>
      <c r="AX137" s="117" t="s">
        <v>378</v>
      </c>
      <c r="AY137" s="117" t="s">
        <v>378</v>
      </c>
    </row>
    <row r="138" spans="1:51" x14ac:dyDescent="0.25">
      <c r="A138" s="177" t="s">
        <v>24</v>
      </c>
      <c r="B138" s="175"/>
      <c r="C138" s="177" t="s">
        <v>450</v>
      </c>
      <c r="D138" s="175"/>
      <c r="E138" s="177" t="s">
        <v>448</v>
      </c>
      <c r="F138" s="175"/>
      <c r="G138" s="177" t="s">
        <v>380</v>
      </c>
      <c r="H138" s="175"/>
      <c r="I138" s="177"/>
      <c r="J138" s="175"/>
      <c r="K138" s="175"/>
      <c r="L138" s="177"/>
      <c r="M138" s="175"/>
      <c r="N138" s="175"/>
      <c r="O138" s="177"/>
      <c r="P138" s="175"/>
      <c r="Q138" s="177"/>
      <c r="R138" s="175"/>
      <c r="S138" s="178" t="s">
        <v>249</v>
      </c>
      <c r="T138" s="175"/>
      <c r="U138" s="175"/>
      <c r="V138" s="175"/>
      <c r="W138" s="175"/>
      <c r="X138" s="175"/>
      <c r="Y138" s="175"/>
      <c r="Z138" s="175"/>
      <c r="AA138" s="177" t="s">
        <v>21</v>
      </c>
      <c r="AB138" s="175"/>
      <c r="AC138" s="175"/>
      <c r="AD138" s="175"/>
      <c r="AE138" s="175"/>
      <c r="AF138" s="177" t="s">
        <v>22</v>
      </c>
      <c r="AG138" s="175"/>
      <c r="AH138" s="175"/>
      <c r="AI138" s="118" t="s">
        <v>375</v>
      </c>
      <c r="AJ138" s="179" t="s">
        <v>23</v>
      </c>
      <c r="AK138" s="175"/>
      <c r="AL138" s="175"/>
      <c r="AM138" s="175"/>
      <c r="AN138" s="175"/>
      <c r="AO138" s="175"/>
      <c r="AP138" s="119" t="s">
        <v>378</v>
      </c>
      <c r="AQ138" s="119" t="s">
        <v>378</v>
      </c>
      <c r="AR138" s="119" t="s">
        <v>378</v>
      </c>
      <c r="AS138" s="174" t="s">
        <v>378</v>
      </c>
      <c r="AT138" s="175"/>
      <c r="AU138" s="174" t="s">
        <v>378</v>
      </c>
      <c r="AV138" s="175"/>
      <c r="AW138" s="119" t="s">
        <v>378</v>
      </c>
      <c r="AX138" s="119" t="s">
        <v>378</v>
      </c>
      <c r="AY138" s="119" t="s">
        <v>378</v>
      </c>
    </row>
    <row r="139" spans="1:51" x14ac:dyDescent="0.25">
      <c r="A139" s="181" t="s">
        <v>258</v>
      </c>
      <c r="B139" s="175"/>
      <c r="C139" s="181"/>
      <c r="D139" s="175"/>
      <c r="E139" s="181"/>
      <c r="F139" s="175"/>
      <c r="G139" s="181"/>
      <c r="H139" s="175"/>
      <c r="I139" s="181"/>
      <c r="J139" s="175"/>
      <c r="K139" s="175"/>
      <c r="L139" s="181"/>
      <c r="M139" s="175"/>
      <c r="N139" s="175"/>
      <c r="O139" s="181"/>
      <c r="P139" s="175"/>
      <c r="Q139" s="181"/>
      <c r="R139" s="175"/>
      <c r="S139" s="180" t="s">
        <v>259</v>
      </c>
      <c r="T139" s="175"/>
      <c r="U139" s="175"/>
      <c r="V139" s="175"/>
      <c r="W139" s="175"/>
      <c r="X139" s="175"/>
      <c r="Y139" s="175"/>
      <c r="Z139" s="175"/>
      <c r="AA139" s="181" t="s">
        <v>451</v>
      </c>
      <c r="AB139" s="175"/>
      <c r="AC139" s="175"/>
      <c r="AD139" s="175"/>
      <c r="AE139" s="175"/>
      <c r="AF139" s="181" t="s">
        <v>22</v>
      </c>
      <c r="AG139" s="175"/>
      <c r="AH139" s="175"/>
      <c r="AI139" s="116" t="s">
        <v>452</v>
      </c>
      <c r="AJ139" s="182" t="s">
        <v>453</v>
      </c>
      <c r="AK139" s="175"/>
      <c r="AL139" s="175"/>
      <c r="AM139" s="175"/>
      <c r="AN139" s="175"/>
      <c r="AO139" s="175"/>
      <c r="AP139" s="117" t="s">
        <v>534</v>
      </c>
      <c r="AQ139" s="117" t="s">
        <v>378</v>
      </c>
      <c r="AR139" s="117" t="s">
        <v>534</v>
      </c>
      <c r="AS139" s="183" t="s">
        <v>378</v>
      </c>
      <c r="AT139" s="175"/>
      <c r="AU139" s="183" t="s">
        <v>378</v>
      </c>
      <c r="AV139" s="175"/>
      <c r="AW139" s="117" t="s">
        <v>378</v>
      </c>
      <c r="AX139" s="117" t="s">
        <v>378</v>
      </c>
      <c r="AY139" s="117" t="s">
        <v>378</v>
      </c>
    </row>
    <row r="140" spans="1:51" x14ac:dyDescent="0.25">
      <c r="A140" s="181" t="s">
        <v>258</v>
      </c>
      <c r="B140" s="175"/>
      <c r="C140" s="181"/>
      <c r="D140" s="175"/>
      <c r="E140" s="181"/>
      <c r="F140" s="175"/>
      <c r="G140" s="181"/>
      <c r="H140" s="175"/>
      <c r="I140" s="181"/>
      <c r="J140" s="175"/>
      <c r="K140" s="175"/>
      <c r="L140" s="181"/>
      <c r="M140" s="175"/>
      <c r="N140" s="175"/>
      <c r="O140" s="181"/>
      <c r="P140" s="175"/>
      <c r="Q140" s="181"/>
      <c r="R140" s="175"/>
      <c r="S140" s="180" t="s">
        <v>259</v>
      </c>
      <c r="T140" s="175"/>
      <c r="U140" s="175"/>
      <c r="V140" s="175"/>
      <c r="W140" s="175"/>
      <c r="X140" s="175"/>
      <c r="Y140" s="175"/>
      <c r="Z140" s="175"/>
      <c r="AA140" s="181" t="s">
        <v>21</v>
      </c>
      <c r="AB140" s="175"/>
      <c r="AC140" s="175"/>
      <c r="AD140" s="175"/>
      <c r="AE140" s="175"/>
      <c r="AF140" s="181" t="s">
        <v>22</v>
      </c>
      <c r="AG140" s="175"/>
      <c r="AH140" s="175"/>
      <c r="AI140" s="116" t="s">
        <v>375</v>
      </c>
      <c r="AJ140" s="182" t="s">
        <v>23</v>
      </c>
      <c r="AK140" s="175"/>
      <c r="AL140" s="175"/>
      <c r="AM140" s="175"/>
      <c r="AN140" s="175"/>
      <c r="AO140" s="175"/>
      <c r="AP140" s="117" t="s">
        <v>535</v>
      </c>
      <c r="AQ140" s="117" t="s">
        <v>378</v>
      </c>
      <c r="AR140" s="117" t="s">
        <v>535</v>
      </c>
      <c r="AS140" s="183" t="s">
        <v>378</v>
      </c>
      <c r="AT140" s="175"/>
      <c r="AU140" s="183" t="s">
        <v>378</v>
      </c>
      <c r="AV140" s="175"/>
      <c r="AW140" s="117" t="s">
        <v>378</v>
      </c>
      <c r="AX140" s="117" t="s">
        <v>378</v>
      </c>
      <c r="AY140" s="117" t="s">
        <v>378</v>
      </c>
    </row>
    <row r="141" spans="1:51" x14ac:dyDescent="0.25">
      <c r="A141" s="181" t="s">
        <v>258</v>
      </c>
      <c r="B141" s="175"/>
      <c r="C141" s="181"/>
      <c r="D141" s="175"/>
      <c r="E141" s="181"/>
      <c r="F141" s="175"/>
      <c r="G141" s="181"/>
      <c r="H141" s="175"/>
      <c r="I141" s="181"/>
      <c r="J141" s="175"/>
      <c r="K141" s="175"/>
      <c r="L141" s="181"/>
      <c r="M141" s="175"/>
      <c r="N141" s="175"/>
      <c r="O141" s="181"/>
      <c r="P141" s="175"/>
      <c r="Q141" s="181"/>
      <c r="R141" s="175"/>
      <c r="S141" s="180" t="s">
        <v>259</v>
      </c>
      <c r="T141" s="175"/>
      <c r="U141" s="175"/>
      <c r="V141" s="175"/>
      <c r="W141" s="175"/>
      <c r="X141" s="175"/>
      <c r="Y141" s="175"/>
      <c r="Z141" s="175"/>
      <c r="AA141" s="181" t="s">
        <v>21</v>
      </c>
      <c r="AB141" s="175"/>
      <c r="AC141" s="175"/>
      <c r="AD141" s="175"/>
      <c r="AE141" s="175"/>
      <c r="AF141" s="181" t="s">
        <v>22</v>
      </c>
      <c r="AG141" s="175"/>
      <c r="AH141" s="175"/>
      <c r="AI141" s="116" t="s">
        <v>456</v>
      </c>
      <c r="AJ141" s="182" t="s">
        <v>260</v>
      </c>
      <c r="AK141" s="175"/>
      <c r="AL141" s="175"/>
      <c r="AM141" s="175"/>
      <c r="AN141" s="175"/>
      <c r="AO141" s="175"/>
      <c r="AP141" s="117" t="s">
        <v>536</v>
      </c>
      <c r="AQ141" s="117" t="s">
        <v>378</v>
      </c>
      <c r="AR141" s="117" t="s">
        <v>536</v>
      </c>
      <c r="AS141" s="183" t="s">
        <v>378</v>
      </c>
      <c r="AT141" s="175"/>
      <c r="AU141" s="183" t="s">
        <v>378</v>
      </c>
      <c r="AV141" s="175"/>
      <c r="AW141" s="117" t="s">
        <v>378</v>
      </c>
      <c r="AX141" s="117" t="s">
        <v>378</v>
      </c>
      <c r="AY141" s="117" t="s">
        <v>378</v>
      </c>
    </row>
    <row r="142" spans="1:51" x14ac:dyDescent="0.25">
      <c r="A142" s="181" t="s">
        <v>258</v>
      </c>
      <c r="B142" s="175"/>
      <c r="C142" s="181" t="s">
        <v>459</v>
      </c>
      <c r="D142" s="175"/>
      <c r="E142" s="181"/>
      <c r="F142" s="175"/>
      <c r="G142" s="181"/>
      <c r="H142" s="175"/>
      <c r="I142" s="181"/>
      <c r="J142" s="175"/>
      <c r="K142" s="175"/>
      <c r="L142" s="181"/>
      <c r="M142" s="175"/>
      <c r="N142" s="175"/>
      <c r="O142" s="181"/>
      <c r="P142" s="175"/>
      <c r="Q142" s="181"/>
      <c r="R142" s="175"/>
      <c r="S142" s="180" t="s">
        <v>262</v>
      </c>
      <c r="T142" s="175"/>
      <c r="U142" s="175"/>
      <c r="V142" s="175"/>
      <c r="W142" s="175"/>
      <c r="X142" s="175"/>
      <c r="Y142" s="175"/>
      <c r="Z142" s="175"/>
      <c r="AA142" s="181" t="s">
        <v>451</v>
      </c>
      <c r="AB142" s="175"/>
      <c r="AC142" s="175"/>
      <c r="AD142" s="175"/>
      <c r="AE142" s="175"/>
      <c r="AF142" s="181" t="s">
        <v>22</v>
      </c>
      <c r="AG142" s="175"/>
      <c r="AH142" s="175"/>
      <c r="AI142" s="116" t="s">
        <v>452</v>
      </c>
      <c r="AJ142" s="182" t="s">
        <v>453</v>
      </c>
      <c r="AK142" s="175"/>
      <c r="AL142" s="175"/>
      <c r="AM142" s="175"/>
      <c r="AN142" s="175"/>
      <c r="AO142" s="175"/>
      <c r="AP142" s="117" t="s">
        <v>534</v>
      </c>
      <c r="AQ142" s="117" t="s">
        <v>378</v>
      </c>
      <c r="AR142" s="117" t="s">
        <v>534</v>
      </c>
      <c r="AS142" s="183" t="s">
        <v>378</v>
      </c>
      <c r="AT142" s="175"/>
      <c r="AU142" s="183" t="s">
        <v>378</v>
      </c>
      <c r="AV142" s="175"/>
      <c r="AW142" s="117" t="s">
        <v>378</v>
      </c>
      <c r="AX142" s="117" t="s">
        <v>378</v>
      </c>
      <c r="AY142" s="117" t="s">
        <v>378</v>
      </c>
    </row>
    <row r="143" spans="1:51" x14ac:dyDescent="0.25">
      <c r="A143" s="181" t="s">
        <v>258</v>
      </c>
      <c r="B143" s="175"/>
      <c r="C143" s="181" t="s">
        <v>459</v>
      </c>
      <c r="D143" s="175"/>
      <c r="E143" s="181"/>
      <c r="F143" s="175"/>
      <c r="G143" s="181"/>
      <c r="H143" s="175"/>
      <c r="I143" s="181"/>
      <c r="J143" s="175"/>
      <c r="K143" s="175"/>
      <c r="L143" s="181"/>
      <c r="M143" s="175"/>
      <c r="N143" s="175"/>
      <c r="O143" s="181"/>
      <c r="P143" s="175"/>
      <c r="Q143" s="181"/>
      <c r="R143" s="175"/>
      <c r="S143" s="180" t="s">
        <v>262</v>
      </c>
      <c r="T143" s="175"/>
      <c r="U143" s="175"/>
      <c r="V143" s="175"/>
      <c r="W143" s="175"/>
      <c r="X143" s="175"/>
      <c r="Y143" s="175"/>
      <c r="Z143" s="175"/>
      <c r="AA143" s="181" t="s">
        <v>21</v>
      </c>
      <c r="AB143" s="175"/>
      <c r="AC143" s="175"/>
      <c r="AD143" s="175"/>
      <c r="AE143" s="175"/>
      <c r="AF143" s="181" t="s">
        <v>22</v>
      </c>
      <c r="AG143" s="175"/>
      <c r="AH143" s="175"/>
      <c r="AI143" s="116" t="s">
        <v>375</v>
      </c>
      <c r="AJ143" s="182" t="s">
        <v>23</v>
      </c>
      <c r="AK143" s="175"/>
      <c r="AL143" s="175"/>
      <c r="AM143" s="175"/>
      <c r="AN143" s="175"/>
      <c r="AO143" s="175"/>
      <c r="AP143" s="117" t="s">
        <v>537</v>
      </c>
      <c r="AQ143" s="117" t="s">
        <v>378</v>
      </c>
      <c r="AR143" s="117" t="s">
        <v>537</v>
      </c>
      <c r="AS143" s="183" t="s">
        <v>378</v>
      </c>
      <c r="AT143" s="175"/>
      <c r="AU143" s="183" t="s">
        <v>378</v>
      </c>
      <c r="AV143" s="175"/>
      <c r="AW143" s="117" t="s">
        <v>378</v>
      </c>
      <c r="AX143" s="117" t="s">
        <v>378</v>
      </c>
      <c r="AY143" s="117" t="s">
        <v>378</v>
      </c>
    </row>
    <row r="144" spans="1:51" x14ac:dyDescent="0.25">
      <c r="A144" s="181" t="s">
        <v>258</v>
      </c>
      <c r="B144" s="175"/>
      <c r="C144" s="181" t="s">
        <v>459</v>
      </c>
      <c r="D144" s="175"/>
      <c r="E144" s="181"/>
      <c r="F144" s="175"/>
      <c r="G144" s="181"/>
      <c r="H144" s="175"/>
      <c r="I144" s="181"/>
      <c r="J144" s="175"/>
      <c r="K144" s="175"/>
      <c r="L144" s="181"/>
      <c r="M144" s="175"/>
      <c r="N144" s="175"/>
      <c r="O144" s="181"/>
      <c r="P144" s="175"/>
      <c r="Q144" s="181"/>
      <c r="R144" s="175"/>
      <c r="S144" s="180" t="s">
        <v>262</v>
      </c>
      <c r="T144" s="175"/>
      <c r="U144" s="175"/>
      <c r="V144" s="175"/>
      <c r="W144" s="175"/>
      <c r="X144" s="175"/>
      <c r="Y144" s="175"/>
      <c r="Z144" s="175"/>
      <c r="AA144" s="181" t="s">
        <v>21</v>
      </c>
      <c r="AB144" s="175"/>
      <c r="AC144" s="175"/>
      <c r="AD144" s="175"/>
      <c r="AE144" s="175"/>
      <c r="AF144" s="181" t="s">
        <v>22</v>
      </c>
      <c r="AG144" s="175"/>
      <c r="AH144" s="175"/>
      <c r="AI144" s="116" t="s">
        <v>456</v>
      </c>
      <c r="AJ144" s="182" t="s">
        <v>260</v>
      </c>
      <c r="AK144" s="175"/>
      <c r="AL144" s="175"/>
      <c r="AM144" s="175"/>
      <c r="AN144" s="175"/>
      <c r="AO144" s="175"/>
      <c r="AP144" s="117" t="s">
        <v>536</v>
      </c>
      <c r="AQ144" s="117" t="s">
        <v>378</v>
      </c>
      <c r="AR144" s="117" t="s">
        <v>536</v>
      </c>
      <c r="AS144" s="183" t="s">
        <v>378</v>
      </c>
      <c r="AT144" s="175"/>
      <c r="AU144" s="183" t="s">
        <v>378</v>
      </c>
      <c r="AV144" s="175"/>
      <c r="AW144" s="117" t="s">
        <v>378</v>
      </c>
      <c r="AX144" s="117" t="s">
        <v>378</v>
      </c>
      <c r="AY144" s="117" t="s">
        <v>378</v>
      </c>
    </row>
    <row r="145" spans="1:51" x14ac:dyDescent="0.25">
      <c r="A145" s="181" t="s">
        <v>258</v>
      </c>
      <c r="B145" s="175"/>
      <c r="C145" s="181" t="s">
        <v>459</v>
      </c>
      <c r="D145" s="175"/>
      <c r="E145" s="181" t="s">
        <v>464</v>
      </c>
      <c r="F145" s="175"/>
      <c r="G145" s="181"/>
      <c r="H145" s="175"/>
      <c r="I145" s="181"/>
      <c r="J145" s="175"/>
      <c r="K145" s="175"/>
      <c r="L145" s="181"/>
      <c r="M145" s="175"/>
      <c r="N145" s="175"/>
      <c r="O145" s="181"/>
      <c r="P145" s="175"/>
      <c r="Q145" s="181"/>
      <c r="R145" s="175"/>
      <c r="S145" s="180" t="s">
        <v>264</v>
      </c>
      <c r="T145" s="175"/>
      <c r="U145" s="175"/>
      <c r="V145" s="175"/>
      <c r="W145" s="175"/>
      <c r="X145" s="175"/>
      <c r="Y145" s="175"/>
      <c r="Z145" s="175"/>
      <c r="AA145" s="181" t="s">
        <v>451</v>
      </c>
      <c r="AB145" s="175"/>
      <c r="AC145" s="175"/>
      <c r="AD145" s="175"/>
      <c r="AE145" s="175"/>
      <c r="AF145" s="181" t="s">
        <v>22</v>
      </c>
      <c r="AG145" s="175"/>
      <c r="AH145" s="175"/>
      <c r="AI145" s="116" t="s">
        <v>452</v>
      </c>
      <c r="AJ145" s="182" t="s">
        <v>453</v>
      </c>
      <c r="AK145" s="175"/>
      <c r="AL145" s="175"/>
      <c r="AM145" s="175"/>
      <c r="AN145" s="175"/>
      <c r="AO145" s="175"/>
      <c r="AP145" s="117" t="s">
        <v>534</v>
      </c>
      <c r="AQ145" s="117" t="s">
        <v>378</v>
      </c>
      <c r="AR145" s="117" t="s">
        <v>534</v>
      </c>
      <c r="AS145" s="183" t="s">
        <v>378</v>
      </c>
      <c r="AT145" s="175"/>
      <c r="AU145" s="183" t="s">
        <v>378</v>
      </c>
      <c r="AV145" s="175"/>
      <c r="AW145" s="117" t="s">
        <v>378</v>
      </c>
      <c r="AX145" s="117" t="s">
        <v>378</v>
      </c>
      <c r="AY145" s="117" t="s">
        <v>378</v>
      </c>
    </row>
    <row r="146" spans="1:51" x14ac:dyDescent="0.25">
      <c r="A146" s="181" t="s">
        <v>258</v>
      </c>
      <c r="B146" s="175"/>
      <c r="C146" s="181" t="s">
        <v>459</v>
      </c>
      <c r="D146" s="175"/>
      <c r="E146" s="181" t="s">
        <v>464</v>
      </c>
      <c r="F146" s="175"/>
      <c r="G146" s="181"/>
      <c r="H146" s="175"/>
      <c r="I146" s="181"/>
      <c r="J146" s="175"/>
      <c r="K146" s="175"/>
      <c r="L146" s="181"/>
      <c r="M146" s="175"/>
      <c r="N146" s="175"/>
      <c r="O146" s="181"/>
      <c r="P146" s="175"/>
      <c r="Q146" s="181"/>
      <c r="R146" s="175"/>
      <c r="S146" s="180" t="s">
        <v>264</v>
      </c>
      <c r="T146" s="175"/>
      <c r="U146" s="175"/>
      <c r="V146" s="175"/>
      <c r="W146" s="175"/>
      <c r="X146" s="175"/>
      <c r="Y146" s="175"/>
      <c r="Z146" s="175"/>
      <c r="AA146" s="181" t="s">
        <v>21</v>
      </c>
      <c r="AB146" s="175"/>
      <c r="AC146" s="175"/>
      <c r="AD146" s="175"/>
      <c r="AE146" s="175"/>
      <c r="AF146" s="181" t="s">
        <v>22</v>
      </c>
      <c r="AG146" s="175"/>
      <c r="AH146" s="175"/>
      <c r="AI146" s="116" t="s">
        <v>375</v>
      </c>
      <c r="AJ146" s="182" t="s">
        <v>23</v>
      </c>
      <c r="AK146" s="175"/>
      <c r="AL146" s="175"/>
      <c r="AM146" s="175"/>
      <c r="AN146" s="175"/>
      <c r="AO146" s="175"/>
      <c r="AP146" s="117" t="s">
        <v>537</v>
      </c>
      <c r="AQ146" s="117" t="s">
        <v>378</v>
      </c>
      <c r="AR146" s="117" t="s">
        <v>537</v>
      </c>
      <c r="AS146" s="183" t="s">
        <v>378</v>
      </c>
      <c r="AT146" s="175"/>
      <c r="AU146" s="183" t="s">
        <v>378</v>
      </c>
      <c r="AV146" s="175"/>
      <c r="AW146" s="117" t="s">
        <v>378</v>
      </c>
      <c r="AX146" s="117" t="s">
        <v>378</v>
      </c>
      <c r="AY146" s="117" t="s">
        <v>378</v>
      </c>
    </row>
    <row r="147" spans="1:51" x14ac:dyDescent="0.25">
      <c r="A147" s="181" t="s">
        <v>258</v>
      </c>
      <c r="B147" s="175"/>
      <c r="C147" s="181" t="s">
        <v>459</v>
      </c>
      <c r="D147" s="175"/>
      <c r="E147" s="181" t="s">
        <v>464</v>
      </c>
      <c r="F147" s="175"/>
      <c r="G147" s="181"/>
      <c r="H147" s="175"/>
      <c r="I147" s="181"/>
      <c r="J147" s="175"/>
      <c r="K147" s="175"/>
      <c r="L147" s="181"/>
      <c r="M147" s="175"/>
      <c r="N147" s="175"/>
      <c r="O147" s="181"/>
      <c r="P147" s="175"/>
      <c r="Q147" s="181"/>
      <c r="R147" s="175"/>
      <c r="S147" s="180" t="s">
        <v>264</v>
      </c>
      <c r="T147" s="175"/>
      <c r="U147" s="175"/>
      <c r="V147" s="175"/>
      <c r="W147" s="175"/>
      <c r="X147" s="175"/>
      <c r="Y147" s="175"/>
      <c r="Z147" s="175"/>
      <c r="AA147" s="181" t="s">
        <v>21</v>
      </c>
      <c r="AB147" s="175"/>
      <c r="AC147" s="175"/>
      <c r="AD147" s="175"/>
      <c r="AE147" s="175"/>
      <c r="AF147" s="181" t="s">
        <v>22</v>
      </c>
      <c r="AG147" s="175"/>
      <c r="AH147" s="175"/>
      <c r="AI147" s="116" t="s">
        <v>456</v>
      </c>
      <c r="AJ147" s="182" t="s">
        <v>260</v>
      </c>
      <c r="AK147" s="175"/>
      <c r="AL147" s="175"/>
      <c r="AM147" s="175"/>
      <c r="AN147" s="175"/>
      <c r="AO147" s="175"/>
      <c r="AP147" s="117" t="s">
        <v>536</v>
      </c>
      <c r="AQ147" s="117" t="s">
        <v>378</v>
      </c>
      <c r="AR147" s="117" t="s">
        <v>536</v>
      </c>
      <c r="AS147" s="183" t="s">
        <v>378</v>
      </c>
      <c r="AT147" s="175"/>
      <c r="AU147" s="183" t="s">
        <v>378</v>
      </c>
      <c r="AV147" s="175"/>
      <c r="AW147" s="117" t="s">
        <v>378</v>
      </c>
      <c r="AX147" s="117" t="s">
        <v>378</v>
      </c>
      <c r="AY147" s="117" t="s">
        <v>378</v>
      </c>
    </row>
    <row r="148" spans="1:51" x14ac:dyDescent="0.25">
      <c r="A148" s="181" t="s">
        <v>258</v>
      </c>
      <c r="B148" s="175"/>
      <c r="C148" s="181" t="s">
        <v>459</v>
      </c>
      <c r="D148" s="175"/>
      <c r="E148" s="181" t="s">
        <v>464</v>
      </c>
      <c r="F148" s="175"/>
      <c r="G148" s="181" t="s">
        <v>465</v>
      </c>
      <c r="H148" s="175"/>
      <c r="I148" s="181"/>
      <c r="J148" s="175"/>
      <c r="K148" s="175"/>
      <c r="L148" s="181"/>
      <c r="M148" s="175"/>
      <c r="N148" s="175"/>
      <c r="O148" s="181"/>
      <c r="P148" s="175"/>
      <c r="Q148" s="181"/>
      <c r="R148" s="175"/>
      <c r="S148" s="180" t="s">
        <v>266</v>
      </c>
      <c r="T148" s="175"/>
      <c r="U148" s="175"/>
      <c r="V148" s="175"/>
      <c r="W148" s="175"/>
      <c r="X148" s="175"/>
      <c r="Y148" s="175"/>
      <c r="Z148" s="175"/>
      <c r="AA148" s="181" t="s">
        <v>21</v>
      </c>
      <c r="AB148" s="175"/>
      <c r="AC148" s="175"/>
      <c r="AD148" s="175"/>
      <c r="AE148" s="175"/>
      <c r="AF148" s="181" t="s">
        <v>22</v>
      </c>
      <c r="AG148" s="175"/>
      <c r="AH148" s="175"/>
      <c r="AI148" s="116" t="s">
        <v>375</v>
      </c>
      <c r="AJ148" s="182" t="s">
        <v>23</v>
      </c>
      <c r="AK148" s="175"/>
      <c r="AL148" s="175"/>
      <c r="AM148" s="175"/>
      <c r="AN148" s="175"/>
      <c r="AO148" s="175"/>
      <c r="AP148" s="117" t="s">
        <v>378</v>
      </c>
      <c r="AQ148" s="117" t="s">
        <v>378</v>
      </c>
      <c r="AR148" s="117" t="s">
        <v>378</v>
      </c>
      <c r="AS148" s="183" t="s">
        <v>378</v>
      </c>
      <c r="AT148" s="175"/>
      <c r="AU148" s="183" t="s">
        <v>378</v>
      </c>
      <c r="AV148" s="175"/>
      <c r="AW148" s="117" t="s">
        <v>378</v>
      </c>
      <c r="AX148" s="117" t="s">
        <v>378</v>
      </c>
      <c r="AY148" s="117" t="s">
        <v>378</v>
      </c>
    </row>
    <row r="149" spans="1:51" x14ac:dyDescent="0.25">
      <c r="A149" s="181" t="s">
        <v>258</v>
      </c>
      <c r="B149" s="175"/>
      <c r="C149" s="181" t="s">
        <v>459</v>
      </c>
      <c r="D149" s="175"/>
      <c r="E149" s="181" t="s">
        <v>464</v>
      </c>
      <c r="F149" s="175"/>
      <c r="G149" s="181" t="s">
        <v>465</v>
      </c>
      <c r="H149" s="175"/>
      <c r="I149" s="181" t="s">
        <v>466</v>
      </c>
      <c r="J149" s="175"/>
      <c r="K149" s="175"/>
      <c r="L149" s="181"/>
      <c r="M149" s="175"/>
      <c r="N149" s="175"/>
      <c r="O149" s="181"/>
      <c r="P149" s="175"/>
      <c r="Q149" s="181"/>
      <c r="R149" s="175"/>
      <c r="S149" s="180" t="s">
        <v>266</v>
      </c>
      <c r="T149" s="175"/>
      <c r="U149" s="175"/>
      <c r="V149" s="175"/>
      <c r="W149" s="175"/>
      <c r="X149" s="175"/>
      <c r="Y149" s="175"/>
      <c r="Z149" s="175"/>
      <c r="AA149" s="181" t="s">
        <v>21</v>
      </c>
      <c r="AB149" s="175"/>
      <c r="AC149" s="175"/>
      <c r="AD149" s="175"/>
      <c r="AE149" s="175"/>
      <c r="AF149" s="181" t="s">
        <v>22</v>
      </c>
      <c r="AG149" s="175"/>
      <c r="AH149" s="175"/>
      <c r="AI149" s="116" t="s">
        <v>375</v>
      </c>
      <c r="AJ149" s="182" t="s">
        <v>23</v>
      </c>
      <c r="AK149" s="175"/>
      <c r="AL149" s="175"/>
      <c r="AM149" s="175"/>
      <c r="AN149" s="175"/>
      <c r="AO149" s="175"/>
      <c r="AP149" s="117" t="s">
        <v>378</v>
      </c>
      <c r="AQ149" s="117" t="s">
        <v>378</v>
      </c>
      <c r="AR149" s="117" t="s">
        <v>378</v>
      </c>
      <c r="AS149" s="183" t="s">
        <v>378</v>
      </c>
      <c r="AT149" s="175"/>
      <c r="AU149" s="183" t="s">
        <v>378</v>
      </c>
      <c r="AV149" s="175"/>
      <c r="AW149" s="117" t="s">
        <v>378</v>
      </c>
      <c r="AX149" s="117" t="s">
        <v>378</v>
      </c>
      <c r="AY149" s="117" t="s">
        <v>378</v>
      </c>
    </row>
    <row r="150" spans="1:51" x14ac:dyDescent="0.25">
      <c r="A150" s="181" t="s">
        <v>258</v>
      </c>
      <c r="B150" s="175"/>
      <c r="C150" s="181" t="s">
        <v>459</v>
      </c>
      <c r="D150" s="175"/>
      <c r="E150" s="181" t="s">
        <v>464</v>
      </c>
      <c r="F150" s="175"/>
      <c r="G150" s="181" t="s">
        <v>465</v>
      </c>
      <c r="H150" s="175"/>
      <c r="I150" s="181" t="s">
        <v>466</v>
      </c>
      <c r="J150" s="175"/>
      <c r="K150" s="175"/>
      <c r="L150" s="181" t="s">
        <v>467</v>
      </c>
      <c r="M150" s="175"/>
      <c r="N150" s="175"/>
      <c r="O150" s="181"/>
      <c r="P150" s="175"/>
      <c r="Q150" s="181"/>
      <c r="R150" s="175"/>
      <c r="S150" s="180" t="s">
        <v>269</v>
      </c>
      <c r="T150" s="175"/>
      <c r="U150" s="175"/>
      <c r="V150" s="175"/>
      <c r="W150" s="175"/>
      <c r="X150" s="175"/>
      <c r="Y150" s="175"/>
      <c r="Z150" s="175"/>
      <c r="AA150" s="181" t="s">
        <v>21</v>
      </c>
      <c r="AB150" s="175"/>
      <c r="AC150" s="175"/>
      <c r="AD150" s="175"/>
      <c r="AE150" s="175"/>
      <c r="AF150" s="181" t="s">
        <v>22</v>
      </c>
      <c r="AG150" s="175"/>
      <c r="AH150" s="175"/>
      <c r="AI150" s="116" t="s">
        <v>375</v>
      </c>
      <c r="AJ150" s="182" t="s">
        <v>23</v>
      </c>
      <c r="AK150" s="175"/>
      <c r="AL150" s="175"/>
      <c r="AM150" s="175"/>
      <c r="AN150" s="175"/>
      <c r="AO150" s="175"/>
      <c r="AP150" s="117" t="s">
        <v>378</v>
      </c>
      <c r="AQ150" s="117" t="s">
        <v>378</v>
      </c>
      <c r="AR150" s="117" t="s">
        <v>378</v>
      </c>
      <c r="AS150" s="183" t="s">
        <v>378</v>
      </c>
      <c r="AT150" s="175"/>
      <c r="AU150" s="183" t="s">
        <v>378</v>
      </c>
      <c r="AV150" s="175"/>
      <c r="AW150" s="117" t="s">
        <v>378</v>
      </c>
      <c r="AX150" s="117" t="s">
        <v>378</v>
      </c>
      <c r="AY150" s="117" t="s">
        <v>378</v>
      </c>
    </row>
    <row r="151" spans="1:51" x14ac:dyDescent="0.25">
      <c r="A151" s="181" t="s">
        <v>258</v>
      </c>
      <c r="B151" s="175"/>
      <c r="C151" s="181" t="s">
        <v>459</v>
      </c>
      <c r="D151" s="175"/>
      <c r="E151" s="181" t="s">
        <v>464</v>
      </c>
      <c r="F151" s="175"/>
      <c r="G151" s="181" t="s">
        <v>465</v>
      </c>
      <c r="H151" s="175"/>
      <c r="I151" s="181" t="s">
        <v>466</v>
      </c>
      <c r="J151" s="175"/>
      <c r="K151" s="175"/>
      <c r="L151" s="181" t="s">
        <v>468</v>
      </c>
      <c r="M151" s="175"/>
      <c r="N151" s="175"/>
      <c r="O151" s="181"/>
      <c r="P151" s="175"/>
      <c r="Q151" s="181"/>
      <c r="R151" s="175"/>
      <c r="S151" s="180" t="s">
        <v>271</v>
      </c>
      <c r="T151" s="175"/>
      <c r="U151" s="175"/>
      <c r="V151" s="175"/>
      <c r="W151" s="175"/>
      <c r="X151" s="175"/>
      <c r="Y151" s="175"/>
      <c r="Z151" s="175"/>
      <c r="AA151" s="181" t="s">
        <v>21</v>
      </c>
      <c r="AB151" s="175"/>
      <c r="AC151" s="175"/>
      <c r="AD151" s="175"/>
      <c r="AE151" s="175"/>
      <c r="AF151" s="181" t="s">
        <v>22</v>
      </c>
      <c r="AG151" s="175"/>
      <c r="AH151" s="175"/>
      <c r="AI151" s="116" t="s">
        <v>375</v>
      </c>
      <c r="AJ151" s="182" t="s">
        <v>23</v>
      </c>
      <c r="AK151" s="175"/>
      <c r="AL151" s="175"/>
      <c r="AM151" s="175"/>
      <c r="AN151" s="175"/>
      <c r="AO151" s="175"/>
      <c r="AP151" s="117" t="s">
        <v>378</v>
      </c>
      <c r="AQ151" s="117" t="s">
        <v>378</v>
      </c>
      <c r="AR151" s="117" t="s">
        <v>378</v>
      </c>
      <c r="AS151" s="183" t="s">
        <v>378</v>
      </c>
      <c r="AT151" s="175"/>
      <c r="AU151" s="183" t="s">
        <v>378</v>
      </c>
      <c r="AV151" s="175"/>
      <c r="AW151" s="117" t="s">
        <v>378</v>
      </c>
      <c r="AX151" s="117" t="s">
        <v>378</v>
      </c>
      <c r="AY151" s="117" t="s">
        <v>378</v>
      </c>
    </row>
    <row r="152" spans="1:51" x14ac:dyDescent="0.25">
      <c r="A152" s="177" t="s">
        <v>258</v>
      </c>
      <c r="B152" s="175"/>
      <c r="C152" s="177" t="s">
        <v>459</v>
      </c>
      <c r="D152" s="175"/>
      <c r="E152" s="177" t="s">
        <v>464</v>
      </c>
      <c r="F152" s="175"/>
      <c r="G152" s="177" t="s">
        <v>465</v>
      </c>
      <c r="H152" s="175"/>
      <c r="I152" s="177" t="s">
        <v>466</v>
      </c>
      <c r="J152" s="175"/>
      <c r="K152" s="175"/>
      <c r="L152" s="177" t="s">
        <v>467</v>
      </c>
      <c r="M152" s="175"/>
      <c r="N152" s="175"/>
      <c r="O152" s="177" t="s">
        <v>398</v>
      </c>
      <c r="P152" s="175"/>
      <c r="Q152" s="177"/>
      <c r="R152" s="175"/>
      <c r="S152" s="178" t="s">
        <v>273</v>
      </c>
      <c r="T152" s="175"/>
      <c r="U152" s="175"/>
      <c r="V152" s="175"/>
      <c r="W152" s="175"/>
      <c r="X152" s="175"/>
      <c r="Y152" s="175"/>
      <c r="Z152" s="175"/>
      <c r="AA152" s="177" t="s">
        <v>21</v>
      </c>
      <c r="AB152" s="175"/>
      <c r="AC152" s="175"/>
      <c r="AD152" s="175"/>
      <c r="AE152" s="175"/>
      <c r="AF152" s="177" t="s">
        <v>22</v>
      </c>
      <c r="AG152" s="175"/>
      <c r="AH152" s="175"/>
      <c r="AI152" s="118" t="s">
        <v>375</v>
      </c>
      <c r="AJ152" s="179" t="s">
        <v>23</v>
      </c>
      <c r="AK152" s="175"/>
      <c r="AL152" s="175"/>
      <c r="AM152" s="175"/>
      <c r="AN152" s="175"/>
      <c r="AO152" s="175"/>
      <c r="AP152" s="119" t="s">
        <v>378</v>
      </c>
      <c r="AQ152" s="119" t="s">
        <v>378</v>
      </c>
      <c r="AR152" s="119" t="s">
        <v>378</v>
      </c>
      <c r="AS152" s="174" t="s">
        <v>378</v>
      </c>
      <c r="AT152" s="175"/>
      <c r="AU152" s="174" t="s">
        <v>378</v>
      </c>
      <c r="AV152" s="175"/>
      <c r="AW152" s="119" t="s">
        <v>378</v>
      </c>
      <c r="AX152" s="119" t="s">
        <v>378</v>
      </c>
      <c r="AY152" s="119" t="s">
        <v>378</v>
      </c>
    </row>
    <row r="153" spans="1:51" x14ac:dyDescent="0.25">
      <c r="A153" s="177" t="s">
        <v>258</v>
      </c>
      <c r="B153" s="175"/>
      <c r="C153" s="177" t="s">
        <v>459</v>
      </c>
      <c r="D153" s="175"/>
      <c r="E153" s="177" t="s">
        <v>464</v>
      </c>
      <c r="F153" s="175"/>
      <c r="G153" s="177" t="s">
        <v>465</v>
      </c>
      <c r="H153" s="175"/>
      <c r="I153" s="177" t="s">
        <v>466</v>
      </c>
      <c r="J153" s="175"/>
      <c r="K153" s="175"/>
      <c r="L153" s="177" t="s">
        <v>468</v>
      </c>
      <c r="M153" s="175"/>
      <c r="N153" s="175"/>
      <c r="O153" s="177" t="s">
        <v>398</v>
      </c>
      <c r="P153" s="175"/>
      <c r="Q153" s="177"/>
      <c r="R153" s="175"/>
      <c r="S153" s="178" t="s">
        <v>275</v>
      </c>
      <c r="T153" s="175"/>
      <c r="U153" s="175"/>
      <c r="V153" s="175"/>
      <c r="W153" s="175"/>
      <c r="X153" s="175"/>
      <c r="Y153" s="175"/>
      <c r="Z153" s="175"/>
      <c r="AA153" s="177" t="s">
        <v>21</v>
      </c>
      <c r="AB153" s="175"/>
      <c r="AC153" s="175"/>
      <c r="AD153" s="175"/>
      <c r="AE153" s="175"/>
      <c r="AF153" s="177" t="s">
        <v>22</v>
      </c>
      <c r="AG153" s="175"/>
      <c r="AH153" s="175"/>
      <c r="AI153" s="118" t="s">
        <v>375</v>
      </c>
      <c r="AJ153" s="179" t="s">
        <v>23</v>
      </c>
      <c r="AK153" s="175"/>
      <c r="AL153" s="175"/>
      <c r="AM153" s="175"/>
      <c r="AN153" s="175"/>
      <c r="AO153" s="175"/>
      <c r="AP153" s="119" t="s">
        <v>378</v>
      </c>
      <c r="AQ153" s="119" t="s">
        <v>378</v>
      </c>
      <c r="AR153" s="119" t="s">
        <v>378</v>
      </c>
      <c r="AS153" s="174" t="s">
        <v>378</v>
      </c>
      <c r="AT153" s="175"/>
      <c r="AU153" s="174" t="s">
        <v>378</v>
      </c>
      <c r="AV153" s="175"/>
      <c r="AW153" s="119" t="s">
        <v>378</v>
      </c>
      <c r="AX153" s="119" t="s">
        <v>378</v>
      </c>
      <c r="AY153" s="119" t="s">
        <v>378</v>
      </c>
    </row>
    <row r="154" spans="1:51" x14ac:dyDescent="0.25">
      <c r="A154" s="181" t="s">
        <v>258</v>
      </c>
      <c r="B154" s="175"/>
      <c r="C154" s="181" t="s">
        <v>459</v>
      </c>
      <c r="D154" s="175"/>
      <c r="E154" s="181" t="s">
        <v>464</v>
      </c>
      <c r="F154" s="175"/>
      <c r="G154" s="181" t="s">
        <v>469</v>
      </c>
      <c r="H154" s="175"/>
      <c r="I154" s="181"/>
      <c r="J154" s="175"/>
      <c r="K154" s="175"/>
      <c r="L154" s="181"/>
      <c r="M154" s="175"/>
      <c r="N154" s="175"/>
      <c r="O154" s="181"/>
      <c r="P154" s="175"/>
      <c r="Q154" s="181"/>
      <c r="R154" s="175"/>
      <c r="S154" s="180" t="s">
        <v>277</v>
      </c>
      <c r="T154" s="175"/>
      <c r="U154" s="175"/>
      <c r="V154" s="175"/>
      <c r="W154" s="175"/>
      <c r="X154" s="175"/>
      <c r="Y154" s="175"/>
      <c r="Z154" s="175"/>
      <c r="AA154" s="181" t="s">
        <v>451</v>
      </c>
      <c r="AB154" s="175"/>
      <c r="AC154" s="175"/>
      <c r="AD154" s="175"/>
      <c r="AE154" s="175"/>
      <c r="AF154" s="181" t="s">
        <v>22</v>
      </c>
      <c r="AG154" s="175"/>
      <c r="AH154" s="175"/>
      <c r="AI154" s="116" t="s">
        <v>452</v>
      </c>
      <c r="AJ154" s="182" t="s">
        <v>453</v>
      </c>
      <c r="AK154" s="175"/>
      <c r="AL154" s="175"/>
      <c r="AM154" s="175"/>
      <c r="AN154" s="175"/>
      <c r="AO154" s="175"/>
      <c r="AP154" s="117" t="s">
        <v>534</v>
      </c>
      <c r="AQ154" s="117" t="s">
        <v>378</v>
      </c>
      <c r="AR154" s="117" t="s">
        <v>534</v>
      </c>
      <c r="AS154" s="183" t="s">
        <v>378</v>
      </c>
      <c r="AT154" s="175"/>
      <c r="AU154" s="183" t="s">
        <v>378</v>
      </c>
      <c r="AV154" s="175"/>
      <c r="AW154" s="117" t="s">
        <v>378</v>
      </c>
      <c r="AX154" s="117" t="s">
        <v>378</v>
      </c>
      <c r="AY154" s="117" t="s">
        <v>378</v>
      </c>
    </row>
    <row r="155" spans="1:51" x14ac:dyDescent="0.25">
      <c r="A155" s="181" t="s">
        <v>258</v>
      </c>
      <c r="B155" s="175"/>
      <c r="C155" s="181" t="s">
        <v>459</v>
      </c>
      <c r="D155" s="175"/>
      <c r="E155" s="181" t="s">
        <v>464</v>
      </c>
      <c r="F155" s="175"/>
      <c r="G155" s="181" t="s">
        <v>469</v>
      </c>
      <c r="H155" s="175"/>
      <c r="I155" s="181"/>
      <c r="J155" s="175"/>
      <c r="K155" s="175"/>
      <c r="L155" s="181"/>
      <c r="M155" s="175"/>
      <c r="N155" s="175"/>
      <c r="O155" s="181"/>
      <c r="P155" s="175"/>
      <c r="Q155" s="181"/>
      <c r="R155" s="175"/>
      <c r="S155" s="180" t="s">
        <v>277</v>
      </c>
      <c r="T155" s="175"/>
      <c r="U155" s="175"/>
      <c r="V155" s="175"/>
      <c r="W155" s="175"/>
      <c r="X155" s="175"/>
      <c r="Y155" s="175"/>
      <c r="Z155" s="175"/>
      <c r="AA155" s="181" t="s">
        <v>21</v>
      </c>
      <c r="AB155" s="175"/>
      <c r="AC155" s="175"/>
      <c r="AD155" s="175"/>
      <c r="AE155" s="175"/>
      <c r="AF155" s="181" t="s">
        <v>22</v>
      </c>
      <c r="AG155" s="175"/>
      <c r="AH155" s="175"/>
      <c r="AI155" s="116" t="s">
        <v>375</v>
      </c>
      <c r="AJ155" s="182" t="s">
        <v>23</v>
      </c>
      <c r="AK155" s="175"/>
      <c r="AL155" s="175"/>
      <c r="AM155" s="175"/>
      <c r="AN155" s="175"/>
      <c r="AO155" s="175"/>
      <c r="AP155" s="117" t="s">
        <v>537</v>
      </c>
      <c r="AQ155" s="117" t="s">
        <v>378</v>
      </c>
      <c r="AR155" s="117" t="s">
        <v>537</v>
      </c>
      <c r="AS155" s="183" t="s">
        <v>378</v>
      </c>
      <c r="AT155" s="175"/>
      <c r="AU155" s="183" t="s">
        <v>378</v>
      </c>
      <c r="AV155" s="175"/>
      <c r="AW155" s="117" t="s">
        <v>378</v>
      </c>
      <c r="AX155" s="117" t="s">
        <v>378</v>
      </c>
      <c r="AY155" s="117" t="s">
        <v>378</v>
      </c>
    </row>
    <row r="156" spans="1:51" x14ac:dyDescent="0.25">
      <c r="A156" s="181" t="s">
        <v>258</v>
      </c>
      <c r="B156" s="175"/>
      <c r="C156" s="181" t="s">
        <v>459</v>
      </c>
      <c r="D156" s="175"/>
      <c r="E156" s="181" t="s">
        <v>464</v>
      </c>
      <c r="F156" s="175"/>
      <c r="G156" s="181" t="s">
        <v>469</v>
      </c>
      <c r="H156" s="175"/>
      <c r="I156" s="181"/>
      <c r="J156" s="175"/>
      <c r="K156" s="175"/>
      <c r="L156" s="181"/>
      <c r="M156" s="175"/>
      <c r="N156" s="175"/>
      <c r="O156" s="181"/>
      <c r="P156" s="175"/>
      <c r="Q156" s="181"/>
      <c r="R156" s="175"/>
      <c r="S156" s="180" t="s">
        <v>277</v>
      </c>
      <c r="T156" s="175"/>
      <c r="U156" s="175"/>
      <c r="V156" s="175"/>
      <c r="W156" s="175"/>
      <c r="X156" s="175"/>
      <c r="Y156" s="175"/>
      <c r="Z156" s="175"/>
      <c r="AA156" s="181" t="s">
        <v>21</v>
      </c>
      <c r="AB156" s="175"/>
      <c r="AC156" s="175"/>
      <c r="AD156" s="175"/>
      <c r="AE156" s="175"/>
      <c r="AF156" s="181" t="s">
        <v>22</v>
      </c>
      <c r="AG156" s="175"/>
      <c r="AH156" s="175"/>
      <c r="AI156" s="116" t="s">
        <v>456</v>
      </c>
      <c r="AJ156" s="182" t="s">
        <v>260</v>
      </c>
      <c r="AK156" s="175"/>
      <c r="AL156" s="175"/>
      <c r="AM156" s="175"/>
      <c r="AN156" s="175"/>
      <c r="AO156" s="175"/>
      <c r="AP156" s="117" t="s">
        <v>536</v>
      </c>
      <c r="AQ156" s="117" t="s">
        <v>378</v>
      </c>
      <c r="AR156" s="117" t="s">
        <v>536</v>
      </c>
      <c r="AS156" s="183" t="s">
        <v>378</v>
      </c>
      <c r="AT156" s="175"/>
      <c r="AU156" s="183" t="s">
        <v>378</v>
      </c>
      <c r="AV156" s="175"/>
      <c r="AW156" s="117" t="s">
        <v>378</v>
      </c>
      <c r="AX156" s="117" t="s">
        <v>378</v>
      </c>
      <c r="AY156" s="117" t="s">
        <v>378</v>
      </c>
    </row>
    <row r="157" spans="1:51" x14ac:dyDescent="0.25">
      <c r="A157" s="181" t="s">
        <v>258</v>
      </c>
      <c r="B157" s="175"/>
      <c r="C157" s="181" t="s">
        <v>459</v>
      </c>
      <c r="D157" s="175"/>
      <c r="E157" s="181" t="s">
        <v>464</v>
      </c>
      <c r="F157" s="175"/>
      <c r="G157" s="181" t="s">
        <v>469</v>
      </c>
      <c r="H157" s="175"/>
      <c r="I157" s="181" t="s">
        <v>466</v>
      </c>
      <c r="J157" s="175"/>
      <c r="K157" s="175"/>
      <c r="L157" s="181"/>
      <c r="M157" s="175"/>
      <c r="N157" s="175"/>
      <c r="O157" s="181"/>
      <c r="P157" s="175"/>
      <c r="Q157" s="181"/>
      <c r="R157" s="175"/>
      <c r="S157" s="180" t="s">
        <v>277</v>
      </c>
      <c r="T157" s="175"/>
      <c r="U157" s="175"/>
      <c r="V157" s="175"/>
      <c r="W157" s="175"/>
      <c r="X157" s="175"/>
      <c r="Y157" s="175"/>
      <c r="Z157" s="175"/>
      <c r="AA157" s="181" t="s">
        <v>451</v>
      </c>
      <c r="AB157" s="175"/>
      <c r="AC157" s="175"/>
      <c r="AD157" s="175"/>
      <c r="AE157" s="175"/>
      <c r="AF157" s="181" t="s">
        <v>22</v>
      </c>
      <c r="AG157" s="175"/>
      <c r="AH157" s="175"/>
      <c r="AI157" s="116" t="s">
        <v>452</v>
      </c>
      <c r="AJ157" s="182" t="s">
        <v>453</v>
      </c>
      <c r="AK157" s="175"/>
      <c r="AL157" s="175"/>
      <c r="AM157" s="175"/>
      <c r="AN157" s="175"/>
      <c r="AO157" s="175"/>
      <c r="AP157" s="117" t="s">
        <v>534</v>
      </c>
      <c r="AQ157" s="117" t="s">
        <v>378</v>
      </c>
      <c r="AR157" s="117" t="s">
        <v>534</v>
      </c>
      <c r="AS157" s="183" t="s">
        <v>378</v>
      </c>
      <c r="AT157" s="175"/>
      <c r="AU157" s="183" t="s">
        <v>378</v>
      </c>
      <c r="AV157" s="175"/>
      <c r="AW157" s="117" t="s">
        <v>378</v>
      </c>
      <c r="AX157" s="117" t="s">
        <v>378</v>
      </c>
      <c r="AY157" s="117" t="s">
        <v>378</v>
      </c>
    </row>
    <row r="158" spans="1:51" x14ac:dyDescent="0.25">
      <c r="A158" s="181" t="s">
        <v>258</v>
      </c>
      <c r="B158" s="175"/>
      <c r="C158" s="181" t="s">
        <v>459</v>
      </c>
      <c r="D158" s="175"/>
      <c r="E158" s="181" t="s">
        <v>464</v>
      </c>
      <c r="F158" s="175"/>
      <c r="G158" s="181" t="s">
        <v>469</v>
      </c>
      <c r="H158" s="175"/>
      <c r="I158" s="181" t="s">
        <v>466</v>
      </c>
      <c r="J158" s="175"/>
      <c r="K158" s="175"/>
      <c r="L158" s="181" t="s">
        <v>470</v>
      </c>
      <c r="M158" s="175"/>
      <c r="N158" s="175"/>
      <c r="O158" s="181"/>
      <c r="P158" s="175"/>
      <c r="Q158" s="181"/>
      <c r="R158" s="175"/>
      <c r="S158" s="180" t="s">
        <v>284</v>
      </c>
      <c r="T158" s="175"/>
      <c r="U158" s="175"/>
      <c r="V158" s="175"/>
      <c r="W158" s="175"/>
      <c r="X158" s="175"/>
      <c r="Y158" s="175"/>
      <c r="Z158" s="175"/>
      <c r="AA158" s="181" t="s">
        <v>451</v>
      </c>
      <c r="AB158" s="175"/>
      <c r="AC158" s="175"/>
      <c r="AD158" s="175"/>
      <c r="AE158" s="175"/>
      <c r="AF158" s="181" t="s">
        <v>22</v>
      </c>
      <c r="AG158" s="175"/>
      <c r="AH158" s="175"/>
      <c r="AI158" s="116" t="s">
        <v>452</v>
      </c>
      <c r="AJ158" s="182" t="s">
        <v>453</v>
      </c>
      <c r="AK158" s="175"/>
      <c r="AL158" s="175"/>
      <c r="AM158" s="175"/>
      <c r="AN158" s="175"/>
      <c r="AO158" s="175"/>
      <c r="AP158" s="117" t="s">
        <v>378</v>
      </c>
      <c r="AQ158" s="117" t="s">
        <v>378</v>
      </c>
      <c r="AR158" s="117" t="s">
        <v>378</v>
      </c>
      <c r="AS158" s="183" t="s">
        <v>378</v>
      </c>
      <c r="AT158" s="175"/>
      <c r="AU158" s="183" t="s">
        <v>378</v>
      </c>
      <c r="AV158" s="175"/>
      <c r="AW158" s="117" t="s">
        <v>378</v>
      </c>
      <c r="AX158" s="117" t="s">
        <v>378</v>
      </c>
      <c r="AY158" s="117" t="s">
        <v>378</v>
      </c>
    </row>
    <row r="159" spans="1:51" x14ac:dyDescent="0.25">
      <c r="A159" s="181" t="s">
        <v>258</v>
      </c>
      <c r="B159" s="175"/>
      <c r="C159" s="181" t="s">
        <v>459</v>
      </c>
      <c r="D159" s="175"/>
      <c r="E159" s="181" t="s">
        <v>464</v>
      </c>
      <c r="F159" s="175"/>
      <c r="G159" s="181" t="s">
        <v>469</v>
      </c>
      <c r="H159" s="175"/>
      <c r="I159" s="181" t="s">
        <v>466</v>
      </c>
      <c r="J159" s="175"/>
      <c r="K159" s="175"/>
      <c r="L159" s="181" t="s">
        <v>471</v>
      </c>
      <c r="M159" s="175"/>
      <c r="N159" s="175"/>
      <c r="O159" s="181"/>
      <c r="P159" s="175"/>
      <c r="Q159" s="181"/>
      <c r="R159" s="175"/>
      <c r="S159" s="180" t="s">
        <v>290</v>
      </c>
      <c r="T159" s="175"/>
      <c r="U159" s="175"/>
      <c r="V159" s="175"/>
      <c r="W159" s="175"/>
      <c r="X159" s="175"/>
      <c r="Y159" s="175"/>
      <c r="Z159" s="175"/>
      <c r="AA159" s="181" t="s">
        <v>451</v>
      </c>
      <c r="AB159" s="175"/>
      <c r="AC159" s="175"/>
      <c r="AD159" s="175"/>
      <c r="AE159" s="175"/>
      <c r="AF159" s="181" t="s">
        <v>22</v>
      </c>
      <c r="AG159" s="175"/>
      <c r="AH159" s="175"/>
      <c r="AI159" s="116" t="s">
        <v>452</v>
      </c>
      <c r="AJ159" s="182" t="s">
        <v>453</v>
      </c>
      <c r="AK159" s="175"/>
      <c r="AL159" s="175"/>
      <c r="AM159" s="175"/>
      <c r="AN159" s="175"/>
      <c r="AO159" s="175"/>
      <c r="AP159" s="117" t="s">
        <v>534</v>
      </c>
      <c r="AQ159" s="117" t="s">
        <v>378</v>
      </c>
      <c r="AR159" s="117" t="s">
        <v>534</v>
      </c>
      <c r="AS159" s="183" t="s">
        <v>378</v>
      </c>
      <c r="AT159" s="175"/>
      <c r="AU159" s="183" t="s">
        <v>378</v>
      </c>
      <c r="AV159" s="175"/>
      <c r="AW159" s="117" t="s">
        <v>378</v>
      </c>
      <c r="AX159" s="117" t="s">
        <v>378</v>
      </c>
      <c r="AY159" s="117" t="s">
        <v>378</v>
      </c>
    </row>
    <row r="160" spans="1:51" x14ac:dyDescent="0.25">
      <c r="A160" s="181" t="s">
        <v>258</v>
      </c>
      <c r="B160" s="175"/>
      <c r="C160" s="181" t="s">
        <v>459</v>
      </c>
      <c r="D160" s="175"/>
      <c r="E160" s="181" t="s">
        <v>464</v>
      </c>
      <c r="F160" s="175"/>
      <c r="G160" s="181" t="s">
        <v>469</v>
      </c>
      <c r="H160" s="175"/>
      <c r="I160" s="181" t="s">
        <v>466</v>
      </c>
      <c r="J160" s="175"/>
      <c r="K160" s="175"/>
      <c r="L160" s="181" t="s">
        <v>472</v>
      </c>
      <c r="M160" s="175"/>
      <c r="N160" s="175"/>
      <c r="O160" s="181"/>
      <c r="P160" s="175"/>
      <c r="Q160" s="181"/>
      <c r="R160" s="175"/>
      <c r="S160" s="180" t="s">
        <v>292</v>
      </c>
      <c r="T160" s="175"/>
      <c r="U160" s="175"/>
      <c r="V160" s="175"/>
      <c r="W160" s="175"/>
      <c r="X160" s="175"/>
      <c r="Y160" s="175"/>
      <c r="Z160" s="175"/>
      <c r="AA160" s="181" t="s">
        <v>451</v>
      </c>
      <c r="AB160" s="175"/>
      <c r="AC160" s="175"/>
      <c r="AD160" s="175"/>
      <c r="AE160" s="175"/>
      <c r="AF160" s="181" t="s">
        <v>22</v>
      </c>
      <c r="AG160" s="175"/>
      <c r="AH160" s="175"/>
      <c r="AI160" s="116" t="s">
        <v>452</v>
      </c>
      <c r="AJ160" s="182" t="s">
        <v>453</v>
      </c>
      <c r="AK160" s="175"/>
      <c r="AL160" s="175"/>
      <c r="AM160" s="175"/>
      <c r="AN160" s="175"/>
      <c r="AO160" s="175"/>
      <c r="AP160" s="117" t="s">
        <v>378</v>
      </c>
      <c r="AQ160" s="117" t="s">
        <v>378</v>
      </c>
      <c r="AR160" s="117" t="s">
        <v>378</v>
      </c>
      <c r="AS160" s="183" t="s">
        <v>378</v>
      </c>
      <c r="AT160" s="175"/>
      <c r="AU160" s="183" t="s">
        <v>378</v>
      </c>
      <c r="AV160" s="175"/>
      <c r="AW160" s="117" t="s">
        <v>378</v>
      </c>
      <c r="AX160" s="117" t="s">
        <v>378</v>
      </c>
      <c r="AY160" s="117" t="s">
        <v>378</v>
      </c>
    </row>
    <row r="161" spans="1:51" x14ac:dyDescent="0.25">
      <c r="A161" s="181" t="s">
        <v>258</v>
      </c>
      <c r="B161" s="175"/>
      <c r="C161" s="181" t="s">
        <v>459</v>
      </c>
      <c r="D161" s="175"/>
      <c r="E161" s="181" t="s">
        <v>464</v>
      </c>
      <c r="F161" s="175"/>
      <c r="G161" s="181" t="s">
        <v>469</v>
      </c>
      <c r="H161" s="175"/>
      <c r="I161" s="181" t="s">
        <v>466</v>
      </c>
      <c r="J161" s="175"/>
      <c r="K161" s="175"/>
      <c r="L161" s="181"/>
      <c r="M161" s="175"/>
      <c r="N161" s="175"/>
      <c r="O161" s="181"/>
      <c r="P161" s="175"/>
      <c r="Q161" s="181"/>
      <c r="R161" s="175"/>
      <c r="S161" s="180" t="s">
        <v>277</v>
      </c>
      <c r="T161" s="175"/>
      <c r="U161" s="175"/>
      <c r="V161" s="175"/>
      <c r="W161" s="175"/>
      <c r="X161" s="175"/>
      <c r="Y161" s="175"/>
      <c r="Z161" s="175"/>
      <c r="AA161" s="181" t="s">
        <v>21</v>
      </c>
      <c r="AB161" s="175"/>
      <c r="AC161" s="175"/>
      <c r="AD161" s="175"/>
      <c r="AE161" s="175"/>
      <c r="AF161" s="181" t="s">
        <v>22</v>
      </c>
      <c r="AG161" s="175"/>
      <c r="AH161" s="175"/>
      <c r="AI161" s="116" t="s">
        <v>375</v>
      </c>
      <c r="AJ161" s="182" t="s">
        <v>23</v>
      </c>
      <c r="AK161" s="175"/>
      <c r="AL161" s="175"/>
      <c r="AM161" s="175"/>
      <c r="AN161" s="175"/>
      <c r="AO161" s="175"/>
      <c r="AP161" s="117" t="s">
        <v>537</v>
      </c>
      <c r="AQ161" s="117" t="s">
        <v>378</v>
      </c>
      <c r="AR161" s="117" t="s">
        <v>537</v>
      </c>
      <c r="AS161" s="183" t="s">
        <v>378</v>
      </c>
      <c r="AT161" s="175"/>
      <c r="AU161" s="183" t="s">
        <v>378</v>
      </c>
      <c r="AV161" s="175"/>
      <c r="AW161" s="117" t="s">
        <v>378</v>
      </c>
      <c r="AX161" s="117" t="s">
        <v>378</v>
      </c>
      <c r="AY161" s="117" t="s">
        <v>378</v>
      </c>
    </row>
    <row r="162" spans="1:51" x14ac:dyDescent="0.25">
      <c r="A162" s="181" t="s">
        <v>258</v>
      </c>
      <c r="B162" s="175"/>
      <c r="C162" s="181" t="s">
        <v>459</v>
      </c>
      <c r="D162" s="175"/>
      <c r="E162" s="181" t="s">
        <v>464</v>
      </c>
      <c r="F162" s="175"/>
      <c r="G162" s="181" t="s">
        <v>469</v>
      </c>
      <c r="H162" s="175"/>
      <c r="I162" s="181" t="s">
        <v>466</v>
      </c>
      <c r="J162" s="175"/>
      <c r="K162" s="175"/>
      <c r="L162" s="181" t="s">
        <v>471</v>
      </c>
      <c r="M162" s="175"/>
      <c r="N162" s="175"/>
      <c r="O162" s="181"/>
      <c r="P162" s="175"/>
      <c r="Q162" s="181"/>
      <c r="R162" s="175"/>
      <c r="S162" s="180" t="s">
        <v>290</v>
      </c>
      <c r="T162" s="175"/>
      <c r="U162" s="175"/>
      <c r="V162" s="175"/>
      <c r="W162" s="175"/>
      <c r="X162" s="175"/>
      <c r="Y162" s="175"/>
      <c r="Z162" s="175"/>
      <c r="AA162" s="181" t="s">
        <v>21</v>
      </c>
      <c r="AB162" s="175"/>
      <c r="AC162" s="175"/>
      <c r="AD162" s="175"/>
      <c r="AE162" s="175"/>
      <c r="AF162" s="181" t="s">
        <v>22</v>
      </c>
      <c r="AG162" s="175"/>
      <c r="AH162" s="175"/>
      <c r="AI162" s="116" t="s">
        <v>375</v>
      </c>
      <c r="AJ162" s="182" t="s">
        <v>23</v>
      </c>
      <c r="AK162" s="175"/>
      <c r="AL162" s="175"/>
      <c r="AM162" s="175"/>
      <c r="AN162" s="175"/>
      <c r="AO162" s="175"/>
      <c r="AP162" s="117" t="s">
        <v>537</v>
      </c>
      <c r="AQ162" s="117" t="s">
        <v>378</v>
      </c>
      <c r="AR162" s="117" t="s">
        <v>537</v>
      </c>
      <c r="AS162" s="183" t="s">
        <v>378</v>
      </c>
      <c r="AT162" s="175"/>
      <c r="AU162" s="183" t="s">
        <v>378</v>
      </c>
      <c r="AV162" s="175"/>
      <c r="AW162" s="117" t="s">
        <v>378</v>
      </c>
      <c r="AX162" s="117" t="s">
        <v>378</v>
      </c>
      <c r="AY162" s="117" t="s">
        <v>378</v>
      </c>
    </row>
    <row r="163" spans="1:51" x14ac:dyDescent="0.25">
      <c r="A163" s="181" t="s">
        <v>258</v>
      </c>
      <c r="B163" s="175"/>
      <c r="C163" s="181" t="s">
        <v>459</v>
      </c>
      <c r="D163" s="175"/>
      <c r="E163" s="181" t="s">
        <v>464</v>
      </c>
      <c r="F163" s="175"/>
      <c r="G163" s="181" t="s">
        <v>469</v>
      </c>
      <c r="H163" s="175"/>
      <c r="I163" s="181" t="s">
        <v>466</v>
      </c>
      <c r="J163" s="175"/>
      <c r="K163" s="175"/>
      <c r="L163" s="181" t="s">
        <v>471</v>
      </c>
      <c r="M163" s="175"/>
      <c r="N163" s="175"/>
      <c r="O163" s="181"/>
      <c r="P163" s="175"/>
      <c r="Q163" s="181"/>
      <c r="R163" s="175"/>
      <c r="S163" s="180" t="s">
        <v>290</v>
      </c>
      <c r="T163" s="175"/>
      <c r="U163" s="175"/>
      <c r="V163" s="175"/>
      <c r="W163" s="175"/>
      <c r="X163" s="175"/>
      <c r="Y163" s="175"/>
      <c r="Z163" s="175"/>
      <c r="AA163" s="181" t="s">
        <v>21</v>
      </c>
      <c r="AB163" s="175"/>
      <c r="AC163" s="175"/>
      <c r="AD163" s="175"/>
      <c r="AE163" s="175"/>
      <c r="AF163" s="181" t="s">
        <v>22</v>
      </c>
      <c r="AG163" s="175"/>
      <c r="AH163" s="175"/>
      <c r="AI163" s="116" t="s">
        <v>456</v>
      </c>
      <c r="AJ163" s="182" t="s">
        <v>260</v>
      </c>
      <c r="AK163" s="175"/>
      <c r="AL163" s="175"/>
      <c r="AM163" s="175"/>
      <c r="AN163" s="175"/>
      <c r="AO163" s="175"/>
      <c r="AP163" s="117" t="s">
        <v>378</v>
      </c>
      <c r="AQ163" s="117" t="s">
        <v>378</v>
      </c>
      <c r="AR163" s="117" t="s">
        <v>378</v>
      </c>
      <c r="AS163" s="183" t="s">
        <v>378</v>
      </c>
      <c r="AT163" s="175"/>
      <c r="AU163" s="183" t="s">
        <v>378</v>
      </c>
      <c r="AV163" s="175"/>
      <c r="AW163" s="117" t="s">
        <v>378</v>
      </c>
      <c r="AX163" s="117" t="s">
        <v>378</v>
      </c>
      <c r="AY163" s="117" t="s">
        <v>378</v>
      </c>
    </row>
    <row r="164" spans="1:51" x14ac:dyDescent="0.25">
      <c r="A164" s="181" t="s">
        <v>258</v>
      </c>
      <c r="B164" s="175"/>
      <c r="C164" s="181" t="s">
        <v>459</v>
      </c>
      <c r="D164" s="175"/>
      <c r="E164" s="181" t="s">
        <v>464</v>
      </c>
      <c r="F164" s="175"/>
      <c r="G164" s="181" t="s">
        <v>469</v>
      </c>
      <c r="H164" s="175"/>
      <c r="I164" s="181" t="s">
        <v>466</v>
      </c>
      <c r="J164" s="175"/>
      <c r="K164" s="175"/>
      <c r="L164" s="181" t="s">
        <v>472</v>
      </c>
      <c r="M164" s="175"/>
      <c r="N164" s="175"/>
      <c r="O164" s="181"/>
      <c r="P164" s="175"/>
      <c r="Q164" s="181"/>
      <c r="R164" s="175"/>
      <c r="S164" s="180" t="s">
        <v>292</v>
      </c>
      <c r="T164" s="175"/>
      <c r="U164" s="175"/>
      <c r="V164" s="175"/>
      <c r="W164" s="175"/>
      <c r="X164" s="175"/>
      <c r="Y164" s="175"/>
      <c r="Z164" s="175"/>
      <c r="AA164" s="181" t="s">
        <v>21</v>
      </c>
      <c r="AB164" s="175"/>
      <c r="AC164" s="175"/>
      <c r="AD164" s="175"/>
      <c r="AE164" s="175"/>
      <c r="AF164" s="181" t="s">
        <v>22</v>
      </c>
      <c r="AG164" s="175"/>
      <c r="AH164" s="175"/>
      <c r="AI164" s="116" t="s">
        <v>456</v>
      </c>
      <c r="AJ164" s="182" t="s">
        <v>260</v>
      </c>
      <c r="AK164" s="175"/>
      <c r="AL164" s="175"/>
      <c r="AM164" s="175"/>
      <c r="AN164" s="175"/>
      <c r="AO164" s="175"/>
      <c r="AP164" s="117" t="s">
        <v>378</v>
      </c>
      <c r="AQ164" s="117" t="s">
        <v>378</v>
      </c>
      <c r="AR164" s="117" t="s">
        <v>378</v>
      </c>
      <c r="AS164" s="183" t="s">
        <v>378</v>
      </c>
      <c r="AT164" s="175"/>
      <c r="AU164" s="183" t="s">
        <v>378</v>
      </c>
      <c r="AV164" s="175"/>
      <c r="AW164" s="117" t="s">
        <v>378</v>
      </c>
      <c r="AX164" s="117" t="s">
        <v>378</v>
      </c>
      <c r="AY164" s="117" t="s">
        <v>378</v>
      </c>
    </row>
    <row r="165" spans="1:51" x14ac:dyDescent="0.25">
      <c r="A165" s="181" t="s">
        <v>258</v>
      </c>
      <c r="B165" s="175"/>
      <c r="C165" s="181" t="s">
        <v>459</v>
      </c>
      <c r="D165" s="175"/>
      <c r="E165" s="181" t="s">
        <v>464</v>
      </c>
      <c r="F165" s="175"/>
      <c r="G165" s="181" t="s">
        <v>469</v>
      </c>
      <c r="H165" s="175"/>
      <c r="I165" s="181" t="s">
        <v>466</v>
      </c>
      <c r="J165" s="175"/>
      <c r="K165" s="175"/>
      <c r="L165" s="181" t="s">
        <v>476</v>
      </c>
      <c r="M165" s="175"/>
      <c r="N165" s="175"/>
      <c r="O165" s="181"/>
      <c r="P165" s="175"/>
      <c r="Q165" s="181"/>
      <c r="R165" s="175"/>
      <c r="S165" s="180" t="s">
        <v>294</v>
      </c>
      <c r="T165" s="175"/>
      <c r="U165" s="175"/>
      <c r="V165" s="175"/>
      <c r="W165" s="175"/>
      <c r="X165" s="175"/>
      <c r="Y165" s="175"/>
      <c r="Z165" s="175"/>
      <c r="AA165" s="181" t="s">
        <v>21</v>
      </c>
      <c r="AB165" s="175"/>
      <c r="AC165" s="175"/>
      <c r="AD165" s="175"/>
      <c r="AE165" s="175"/>
      <c r="AF165" s="181" t="s">
        <v>22</v>
      </c>
      <c r="AG165" s="175"/>
      <c r="AH165" s="175"/>
      <c r="AI165" s="116" t="s">
        <v>456</v>
      </c>
      <c r="AJ165" s="182" t="s">
        <v>260</v>
      </c>
      <c r="AK165" s="175"/>
      <c r="AL165" s="175"/>
      <c r="AM165" s="175"/>
      <c r="AN165" s="175"/>
      <c r="AO165" s="175"/>
      <c r="AP165" s="117" t="s">
        <v>378</v>
      </c>
      <c r="AQ165" s="117" t="s">
        <v>378</v>
      </c>
      <c r="AR165" s="117" t="s">
        <v>378</v>
      </c>
      <c r="AS165" s="183" t="s">
        <v>378</v>
      </c>
      <c r="AT165" s="175"/>
      <c r="AU165" s="183" t="s">
        <v>378</v>
      </c>
      <c r="AV165" s="175"/>
      <c r="AW165" s="117" t="s">
        <v>378</v>
      </c>
      <c r="AX165" s="117" t="s">
        <v>378</v>
      </c>
      <c r="AY165" s="117" t="s">
        <v>378</v>
      </c>
    </row>
    <row r="166" spans="1:51" x14ac:dyDescent="0.25">
      <c r="A166" s="181" t="s">
        <v>258</v>
      </c>
      <c r="B166" s="175"/>
      <c r="C166" s="181" t="s">
        <v>459</v>
      </c>
      <c r="D166" s="175"/>
      <c r="E166" s="181" t="s">
        <v>464</v>
      </c>
      <c r="F166" s="175"/>
      <c r="G166" s="181" t="s">
        <v>469</v>
      </c>
      <c r="H166" s="175"/>
      <c r="I166" s="181" t="s">
        <v>466</v>
      </c>
      <c r="J166" s="175"/>
      <c r="K166" s="175"/>
      <c r="L166" s="181" t="s">
        <v>477</v>
      </c>
      <c r="M166" s="175"/>
      <c r="N166" s="175"/>
      <c r="O166" s="181"/>
      <c r="P166" s="175"/>
      <c r="Q166" s="181"/>
      <c r="R166" s="175"/>
      <c r="S166" s="180" t="s">
        <v>280</v>
      </c>
      <c r="T166" s="175"/>
      <c r="U166" s="175"/>
      <c r="V166" s="175"/>
      <c r="W166" s="175"/>
      <c r="X166" s="175"/>
      <c r="Y166" s="175"/>
      <c r="Z166" s="175"/>
      <c r="AA166" s="181" t="s">
        <v>21</v>
      </c>
      <c r="AB166" s="175"/>
      <c r="AC166" s="175"/>
      <c r="AD166" s="175"/>
      <c r="AE166" s="175"/>
      <c r="AF166" s="181" t="s">
        <v>22</v>
      </c>
      <c r="AG166" s="175"/>
      <c r="AH166" s="175"/>
      <c r="AI166" s="116" t="s">
        <v>456</v>
      </c>
      <c r="AJ166" s="182" t="s">
        <v>260</v>
      </c>
      <c r="AK166" s="175"/>
      <c r="AL166" s="175"/>
      <c r="AM166" s="175"/>
      <c r="AN166" s="175"/>
      <c r="AO166" s="175"/>
      <c r="AP166" s="117" t="s">
        <v>378</v>
      </c>
      <c r="AQ166" s="117" t="s">
        <v>378</v>
      </c>
      <c r="AR166" s="117" t="s">
        <v>378</v>
      </c>
      <c r="AS166" s="183" t="s">
        <v>378</v>
      </c>
      <c r="AT166" s="175"/>
      <c r="AU166" s="183" t="s">
        <v>378</v>
      </c>
      <c r="AV166" s="175"/>
      <c r="AW166" s="117" t="s">
        <v>378</v>
      </c>
      <c r="AX166" s="117" t="s">
        <v>378</v>
      </c>
      <c r="AY166" s="117" t="s">
        <v>378</v>
      </c>
    </row>
    <row r="167" spans="1:51" x14ac:dyDescent="0.25">
      <c r="A167" s="181" t="s">
        <v>258</v>
      </c>
      <c r="B167" s="175"/>
      <c r="C167" s="181" t="s">
        <v>459</v>
      </c>
      <c r="D167" s="175"/>
      <c r="E167" s="181" t="s">
        <v>464</v>
      </c>
      <c r="F167" s="175"/>
      <c r="G167" s="181" t="s">
        <v>469</v>
      </c>
      <c r="H167" s="175"/>
      <c r="I167" s="181" t="s">
        <v>466</v>
      </c>
      <c r="J167" s="175"/>
      <c r="K167" s="175"/>
      <c r="L167" s="181" t="s">
        <v>478</v>
      </c>
      <c r="M167" s="175"/>
      <c r="N167" s="175"/>
      <c r="O167" s="181"/>
      <c r="P167" s="175"/>
      <c r="Q167" s="181"/>
      <c r="R167" s="175"/>
      <c r="S167" s="180" t="s">
        <v>282</v>
      </c>
      <c r="T167" s="175"/>
      <c r="U167" s="175"/>
      <c r="V167" s="175"/>
      <c r="W167" s="175"/>
      <c r="X167" s="175"/>
      <c r="Y167" s="175"/>
      <c r="Z167" s="175"/>
      <c r="AA167" s="181" t="s">
        <v>21</v>
      </c>
      <c r="AB167" s="175"/>
      <c r="AC167" s="175"/>
      <c r="AD167" s="175"/>
      <c r="AE167" s="175"/>
      <c r="AF167" s="181" t="s">
        <v>22</v>
      </c>
      <c r="AG167" s="175"/>
      <c r="AH167" s="175"/>
      <c r="AI167" s="116" t="s">
        <v>456</v>
      </c>
      <c r="AJ167" s="182" t="s">
        <v>260</v>
      </c>
      <c r="AK167" s="175"/>
      <c r="AL167" s="175"/>
      <c r="AM167" s="175"/>
      <c r="AN167" s="175"/>
      <c r="AO167" s="175"/>
      <c r="AP167" s="117" t="s">
        <v>378</v>
      </c>
      <c r="AQ167" s="117" t="s">
        <v>378</v>
      </c>
      <c r="AR167" s="117" t="s">
        <v>378</v>
      </c>
      <c r="AS167" s="183" t="s">
        <v>378</v>
      </c>
      <c r="AT167" s="175"/>
      <c r="AU167" s="183" t="s">
        <v>378</v>
      </c>
      <c r="AV167" s="175"/>
      <c r="AW167" s="117" t="s">
        <v>378</v>
      </c>
      <c r="AX167" s="117" t="s">
        <v>378</v>
      </c>
      <c r="AY167" s="117" t="s">
        <v>378</v>
      </c>
    </row>
    <row r="168" spans="1:51" x14ac:dyDescent="0.25">
      <c r="A168" s="181" t="s">
        <v>258</v>
      </c>
      <c r="B168" s="175"/>
      <c r="C168" s="181" t="s">
        <v>459</v>
      </c>
      <c r="D168" s="175"/>
      <c r="E168" s="181" t="s">
        <v>464</v>
      </c>
      <c r="F168" s="175"/>
      <c r="G168" s="181" t="s">
        <v>469</v>
      </c>
      <c r="H168" s="175"/>
      <c r="I168" s="181" t="s">
        <v>466</v>
      </c>
      <c r="J168" s="175"/>
      <c r="K168" s="175"/>
      <c r="L168" s="181"/>
      <c r="M168" s="175"/>
      <c r="N168" s="175"/>
      <c r="O168" s="181"/>
      <c r="P168" s="175"/>
      <c r="Q168" s="181"/>
      <c r="R168" s="175"/>
      <c r="S168" s="180" t="s">
        <v>277</v>
      </c>
      <c r="T168" s="175"/>
      <c r="U168" s="175"/>
      <c r="V168" s="175"/>
      <c r="W168" s="175"/>
      <c r="X168" s="175"/>
      <c r="Y168" s="175"/>
      <c r="Z168" s="175"/>
      <c r="AA168" s="181" t="s">
        <v>21</v>
      </c>
      <c r="AB168" s="175"/>
      <c r="AC168" s="175"/>
      <c r="AD168" s="175"/>
      <c r="AE168" s="175"/>
      <c r="AF168" s="181" t="s">
        <v>22</v>
      </c>
      <c r="AG168" s="175"/>
      <c r="AH168" s="175"/>
      <c r="AI168" s="116" t="s">
        <v>456</v>
      </c>
      <c r="AJ168" s="182" t="s">
        <v>260</v>
      </c>
      <c r="AK168" s="175"/>
      <c r="AL168" s="175"/>
      <c r="AM168" s="175"/>
      <c r="AN168" s="175"/>
      <c r="AO168" s="175"/>
      <c r="AP168" s="117" t="s">
        <v>536</v>
      </c>
      <c r="AQ168" s="117" t="s">
        <v>378</v>
      </c>
      <c r="AR168" s="117" t="s">
        <v>536</v>
      </c>
      <c r="AS168" s="183" t="s">
        <v>378</v>
      </c>
      <c r="AT168" s="175"/>
      <c r="AU168" s="183" t="s">
        <v>378</v>
      </c>
      <c r="AV168" s="175"/>
      <c r="AW168" s="117" t="s">
        <v>378</v>
      </c>
      <c r="AX168" s="117" t="s">
        <v>378</v>
      </c>
      <c r="AY168" s="117" t="s">
        <v>378</v>
      </c>
    </row>
    <row r="169" spans="1:51" x14ac:dyDescent="0.25">
      <c r="A169" s="181" t="s">
        <v>258</v>
      </c>
      <c r="B169" s="175"/>
      <c r="C169" s="181" t="s">
        <v>459</v>
      </c>
      <c r="D169" s="175"/>
      <c r="E169" s="181" t="s">
        <v>464</v>
      </c>
      <c r="F169" s="175"/>
      <c r="G169" s="181" t="s">
        <v>469</v>
      </c>
      <c r="H169" s="175"/>
      <c r="I169" s="181" t="s">
        <v>466</v>
      </c>
      <c r="J169" s="175"/>
      <c r="K169" s="175"/>
      <c r="L169" s="181" t="s">
        <v>470</v>
      </c>
      <c r="M169" s="175"/>
      <c r="N169" s="175"/>
      <c r="O169" s="181"/>
      <c r="P169" s="175"/>
      <c r="Q169" s="181"/>
      <c r="R169" s="175"/>
      <c r="S169" s="180" t="s">
        <v>284</v>
      </c>
      <c r="T169" s="175"/>
      <c r="U169" s="175"/>
      <c r="V169" s="175"/>
      <c r="W169" s="175"/>
      <c r="X169" s="175"/>
      <c r="Y169" s="175"/>
      <c r="Z169" s="175"/>
      <c r="AA169" s="181" t="s">
        <v>21</v>
      </c>
      <c r="AB169" s="175"/>
      <c r="AC169" s="175"/>
      <c r="AD169" s="175"/>
      <c r="AE169" s="175"/>
      <c r="AF169" s="181" t="s">
        <v>22</v>
      </c>
      <c r="AG169" s="175"/>
      <c r="AH169" s="175"/>
      <c r="AI169" s="116" t="s">
        <v>456</v>
      </c>
      <c r="AJ169" s="182" t="s">
        <v>260</v>
      </c>
      <c r="AK169" s="175"/>
      <c r="AL169" s="175"/>
      <c r="AM169" s="175"/>
      <c r="AN169" s="175"/>
      <c r="AO169" s="175"/>
      <c r="AP169" s="117" t="s">
        <v>378</v>
      </c>
      <c r="AQ169" s="117" t="s">
        <v>378</v>
      </c>
      <c r="AR169" s="117" t="s">
        <v>378</v>
      </c>
      <c r="AS169" s="183" t="s">
        <v>378</v>
      </c>
      <c r="AT169" s="175"/>
      <c r="AU169" s="183" t="s">
        <v>378</v>
      </c>
      <c r="AV169" s="175"/>
      <c r="AW169" s="117" t="s">
        <v>378</v>
      </c>
      <c r="AX169" s="117" t="s">
        <v>378</v>
      </c>
      <c r="AY169" s="117" t="s">
        <v>378</v>
      </c>
    </row>
    <row r="170" spans="1:51" x14ac:dyDescent="0.25">
      <c r="A170" s="181" t="s">
        <v>258</v>
      </c>
      <c r="B170" s="175"/>
      <c r="C170" s="181" t="s">
        <v>459</v>
      </c>
      <c r="D170" s="175"/>
      <c r="E170" s="181" t="s">
        <v>464</v>
      </c>
      <c r="F170" s="175"/>
      <c r="G170" s="181" t="s">
        <v>469</v>
      </c>
      <c r="H170" s="175"/>
      <c r="I170" s="181" t="s">
        <v>466</v>
      </c>
      <c r="J170" s="175"/>
      <c r="K170" s="175"/>
      <c r="L170" s="181" t="s">
        <v>480</v>
      </c>
      <c r="M170" s="175"/>
      <c r="N170" s="175"/>
      <c r="O170" s="181"/>
      <c r="P170" s="175"/>
      <c r="Q170" s="181"/>
      <c r="R170" s="175"/>
      <c r="S170" s="180" t="s">
        <v>286</v>
      </c>
      <c r="T170" s="175"/>
      <c r="U170" s="175"/>
      <c r="V170" s="175"/>
      <c r="W170" s="175"/>
      <c r="X170" s="175"/>
      <c r="Y170" s="175"/>
      <c r="Z170" s="175"/>
      <c r="AA170" s="181" t="s">
        <v>21</v>
      </c>
      <c r="AB170" s="175"/>
      <c r="AC170" s="175"/>
      <c r="AD170" s="175"/>
      <c r="AE170" s="175"/>
      <c r="AF170" s="181" t="s">
        <v>22</v>
      </c>
      <c r="AG170" s="175"/>
      <c r="AH170" s="175"/>
      <c r="AI170" s="116" t="s">
        <v>456</v>
      </c>
      <c r="AJ170" s="182" t="s">
        <v>260</v>
      </c>
      <c r="AK170" s="175"/>
      <c r="AL170" s="175"/>
      <c r="AM170" s="175"/>
      <c r="AN170" s="175"/>
      <c r="AO170" s="175"/>
      <c r="AP170" s="117" t="s">
        <v>536</v>
      </c>
      <c r="AQ170" s="117" t="s">
        <v>378</v>
      </c>
      <c r="AR170" s="117" t="s">
        <v>536</v>
      </c>
      <c r="AS170" s="183" t="s">
        <v>378</v>
      </c>
      <c r="AT170" s="175"/>
      <c r="AU170" s="183" t="s">
        <v>378</v>
      </c>
      <c r="AV170" s="175"/>
      <c r="AW170" s="117" t="s">
        <v>378</v>
      </c>
      <c r="AX170" s="117" t="s">
        <v>378</v>
      </c>
      <c r="AY170" s="117" t="s">
        <v>378</v>
      </c>
    </row>
    <row r="171" spans="1:51" x14ac:dyDescent="0.25">
      <c r="A171" s="181" t="s">
        <v>258</v>
      </c>
      <c r="B171" s="175"/>
      <c r="C171" s="181" t="s">
        <v>459</v>
      </c>
      <c r="D171" s="175"/>
      <c r="E171" s="181" t="s">
        <v>464</v>
      </c>
      <c r="F171" s="175"/>
      <c r="G171" s="181" t="s">
        <v>469</v>
      </c>
      <c r="H171" s="175"/>
      <c r="I171" s="181" t="s">
        <v>466</v>
      </c>
      <c r="J171" s="175"/>
      <c r="K171" s="175"/>
      <c r="L171" s="181" t="s">
        <v>481</v>
      </c>
      <c r="M171" s="175"/>
      <c r="N171" s="175"/>
      <c r="O171" s="181"/>
      <c r="P171" s="175"/>
      <c r="Q171" s="181"/>
      <c r="R171" s="175"/>
      <c r="S171" s="180" t="s">
        <v>288</v>
      </c>
      <c r="T171" s="175"/>
      <c r="U171" s="175"/>
      <c r="V171" s="175"/>
      <c r="W171" s="175"/>
      <c r="X171" s="175"/>
      <c r="Y171" s="175"/>
      <c r="Z171" s="175"/>
      <c r="AA171" s="181" t="s">
        <v>21</v>
      </c>
      <c r="AB171" s="175"/>
      <c r="AC171" s="175"/>
      <c r="AD171" s="175"/>
      <c r="AE171" s="175"/>
      <c r="AF171" s="181" t="s">
        <v>22</v>
      </c>
      <c r="AG171" s="175"/>
      <c r="AH171" s="175"/>
      <c r="AI171" s="116" t="s">
        <v>456</v>
      </c>
      <c r="AJ171" s="182" t="s">
        <v>260</v>
      </c>
      <c r="AK171" s="175"/>
      <c r="AL171" s="175"/>
      <c r="AM171" s="175"/>
      <c r="AN171" s="175"/>
      <c r="AO171" s="175"/>
      <c r="AP171" s="117" t="s">
        <v>378</v>
      </c>
      <c r="AQ171" s="117" t="s">
        <v>378</v>
      </c>
      <c r="AR171" s="117" t="s">
        <v>378</v>
      </c>
      <c r="AS171" s="183" t="s">
        <v>378</v>
      </c>
      <c r="AT171" s="175"/>
      <c r="AU171" s="183" t="s">
        <v>378</v>
      </c>
      <c r="AV171" s="175"/>
      <c r="AW171" s="117" t="s">
        <v>378</v>
      </c>
      <c r="AX171" s="117" t="s">
        <v>378</v>
      </c>
      <c r="AY171" s="117" t="s">
        <v>378</v>
      </c>
    </row>
    <row r="172" spans="1:51" x14ac:dyDescent="0.25">
      <c r="A172" s="177" t="s">
        <v>258</v>
      </c>
      <c r="B172" s="175"/>
      <c r="C172" s="177" t="s">
        <v>459</v>
      </c>
      <c r="D172" s="175"/>
      <c r="E172" s="177" t="s">
        <v>464</v>
      </c>
      <c r="F172" s="175"/>
      <c r="G172" s="177" t="s">
        <v>469</v>
      </c>
      <c r="H172" s="175"/>
      <c r="I172" s="177" t="s">
        <v>466</v>
      </c>
      <c r="J172" s="175"/>
      <c r="K172" s="175"/>
      <c r="L172" s="177" t="s">
        <v>470</v>
      </c>
      <c r="M172" s="175"/>
      <c r="N172" s="175"/>
      <c r="O172" s="177" t="s">
        <v>398</v>
      </c>
      <c r="P172" s="175"/>
      <c r="Q172" s="177"/>
      <c r="R172" s="175"/>
      <c r="S172" s="178" t="s">
        <v>296</v>
      </c>
      <c r="T172" s="175"/>
      <c r="U172" s="175"/>
      <c r="V172" s="175"/>
      <c r="W172" s="175"/>
      <c r="X172" s="175"/>
      <c r="Y172" s="175"/>
      <c r="Z172" s="175"/>
      <c r="AA172" s="177" t="s">
        <v>451</v>
      </c>
      <c r="AB172" s="175"/>
      <c r="AC172" s="175"/>
      <c r="AD172" s="175"/>
      <c r="AE172" s="175"/>
      <c r="AF172" s="177" t="s">
        <v>22</v>
      </c>
      <c r="AG172" s="175"/>
      <c r="AH172" s="175"/>
      <c r="AI172" s="118" t="s">
        <v>452</v>
      </c>
      <c r="AJ172" s="179" t="s">
        <v>453</v>
      </c>
      <c r="AK172" s="175"/>
      <c r="AL172" s="175"/>
      <c r="AM172" s="175"/>
      <c r="AN172" s="175"/>
      <c r="AO172" s="175"/>
      <c r="AP172" s="119" t="s">
        <v>378</v>
      </c>
      <c r="AQ172" s="119" t="s">
        <v>378</v>
      </c>
      <c r="AR172" s="119" t="s">
        <v>378</v>
      </c>
      <c r="AS172" s="174" t="s">
        <v>378</v>
      </c>
      <c r="AT172" s="175"/>
      <c r="AU172" s="174" t="s">
        <v>378</v>
      </c>
      <c r="AV172" s="175"/>
      <c r="AW172" s="119" t="s">
        <v>378</v>
      </c>
      <c r="AX172" s="119" t="s">
        <v>378</v>
      </c>
      <c r="AY172" s="119" t="s">
        <v>378</v>
      </c>
    </row>
    <row r="173" spans="1:51" x14ac:dyDescent="0.25">
      <c r="A173" s="177" t="s">
        <v>258</v>
      </c>
      <c r="B173" s="175"/>
      <c r="C173" s="177" t="s">
        <v>459</v>
      </c>
      <c r="D173" s="175"/>
      <c r="E173" s="177" t="s">
        <v>464</v>
      </c>
      <c r="F173" s="175"/>
      <c r="G173" s="177" t="s">
        <v>469</v>
      </c>
      <c r="H173" s="175"/>
      <c r="I173" s="177" t="s">
        <v>466</v>
      </c>
      <c r="J173" s="175"/>
      <c r="K173" s="175"/>
      <c r="L173" s="177" t="s">
        <v>471</v>
      </c>
      <c r="M173" s="175"/>
      <c r="N173" s="175"/>
      <c r="O173" s="177" t="s">
        <v>398</v>
      </c>
      <c r="P173" s="175"/>
      <c r="Q173" s="177"/>
      <c r="R173" s="175"/>
      <c r="S173" s="178" t="s">
        <v>302</v>
      </c>
      <c r="T173" s="175"/>
      <c r="U173" s="175"/>
      <c r="V173" s="175"/>
      <c r="W173" s="175"/>
      <c r="X173" s="175"/>
      <c r="Y173" s="175"/>
      <c r="Z173" s="175"/>
      <c r="AA173" s="177" t="s">
        <v>451</v>
      </c>
      <c r="AB173" s="175"/>
      <c r="AC173" s="175"/>
      <c r="AD173" s="175"/>
      <c r="AE173" s="175"/>
      <c r="AF173" s="177" t="s">
        <v>22</v>
      </c>
      <c r="AG173" s="175"/>
      <c r="AH173" s="175"/>
      <c r="AI173" s="118" t="s">
        <v>452</v>
      </c>
      <c r="AJ173" s="179" t="s">
        <v>453</v>
      </c>
      <c r="AK173" s="175"/>
      <c r="AL173" s="175"/>
      <c r="AM173" s="175"/>
      <c r="AN173" s="175"/>
      <c r="AO173" s="175"/>
      <c r="AP173" s="119" t="s">
        <v>534</v>
      </c>
      <c r="AQ173" s="119" t="s">
        <v>378</v>
      </c>
      <c r="AR173" s="119" t="s">
        <v>534</v>
      </c>
      <c r="AS173" s="174" t="s">
        <v>378</v>
      </c>
      <c r="AT173" s="175"/>
      <c r="AU173" s="174" t="s">
        <v>378</v>
      </c>
      <c r="AV173" s="175"/>
      <c r="AW173" s="119" t="s">
        <v>378</v>
      </c>
      <c r="AX173" s="119" t="s">
        <v>378</v>
      </c>
      <c r="AY173" s="119" t="s">
        <v>378</v>
      </c>
    </row>
    <row r="174" spans="1:51" x14ac:dyDescent="0.25">
      <c r="A174" s="177" t="s">
        <v>258</v>
      </c>
      <c r="B174" s="175"/>
      <c r="C174" s="177" t="s">
        <v>459</v>
      </c>
      <c r="D174" s="175"/>
      <c r="E174" s="177" t="s">
        <v>464</v>
      </c>
      <c r="F174" s="175"/>
      <c r="G174" s="177" t="s">
        <v>469</v>
      </c>
      <c r="H174" s="175"/>
      <c r="I174" s="177" t="s">
        <v>466</v>
      </c>
      <c r="J174" s="175"/>
      <c r="K174" s="175"/>
      <c r="L174" s="177" t="s">
        <v>472</v>
      </c>
      <c r="M174" s="175"/>
      <c r="N174" s="175"/>
      <c r="O174" s="177" t="s">
        <v>398</v>
      </c>
      <c r="P174" s="175"/>
      <c r="Q174" s="177"/>
      <c r="R174" s="175"/>
      <c r="S174" s="178" t="s">
        <v>304</v>
      </c>
      <c r="T174" s="175"/>
      <c r="U174" s="175"/>
      <c r="V174" s="175"/>
      <c r="W174" s="175"/>
      <c r="X174" s="175"/>
      <c r="Y174" s="175"/>
      <c r="Z174" s="175"/>
      <c r="AA174" s="177" t="s">
        <v>451</v>
      </c>
      <c r="AB174" s="175"/>
      <c r="AC174" s="175"/>
      <c r="AD174" s="175"/>
      <c r="AE174" s="175"/>
      <c r="AF174" s="177" t="s">
        <v>22</v>
      </c>
      <c r="AG174" s="175"/>
      <c r="AH174" s="175"/>
      <c r="AI174" s="118" t="s">
        <v>452</v>
      </c>
      <c r="AJ174" s="179" t="s">
        <v>453</v>
      </c>
      <c r="AK174" s="175"/>
      <c r="AL174" s="175"/>
      <c r="AM174" s="175"/>
      <c r="AN174" s="175"/>
      <c r="AO174" s="175"/>
      <c r="AP174" s="119" t="s">
        <v>378</v>
      </c>
      <c r="AQ174" s="119" t="s">
        <v>378</v>
      </c>
      <c r="AR174" s="119" t="s">
        <v>378</v>
      </c>
      <c r="AS174" s="174" t="s">
        <v>378</v>
      </c>
      <c r="AT174" s="175"/>
      <c r="AU174" s="174" t="s">
        <v>378</v>
      </c>
      <c r="AV174" s="175"/>
      <c r="AW174" s="119" t="s">
        <v>378</v>
      </c>
      <c r="AX174" s="119" t="s">
        <v>378</v>
      </c>
      <c r="AY174" s="119" t="s">
        <v>378</v>
      </c>
    </row>
    <row r="175" spans="1:51" x14ac:dyDescent="0.25">
      <c r="A175" s="177" t="s">
        <v>258</v>
      </c>
      <c r="B175" s="175"/>
      <c r="C175" s="177" t="s">
        <v>459</v>
      </c>
      <c r="D175" s="175"/>
      <c r="E175" s="177" t="s">
        <v>464</v>
      </c>
      <c r="F175" s="175"/>
      <c r="G175" s="177" t="s">
        <v>469</v>
      </c>
      <c r="H175" s="175"/>
      <c r="I175" s="177" t="s">
        <v>466</v>
      </c>
      <c r="J175" s="175"/>
      <c r="K175" s="175"/>
      <c r="L175" s="177" t="s">
        <v>471</v>
      </c>
      <c r="M175" s="175"/>
      <c r="N175" s="175"/>
      <c r="O175" s="177" t="s">
        <v>398</v>
      </c>
      <c r="P175" s="175"/>
      <c r="Q175" s="177"/>
      <c r="R175" s="175"/>
      <c r="S175" s="178" t="s">
        <v>302</v>
      </c>
      <c r="T175" s="175"/>
      <c r="U175" s="175"/>
      <c r="V175" s="175"/>
      <c r="W175" s="175"/>
      <c r="X175" s="175"/>
      <c r="Y175" s="175"/>
      <c r="Z175" s="175"/>
      <c r="AA175" s="177" t="s">
        <v>21</v>
      </c>
      <c r="AB175" s="175"/>
      <c r="AC175" s="175"/>
      <c r="AD175" s="175"/>
      <c r="AE175" s="175"/>
      <c r="AF175" s="177" t="s">
        <v>22</v>
      </c>
      <c r="AG175" s="175"/>
      <c r="AH175" s="175"/>
      <c r="AI175" s="118" t="s">
        <v>375</v>
      </c>
      <c r="AJ175" s="179" t="s">
        <v>23</v>
      </c>
      <c r="AK175" s="175"/>
      <c r="AL175" s="175"/>
      <c r="AM175" s="175"/>
      <c r="AN175" s="175"/>
      <c r="AO175" s="175"/>
      <c r="AP175" s="119" t="s">
        <v>537</v>
      </c>
      <c r="AQ175" s="119" t="s">
        <v>378</v>
      </c>
      <c r="AR175" s="119" t="s">
        <v>537</v>
      </c>
      <c r="AS175" s="174" t="s">
        <v>378</v>
      </c>
      <c r="AT175" s="175"/>
      <c r="AU175" s="174" t="s">
        <v>378</v>
      </c>
      <c r="AV175" s="175"/>
      <c r="AW175" s="119" t="s">
        <v>378</v>
      </c>
      <c r="AX175" s="119" t="s">
        <v>378</v>
      </c>
      <c r="AY175" s="119" t="s">
        <v>378</v>
      </c>
    </row>
    <row r="176" spans="1:51" x14ac:dyDescent="0.25">
      <c r="A176" s="177" t="s">
        <v>258</v>
      </c>
      <c r="B176" s="175"/>
      <c r="C176" s="177" t="s">
        <v>459</v>
      </c>
      <c r="D176" s="175"/>
      <c r="E176" s="177" t="s">
        <v>464</v>
      </c>
      <c r="F176" s="175"/>
      <c r="G176" s="177" t="s">
        <v>469</v>
      </c>
      <c r="H176" s="175"/>
      <c r="I176" s="177" t="s">
        <v>466</v>
      </c>
      <c r="J176" s="175"/>
      <c r="K176" s="175"/>
      <c r="L176" s="177" t="s">
        <v>471</v>
      </c>
      <c r="M176" s="175"/>
      <c r="N176" s="175"/>
      <c r="O176" s="177" t="s">
        <v>398</v>
      </c>
      <c r="P176" s="175"/>
      <c r="Q176" s="177"/>
      <c r="R176" s="175"/>
      <c r="S176" s="178" t="s">
        <v>302</v>
      </c>
      <c r="T176" s="175"/>
      <c r="U176" s="175"/>
      <c r="V176" s="175"/>
      <c r="W176" s="175"/>
      <c r="X176" s="175"/>
      <c r="Y176" s="175"/>
      <c r="Z176" s="175"/>
      <c r="AA176" s="177" t="s">
        <v>21</v>
      </c>
      <c r="AB176" s="175"/>
      <c r="AC176" s="175"/>
      <c r="AD176" s="175"/>
      <c r="AE176" s="175"/>
      <c r="AF176" s="177" t="s">
        <v>22</v>
      </c>
      <c r="AG176" s="175"/>
      <c r="AH176" s="175"/>
      <c r="AI176" s="118" t="s">
        <v>456</v>
      </c>
      <c r="AJ176" s="179" t="s">
        <v>260</v>
      </c>
      <c r="AK176" s="175"/>
      <c r="AL176" s="175"/>
      <c r="AM176" s="175"/>
      <c r="AN176" s="175"/>
      <c r="AO176" s="175"/>
      <c r="AP176" s="119" t="s">
        <v>378</v>
      </c>
      <c r="AQ176" s="119" t="s">
        <v>378</v>
      </c>
      <c r="AR176" s="119" t="s">
        <v>378</v>
      </c>
      <c r="AS176" s="174" t="s">
        <v>378</v>
      </c>
      <c r="AT176" s="175"/>
      <c r="AU176" s="174" t="s">
        <v>378</v>
      </c>
      <c r="AV176" s="175"/>
      <c r="AW176" s="119" t="s">
        <v>378</v>
      </c>
      <c r="AX176" s="119" t="s">
        <v>378</v>
      </c>
      <c r="AY176" s="119" t="s">
        <v>378</v>
      </c>
    </row>
    <row r="177" spans="1:51" x14ac:dyDescent="0.25">
      <c r="A177" s="177" t="s">
        <v>258</v>
      </c>
      <c r="B177" s="175"/>
      <c r="C177" s="177" t="s">
        <v>459</v>
      </c>
      <c r="D177" s="175"/>
      <c r="E177" s="177" t="s">
        <v>464</v>
      </c>
      <c r="F177" s="175"/>
      <c r="G177" s="177" t="s">
        <v>469</v>
      </c>
      <c r="H177" s="175"/>
      <c r="I177" s="177" t="s">
        <v>466</v>
      </c>
      <c r="J177" s="175"/>
      <c r="K177" s="175"/>
      <c r="L177" s="177" t="s">
        <v>472</v>
      </c>
      <c r="M177" s="175"/>
      <c r="N177" s="175"/>
      <c r="O177" s="177" t="s">
        <v>398</v>
      </c>
      <c r="P177" s="175"/>
      <c r="Q177" s="177"/>
      <c r="R177" s="175"/>
      <c r="S177" s="178" t="s">
        <v>304</v>
      </c>
      <c r="T177" s="175"/>
      <c r="U177" s="175"/>
      <c r="V177" s="175"/>
      <c r="W177" s="175"/>
      <c r="X177" s="175"/>
      <c r="Y177" s="175"/>
      <c r="Z177" s="175"/>
      <c r="AA177" s="177" t="s">
        <v>21</v>
      </c>
      <c r="AB177" s="175"/>
      <c r="AC177" s="175"/>
      <c r="AD177" s="175"/>
      <c r="AE177" s="175"/>
      <c r="AF177" s="177" t="s">
        <v>22</v>
      </c>
      <c r="AG177" s="175"/>
      <c r="AH177" s="175"/>
      <c r="AI177" s="118" t="s">
        <v>456</v>
      </c>
      <c r="AJ177" s="179" t="s">
        <v>260</v>
      </c>
      <c r="AK177" s="175"/>
      <c r="AL177" s="175"/>
      <c r="AM177" s="175"/>
      <c r="AN177" s="175"/>
      <c r="AO177" s="175"/>
      <c r="AP177" s="119" t="s">
        <v>378</v>
      </c>
      <c r="AQ177" s="119" t="s">
        <v>378</v>
      </c>
      <c r="AR177" s="119" t="s">
        <v>378</v>
      </c>
      <c r="AS177" s="174" t="s">
        <v>378</v>
      </c>
      <c r="AT177" s="175"/>
      <c r="AU177" s="174" t="s">
        <v>378</v>
      </c>
      <c r="AV177" s="175"/>
      <c r="AW177" s="119" t="s">
        <v>378</v>
      </c>
      <c r="AX177" s="119" t="s">
        <v>378</v>
      </c>
      <c r="AY177" s="119" t="s">
        <v>378</v>
      </c>
    </row>
    <row r="178" spans="1:51" x14ac:dyDescent="0.25">
      <c r="A178" s="177" t="s">
        <v>258</v>
      </c>
      <c r="B178" s="175"/>
      <c r="C178" s="177" t="s">
        <v>459</v>
      </c>
      <c r="D178" s="175"/>
      <c r="E178" s="177" t="s">
        <v>464</v>
      </c>
      <c r="F178" s="175"/>
      <c r="G178" s="177" t="s">
        <v>469</v>
      </c>
      <c r="H178" s="175"/>
      <c r="I178" s="177" t="s">
        <v>466</v>
      </c>
      <c r="J178" s="175"/>
      <c r="K178" s="175"/>
      <c r="L178" s="177" t="s">
        <v>476</v>
      </c>
      <c r="M178" s="175"/>
      <c r="N178" s="175"/>
      <c r="O178" s="177" t="s">
        <v>398</v>
      </c>
      <c r="P178" s="175"/>
      <c r="Q178" s="177"/>
      <c r="R178" s="175"/>
      <c r="S178" s="178" t="s">
        <v>306</v>
      </c>
      <c r="T178" s="175"/>
      <c r="U178" s="175"/>
      <c r="V178" s="175"/>
      <c r="W178" s="175"/>
      <c r="X178" s="175"/>
      <c r="Y178" s="175"/>
      <c r="Z178" s="175"/>
      <c r="AA178" s="177" t="s">
        <v>21</v>
      </c>
      <c r="AB178" s="175"/>
      <c r="AC178" s="175"/>
      <c r="AD178" s="175"/>
      <c r="AE178" s="175"/>
      <c r="AF178" s="177" t="s">
        <v>22</v>
      </c>
      <c r="AG178" s="175"/>
      <c r="AH178" s="175"/>
      <c r="AI178" s="118" t="s">
        <v>456</v>
      </c>
      <c r="AJ178" s="179" t="s">
        <v>260</v>
      </c>
      <c r="AK178" s="175"/>
      <c r="AL178" s="175"/>
      <c r="AM178" s="175"/>
      <c r="AN178" s="175"/>
      <c r="AO178" s="175"/>
      <c r="AP178" s="119" t="s">
        <v>378</v>
      </c>
      <c r="AQ178" s="119" t="s">
        <v>378</v>
      </c>
      <c r="AR178" s="119" t="s">
        <v>378</v>
      </c>
      <c r="AS178" s="174" t="s">
        <v>378</v>
      </c>
      <c r="AT178" s="175"/>
      <c r="AU178" s="174" t="s">
        <v>378</v>
      </c>
      <c r="AV178" s="175"/>
      <c r="AW178" s="119" t="s">
        <v>378</v>
      </c>
      <c r="AX178" s="119" t="s">
        <v>378</v>
      </c>
      <c r="AY178" s="119" t="s">
        <v>378</v>
      </c>
    </row>
    <row r="179" spans="1:51" x14ac:dyDescent="0.25">
      <c r="A179" s="177" t="s">
        <v>258</v>
      </c>
      <c r="B179" s="175"/>
      <c r="C179" s="177" t="s">
        <v>459</v>
      </c>
      <c r="D179" s="175"/>
      <c r="E179" s="177" t="s">
        <v>464</v>
      </c>
      <c r="F179" s="175"/>
      <c r="G179" s="177" t="s">
        <v>469</v>
      </c>
      <c r="H179" s="175"/>
      <c r="I179" s="177" t="s">
        <v>466</v>
      </c>
      <c r="J179" s="175"/>
      <c r="K179" s="175"/>
      <c r="L179" s="177" t="s">
        <v>477</v>
      </c>
      <c r="M179" s="175"/>
      <c r="N179" s="175"/>
      <c r="O179" s="177" t="s">
        <v>398</v>
      </c>
      <c r="P179" s="175"/>
      <c r="Q179" s="177"/>
      <c r="R179" s="175"/>
      <c r="S179" s="178" t="s">
        <v>308</v>
      </c>
      <c r="T179" s="175"/>
      <c r="U179" s="175"/>
      <c r="V179" s="175"/>
      <c r="W179" s="175"/>
      <c r="X179" s="175"/>
      <c r="Y179" s="175"/>
      <c r="Z179" s="175"/>
      <c r="AA179" s="177" t="s">
        <v>21</v>
      </c>
      <c r="AB179" s="175"/>
      <c r="AC179" s="175"/>
      <c r="AD179" s="175"/>
      <c r="AE179" s="175"/>
      <c r="AF179" s="177" t="s">
        <v>22</v>
      </c>
      <c r="AG179" s="175"/>
      <c r="AH179" s="175"/>
      <c r="AI179" s="118" t="s">
        <v>456</v>
      </c>
      <c r="AJ179" s="179" t="s">
        <v>260</v>
      </c>
      <c r="AK179" s="175"/>
      <c r="AL179" s="175"/>
      <c r="AM179" s="175"/>
      <c r="AN179" s="175"/>
      <c r="AO179" s="175"/>
      <c r="AP179" s="119" t="s">
        <v>378</v>
      </c>
      <c r="AQ179" s="119" t="s">
        <v>378</v>
      </c>
      <c r="AR179" s="119" t="s">
        <v>378</v>
      </c>
      <c r="AS179" s="174" t="s">
        <v>378</v>
      </c>
      <c r="AT179" s="175"/>
      <c r="AU179" s="174" t="s">
        <v>378</v>
      </c>
      <c r="AV179" s="175"/>
      <c r="AW179" s="119" t="s">
        <v>378</v>
      </c>
      <c r="AX179" s="119" t="s">
        <v>378</v>
      </c>
      <c r="AY179" s="119" t="s">
        <v>378</v>
      </c>
    </row>
    <row r="180" spans="1:51" x14ac:dyDescent="0.25">
      <c r="A180" s="177" t="s">
        <v>258</v>
      </c>
      <c r="B180" s="175"/>
      <c r="C180" s="177" t="s">
        <v>459</v>
      </c>
      <c r="D180" s="175"/>
      <c r="E180" s="177" t="s">
        <v>464</v>
      </c>
      <c r="F180" s="175"/>
      <c r="G180" s="177" t="s">
        <v>469</v>
      </c>
      <c r="H180" s="175"/>
      <c r="I180" s="177" t="s">
        <v>466</v>
      </c>
      <c r="J180" s="175"/>
      <c r="K180" s="175"/>
      <c r="L180" s="177" t="s">
        <v>478</v>
      </c>
      <c r="M180" s="175"/>
      <c r="N180" s="175"/>
      <c r="O180" s="177" t="s">
        <v>398</v>
      </c>
      <c r="P180" s="175"/>
      <c r="Q180" s="177"/>
      <c r="R180" s="175"/>
      <c r="S180" s="178" t="s">
        <v>310</v>
      </c>
      <c r="T180" s="175"/>
      <c r="U180" s="175"/>
      <c r="V180" s="175"/>
      <c r="W180" s="175"/>
      <c r="X180" s="175"/>
      <c r="Y180" s="175"/>
      <c r="Z180" s="175"/>
      <c r="AA180" s="177" t="s">
        <v>21</v>
      </c>
      <c r="AB180" s="175"/>
      <c r="AC180" s="175"/>
      <c r="AD180" s="175"/>
      <c r="AE180" s="175"/>
      <c r="AF180" s="177" t="s">
        <v>22</v>
      </c>
      <c r="AG180" s="175"/>
      <c r="AH180" s="175"/>
      <c r="AI180" s="118" t="s">
        <v>456</v>
      </c>
      <c r="AJ180" s="179" t="s">
        <v>260</v>
      </c>
      <c r="AK180" s="175"/>
      <c r="AL180" s="175"/>
      <c r="AM180" s="175"/>
      <c r="AN180" s="175"/>
      <c r="AO180" s="175"/>
      <c r="AP180" s="119" t="s">
        <v>378</v>
      </c>
      <c r="AQ180" s="119" t="s">
        <v>378</v>
      </c>
      <c r="AR180" s="119" t="s">
        <v>378</v>
      </c>
      <c r="AS180" s="174" t="s">
        <v>378</v>
      </c>
      <c r="AT180" s="175"/>
      <c r="AU180" s="174" t="s">
        <v>378</v>
      </c>
      <c r="AV180" s="175"/>
      <c r="AW180" s="119" t="s">
        <v>378</v>
      </c>
      <c r="AX180" s="119" t="s">
        <v>378</v>
      </c>
      <c r="AY180" s="119" t="s">
        <v>378</v>
      </c>
    </row>
    <row r="181" spans="1:51" x14ac:dyDescent="0.25">
      <c r="A181" s="177" t="s">
        <v>258</v>
      </c>
      <c r="B181" s="175"/>
      <c r="C181" s="177" t="s">
        <v>459</v>
      </c>
      <c r="D181" s="175"/>
      <c r="E181" s="177" t="s">
        <v>464</v>
      </c>
      <c r="F181" s="175"/>
      <c r="G181" s="177" t="s">
        <v>469</v>
      </c>
      <c r="H181" s="175"/>
      <c r="I181" s="177" t="s">
        <v>466</v>
      </c>
      <c r="J181" s="175"/>
      <c r="K181" s="175"/>
      <c r="L181" s="177" t="s">
        <v>470</v>
      </c>
      <c r="M181" s="175"/>
      <c r="N181" s="175"/>
      <c r="O181" s="177" t="s">
        <v>398</v>
      </c>
      <c r="P181" s="175"/>
      <c r="Q181" s="177"/>
      <c r="R181" s="175"/>
      <c r="S181" s="178" t="s">
        <v>296</v>
      </c>
      <c r="T181" s="175"/>
      <c r="U181" s="175"/>
      <c r="V181" s="175"/>
      <c r="W181" s="175"/>
      <c r="X181" s="175"/>
      <c r="Y181" s="175"/>
      <c r="Z181" s="175"/>
      <c r="AA181" s="177" t="s">
        <v>21</v>
      </c>
      <c r="AB181" s="175"/>
      <c r="AC181" s="175"/>
      <c r="AD181" s="175"/>
      <c r="AE181" s="175"/>
      <c r="AF181" s="177" t="s">
        <v>22</v>
      </c>
      <c r="AG181" s="175"/>
      <c r="AH181" s="175"/>
      <c r="AI181" s="118" t="s">
        <v>456</v>
      </c>
      <c r="AJ181" s="179" t="s">
        <v>260</v>
      </c>
      <c r="AK181" s="175"/>
      <c r="AL181" s="175"/>
      <c r="AM181" s="175"/>
      <c r="AN181" s="175"/>
      <c r="AO181" s="175"/>
      <c r="AP181" s="119" t="s">
        <v>378</v>
      </c>
      <c r="AQ181" s="119" t="s">
        <v>378</v>
      </c>
      <c r="AR181" s="119" t="s">
        <v>378</v>
      </c>
      <c r="AS181" s="174" t="s">
        <v>378</v>
      </c>
      <c r="AT181" s="175"/>
      <c r="AU181" s="174" t="s">
        <v>378</v>
      </c>
      <c r="AV181" s="175"/>
      <c r="AW181" s="119" t="s">
        <v>378</v>
      </c>
      <c r="AX181" s="119" t="s">
        <v>378</v>
      </c>
      <c r="AY181" s="119" t="s">
        <v>378</v>
      </c>
    </row>
    <row r="182" spans="1:51" x14ac:dyDescent="0.25">
      <c r="A182" s="177" t="s">
        <v>258</v>
      </c>
      <c r="B182" s="175"/>
      <c r="C182" s="177" t="s">
        <v>459</v>
      </c>
      <c r="D182" s="175"/>
      <c r="E182" s="177" t="s">
        <v>464</v>
      </c>
      <c r="F182" s="175"/>
      <c r="G182" s="177" t="s">
        <v>469</v>
      </c>
      <c r="H182" s="175"/>
      <c r="I182" s="177" t="s">
        <v>466</v>
      </c>
      <c r="J182" s="175"/>
      <c r="K182" s="175"/>
      <c r="L182" s="177" t="s">
        <v>480</v>
      </c>
      <c r="M182" s="175"/>
      <c r="N182" s="175"/>
      <c r="O182" s="177" t="s">
        <v>398</v>
      </c>
      <c r="P182" s="175"/>
      <c r="Q182" s="177"/>
      <c r="R182" s="175"/>
      <c r="S182" s="178" t="s">
        <v>298</v>
      </c>
      <c r="T182" s="175"/>
      <c r="U182" s="175"/>
      <c r="V182" s="175"/>
      <c r="W182" s="175"/>
      <c r="X182" s="175"/>
      <c r="Y182" s="175"/>
      <c r="Z182" s="175"/>
      <c r="AA182" s="177" t="s">
        <v>21</v>
      </c>
      <c r="AB182" s="175"/>
      <c r="AC182" s="175"/>
      <c r="AD182" s="175"/>
      <c r="AE182" s="175"/>
      <c r="AF182" s="177" t="s">
        <v>22</v>
      </c>
      <c r="AG182" s="175"/>
      <c r="AH182" s="175"/>
      <c r="AI182" s="118" t="s">
        <v>456</v>
      </c>
      <c r="AJ182" s="179" t="s">
        <v>260</v>
      </c>
      <c r="AK182" s="175"/>
      <c r="AL182" s="175"/>
      <c r="AM182" s="175"/>
      <c r="AN182" s="175"/>
      <c r="AO182" s="175"/>
      <c r="AP182" s="119" t="s">
        <v>536</v>
      </c>
      <c r="AQ182" s="119" t="s">
        <v>378</v>
      </c>
      <c r="AR182" s="119" t="s">
        <v>536</v>
      </c>
      <c r="AS182" s="174" t="s">
        <v>378</v>
      </c>
      <c r="AT182" s="175"/>
      <c r="AU182" s="174" t="s">
        <v>378</v>
      </c>
      <c r="AV182" s="175"/>
      <c r="AW182" s="119" t="s">
        <v>378</v>
      </c>
      <c r="AX182" s="119" t="s">
        <v>378</v>
      </c>
      <c r="AY182" s="119" t="s">
        <v>378</v>
      </c>
    </row>
    <row r="183" spans="1:51" x14ac:dyDescent="0.25">
      <c r="A183" s="177" t="s">
        <v>258</v>
      </c>
      <c r="B183" s="175"/>
      <c r="C183" s="177" t="s">
        <v>459</v>
      </c>
      <c r="D183" s="175"/>
      <c r="E183" s="177" t="s">
        <v>464</v>
      </c>
      <c r="F183" s="175"/>
      <c r="G183" s="177" t="s">
        <v>469</v>
      </c>
      <c r="H183" s="175"/>
      <c r="I183" s="177" t="s">
        <v>466</v>
      </c>
      <c r="J183" s="175"/>
      <c r="K183" s="175"/>
      <c r="L183" s="177" t="s">
        <v>481</v>
      </c>
      <c r="M183" s="175"/>
      <c r="N183" s="175"/>
      <c r="O183" s="177" t="s">
        <v>398</v>
      </c>
      <c r="P183" s="175"/>
      <c r="Q183" s="177"/>
      <c r="R183" s="175"/>
      <c r="S183" s="178" t="s">
        <v>300</v>
      </c>
      <c r="T183" s="175"/>
      <c r="U183" s="175"/>
      <c r="V183" s="175"/>
      <c r="W183" s="175"/>
      <c r="X183" s="175"/>
      <c r="Y183" s="175"/>
      <c r="Z183" s="175"/>
      <c r="AA183" s="177" t="s">
        <v>21</v>
      </c>
      <c r="AB183" s="175"/>
      <c r="AC183" s="175"/>
      <c r="AD183" s="175"/>
      <c r="AE183" s="175"/>
      <c r="AF183" s="177" t="s">
        <v>22</v>
      </c>
      <c r="AG183" s="175"/>
      <c r="AH183" s="175"/>
      <c r="AI183" s="118" t="s">
        <v>456</v>
      </c>
      <c r="AJ183" s="179" t="s">
        <v>260</v>
      </c>
      <c r="AK183" s="175"/>
      <c r="AL183" s="175"/>
      <c r="AM183" s="175"/>
      <c r="AN183" s="175"/>
      <c r="AO183" s="175"/>
      <c r="AP183" s="119" t="s">
        <v>378</v>
      </c>
      <c r="AQ183" s="119" t="s">
        <v>378</v>
      </c>
      <c r="AR183" s="119" t="s">
        <v>378</v>
      </c>
      <c r="AS183" s="174" t="s">
        <v>378</v>
      </c>
      <c r="AT183" s="175"/>
      <c r="AU183" s="174" t="s">
        <v>378</v>
      </c>
      <c r="AV183" s="175"/>
      <c r="AW183" s="119" t="s">
        <v>378</v>
      </c>
      <c r="AX183" s="119" t="s">
        <v>378</v>
      </c>
      <c r="AY183" s="119" t="s">
        <v>378</v>
      </c>
    </row>
    <row r="184" spans="1:51" x14ac:dyDescent="0.25">
      <c r="A184" s="177" t="s">
        <v>258</v>
      </c>
      <c r="B184" s="175"/>
      <c r="C184" s="177" t="s">
        <v>459</v>
      </c>
      <c r="D184" s="175"/>
      <c r="E184" s="177" t="s">
        <v>464</v>
      </c>
      <c r="F184" s="175"/>
      <c r="G184" s="177" t="s">
        <v>483</v>
      </c>
      <c r="H184" s="175"/>
      <c r="I184" s="177"/>
      <c r="J184" s="175"/>
      <c r="K184" s="175"/>
      <c r="L184" s="177"/>
      <c r="M184" s="175"/>
      <c r="N184" s="175"/>
      <c r="O184" s="177"/>
      <c r="P184" s="175"/>
      <c r="Q184" s="177"/>
      <c r="R184" s="175"/>
      <c r="S184" s="178" t="s">
        <v>484</v>
      </c>
      <c r="T184" s="175"/>
      <c r="U184" s="175"/>
      <c r="V184" s="175"/>
      <c r="W184" s="175"/>
      <c r="X184" s="175"/>
      <c r="Y184" s="175"/>
      <c r="Z184" s="175"/>
      <c r="AA184" s="177" t="s">
        <v>21</v>
      </c>
      <c r="AB184" s="175"/>
      <c r="AC184" s="175"/>
      <c r="AD184" s="175"/>
      <c r="AE184" s="175"/>
      <c r="AF184" s="177" t="s">
        <v>22</v>
      </c>
      <c r="AG184" s="175"/>
      <c r="AH184" s="175"/>
      <c r="AI184" s="118" t="s">
        <v>375</v>
      </c>
      <c r="AJ184" s="179" t="s">
        <v>23</v>
      </c>
      <c r="AK184" s="175"/>
      <c r="AL184" s="175"/>
      <c r="AM184" s="175"/>
      <c r="AN184" s="175"/>
      <c r="AO184" s="175"/>
      <c r="AP184" s="119" t="s">
        <v>378</v>
      </c>
      <c r="AQ184" s="119" t="s">
        <v>378</v>
      </c>
      <c r="AR184" s="119" t="s">
        <v>378</v>
      </c>
      <c r="AS184" s="174" t="s">
        <v>378</v>
      </c>
      <c r="AT184" s="175"/>
      <c r="AU184" s="174" t="s">
        <v>378</v>
      </c>
      <c r="AV184" s="175"/>
      <c r="AW184" s="119" t="s">
        <v>378</v>
      </c>
      <c r="AX184" s="119" t="s">
        <v>378</v>
      </c>
      <c r="AY184" s="119" t="s">
        <v>378</v>
      </c>
    </row>
    <row r="185" spans="1:51" x14ac:dyDescent="0.25">
      <c r="A185" s="181" t="s">
        <v>258</v>
      </c>
      <c r="B185" s="175"/>
      <c r="C185" s="181" t="s">
        <v>459</v>
      </c>
      <c r="D185" s="175"/>
      <c r="E185" s="181" t="s">
        <v>464</v>
      </c>
      <c r="F185" s="175"/>
      <c r="G185" s="181" t="s">
        <v>483</v>
      </c>
      <c r="H185" s="175"/>
      <c r="I185" s="181" t="s">
        <v>466</v>
      </c>
      <c r="J185" s="175"/>
      <c r="K185" s="175"/>
      <c r="L185" s="181" t="s">
        <v>485</v>
      </c>
      <c r="M185" s="175"/>
      <c r="N185" s="175"/>
      <c r="O185" s="181" t="s">
        <v>344</v>
      </c>
      <c r="P185" s="175"/>
      <c r="Q185" s="181" t="s">
        <v>344</v>
      </c>
      <c r="R185" s="175"/>
      <c r="S185" s="180" t="s">
        <v>312</v>
      </c>
      <c r="T185" s="175"/>
      <c r="U185" s="175"/>
      <c r="V185" s="175"/>
      <c r="W185" s="175"/>
      <c r="X185" s="175"/>
      <c r="Y185" s="175"/>
      <c r="Z185" s="175"/>
      <c r="AA185" s="181" t="s">
        <v>21</v>
      </c>
      <c r="AB185" s="175"/>
      <c r="AC185" s="175"/>
      <c r="AD185" s="175"/>
      <c r="AE185" s="175"/>
      <c r="AF185" s="181" t="s">
        <v>22</v>
      </c>
      <c r="AG185" s="175"/>
      <c r="AH185" s="175"/>
      <c r="AI185" s="116" t="s">
        <v>375</v>
      </c>
      <c r="AJ185" s="182" t="s">
        <v>23</v>
      </c>
      <c r="AK185" s="175"/>
      <c r="AL185" s="175"/>
      <c r="AM185" s="175"/>
      <c r="AN185" s="175"/>
      <c r="AO185" s="175"/>
      <c r="AP185" s="117" t="s">
        <v>378</v>
      </c>
      <c r="AQ185" s="117" t="s">
        <v>378</v>
      </c>
      <c r="AR185" s="117" t="s">
        <v>378</v>
      </c>
      <c r="AS185" s="183" t="s">
        <v>378</v>
      </c>
      <c r="AT185" s="175"/>
      <c r="AU185" s="183" t="s">
        <v>378</v>
      </c>
      <c r="AV185" s="175"/>
      <c r="AW185" s="117" t="s">
        <v>378</v>
      </c>
      <c r="AX185" s="117" t="s">
        <v>378</v>
      </c>
      <c r="AY185" s="117" t="s">
        <v>378</v>
      </c>
    </row>
    <row r="186" spans="1:51" x14ac:dyDescent="0.25">
      <c r="A186" s="177" t="s">
        <v>258</v>
      </c>
      <c r="B186" s="175"/>
      <c r="C186" s="177" t="s">
        <v>459</v>
      </c>
      <c r="D186" s="175"/>
      <c r="E186" s="177" t="s">
        <v>464</v>
      </c>
      <c r="F186" s="175"/>
      <c r="G186" s="177" t="s">
        <v>483</v>
      </c>
      <c r="H186" s="175"/>
      <c r="I186" s="177" t="s">
        <v>466</v>
      </c>
      <c r="J186" s="175"/>
      <c r="K186" s="175"/>
      <c r="L186" s="177" t="s">
        <v>485</v>
      </c>
      <c r="M186" s="175"/>
      <c r="N186" s="175"/>
      <c r="O186" s="177" t="s">
        <v>398</v>
      </c>
      <c r="P186" s="175"/>
      <c r="Q186" s="177" t="s">
        <v>344</v>
      </c>
      <c r="R186" s="175"/>
      <c r="S186" s="178" t="s">
        <v>486</v>
      </c>
      <c r="T186" s="175"/>
      <c r="U186" s="175"/>
      <c r="V186" s="175"/>
      <c r="W186" s="175"/>
      <c r="X186" s="175"/>
      <c r="Y186" s="175"/>
      <c r="Z186" s="175"/>
      <c r="AA186" s="177" t="s">
        <v>21</v>
      </c>
      <c r="AB186" s="175"/>
      <c r="AC186" s="175"/>
      <c r="AD186" s="175"/>
      <c r="AE186" s="175"/>
      <c r="AF186" s="177" t="s">
        <v>22</v>
      </c>
      <c r="AG186" s="175"/>
      <c r="AH186" s="175"/>
      <c r="AI186" s="118" t="s">
        <v>375</v>
      </c>
      <c r="AJ186" s="179" t="s">
        <v>23</v>
      </c>
      <c r="AK186" s="175"/>
      <c r="AL186" s="175"/>
      <c r="AM186" s="175"/>
      <c r="AN186" s="175"/>
      <c r="AO186" s="175"/>
      <c r="AP186" s="119" t="s">
        <v>378</v>
      </c>
      <c r="AQ186" s="119" t="s">
        <v>378</v>
      </c>
      <c r="AR186" s="119" t="s">
        <v>378</v>
      </c>
      <c r="AS186" s="174" t="s">
        <v>378</v>
      </c>
      <c r="AT186" s="175"/>
      <c r="AU186" s="174" t="s">
        <v>378</v>
      </c>
      <c r="AV186" s="175"/>
      <c r="AW186" s="119" t="s">
        <v>378</v>
      </c>
      <c r="AX186" s="119" t="s">
        <v>378</v>
      </c>
      <c r="AY186" s="119" t="s">
        <v>378</v>
      </c>
    </row>
    <row r="187" spans="1:51" x14ac:dyDescent="0.25">
      <c r="A187" s="181" t="s">
        <v>258</v>
      </c>
      <c r="B187" s="175"/>
      <c r="C187" s="181" t="s">
        <v>459</v>
      </c>
      <c r="D187" s="175"/>
      <c r="E187" s="181" t="s">
        <v>464</v>
      </c>
      <c r="F187" s="175"/>
      <c r="G187" s="181" t="s">
        <v>483</v>
      </c>
      <c r="H187" s="175"/>
      <c r="I187" s="181" t="s">
        <v>466</v>
      </c>
      <c r="J187" s="175"/>
      <c r="K187" s="175"/>
      <c r="L187" s="181" t="s">
        <v>344</v>
      </c>
      <c r="M187" s="175"/>
      <c r="N187" s="175"/>
      <c r="O187" s="181" t="s">
        <v>344</v>
      </c>
      <c r="P187" s="175"/>
      <c r="Q187" s="181" t="s">
        <v>344</v>
      </c>
      <c r="R187" s="175"/>
      <c r="S187" s="180" t="s">
        <v>484</v>
      </c>
      <c r="T187" s="175"/>
      <c r="U187" s="175"/>
      <c r="V187" s="175"/>
      <c r="W187" s="175"/>
      <c r="X187" s="175"/>
      <c r="Y187" s="175"/>
      <c r="Z187" s="175"/>
      <c r="AA187" s="181" t="s">
        <v>21</v>
      </c>
      <c r="AB187" s="175"/>
      <c r="AC187" s="175"/>
      <c r="AD187" s="175"/>
      <c r="AE187" s="175"/>
      <c r="AF187" s="181" t="s">
        <v>22</v>
      </c>
      <c r="AG187" s="175"/>
      <c r="AH187" s="175"/>
      <c r="AI187" s="116" t="s">
        <v>375</v>
      </c>
      <c r="AJ187" s="182" t="s">
        <v>23</v>
      </c>
      <c r="AK187" s="175"/>
      <c r="AL187" s="175"/>
      <c r="AM187" s="175"/>
      <c r="AN187" s="175"/>
      <c r="AO187" s="175"/>
      <c r="AP187" s="117" t="s">
        <v>378</v>
      </c>
      <c r="AQ187" s="117" t="s">
        <v>378</v>
      </c>
      <c r="AR187" s="117" t="s">
        <v>378</v>
      </c>
      <c r="AS187" s="183" t="s">
        <v>378</v>
      </c>
      <c r="AT187" s="175"/>
      <c r="AU187" s="183" t="s">
        <v>378</v>
      </c>
      <c r="AV187" s="175"/>
      <c r="AW187" s="117" t="s">
        <v>378</v>
      </c>
      <c r="AX187" s="117" t="s">
        <v>378</v>
      </c>
      <c r="AY187" s="117" t="s">
        <v>378</v>
      </c>
    </row>
    <row r="188" spans="1:51" x14ac:dyDescent="0.25">
      <c r="A188" s="181" t="s">
        <v>258</v>
      </c>
      <c r="B188" s="175"/>
      <c r="C188" s="181" t="s">
        <v>459</v>
      </c>
      <c r="D188" s="175"/>
      <c r="E188" s="181" t="s">
        <v>464</v>
      </c>
      <c r="F188" s="175"/>
      <c r="G188" s="181" t="s">
        <v>487</v>
      </c>
      <c r="H188" s="175"/>
      <c r="I188" s="181" t="s">
        <v>466</v>
      </c>
      <c r="J188" s="175"/>
      <c r="K188" s="175"/>
      <c r="L188" s="181" t="s">
        <v>485</v>
      </c>
      <c r="M188" s="175"/>
      <c r="N188" s="175"/>
      <c r="O188" s="181" t="s">
        <v>344</v>
      </c>
      <c r="P188" s="175"/>
      <c r="Q188" s="181" t="s">
        <v>344</v>
      </c>
      <c r="R188" s="175"/>
      <c r="S188" s="180" t="s">
        <v>312</v>
      </c>
      <c r="T188" s="175"/>
      <c r="U188" s="175"/>
      <c r="V188" s="175"/>
      <c r="W188" s="175"/>
      <c r="X188" s="175"/>
      <c r="Y188" s="175"/>
      <c r="Z188" s="175"/>
      <c r="AA188" s="181" t="s">
        <v>21</v>
      </c>
      <c r="AB188" s="175"/>
      <c r="AC188" s="175"/>
      <c r="AD188" s="175"/>
      <c r="AE188" s="175"/>
      <c r="AF188" s="181" t="s">
        <v>22</v>
      </c>
      <c r="AG188" s="175"/>
      <c r="AH188" s="175"/>
      <c r="AI188" s="116" t="s">
        <v>375</v>
      </c>
      <c r="AJ188" s="182" t="s">
        <v>23</v>
      </c>
      <c r="AK188" s="175"/>
      <c r="AL188" s="175"/>
      <c r="AM188" s="175"/>
      <c r="AN188" s="175"/>
      <c r="AO188" s="175"/>
      <c r="AP188" s="117" t="s">
        <v>378</v>
      </c>
      <c r="AQ188" s="117" t="s">
        <v>378</v>
      </c>
      <c r="AR188" s="117" t="s">
        <v>378</v>
      </c>
      <c r="AS188" s="183" t="s">
        <v>378</v>
      </c>
      <c r="AT188" s="175"/>
      <c r="AU188" s="183" t="s">
        <v>378</v>
      </c>
      <c r="AV188" s="175"/>
      <c r="AW188" s="117" t="s">
        <v>378</v>
      </c>
      <c r="AX188" s="117" t="s">
        <v>378</v>
      </c>
      <c r="AY188" s="117" t="s">
        <v>378</v>
      </c>
    </row>
    <row r="189" spans="1:51" x14ac:dyDescent="0.25">
      <c r="A189" s="177" t="s">
        <v>258</v>
      </c>
      <c r="B189" s="175"/>
      <c r="C189" s="177" t="s">
        <v>459</v>
      </c>
      <c r="D189" s="175"/>
      <c r="E189" s="177" t="s">
        <v>464</v>
      </c>
      <c r="F189" s="175"/>
      <c r="G189" s="177" t="s">
        <v>487</v>
      </c>
      <c r="H189" s="175"/>
      <c r="I189" s="177" t="s">
        <v>466</v>
      </c>
      <c r="J189" s="175"/>
      <c r="K189" s="175"/>
      <c r="L189" s="177" t="s">
        <v>485</v>
      </c>
      <c r="M189" s="175"/>
      <c r="N189" s="175"/>
      <c r="O189" s="177" t="s">
        <v>398</v>
      </c>
      <c r="P189" s="175"/>
      <c r="Q189" s="177" t="s">
        <v>344</v>
      </c>
      <c r="R189" s="175"/>
      <c r="S189" s="178" t="s">
        <v>314</v>
      </c>
      <c r="T189" s="175"/>
      <c r="U189" s="175"/>
      <c r="V189" s="175"/>
      <c r="W189" s="175"/>
      <c r="X189" s="175"/>
      <c r="Y189" s="175"/>
      <c r="Z189" s="175"/>
      <c r="AA189" s="177" t="s">
        <v>21</v>
      </c>
      <c r="AB189" s="175"/>
      <c r="AC189" s="175"/>
      <c r="AD189" s="175"/>
      <c r="AE189" s="175"/>
      <c r="AF189" s="177" t="s">
        <v>22</v>
      </c>
      <c r="AG189" s="175"/>
      <c r="AH189" s="175"/>
      <c r="AI189" s="118" t="s">
        <v>375</v>
      </c>
      <c r="AJ189" s="179" t="s">
        <v>23</v>
      </c>
      <c r="AK189" s="175"/>
      <c r="AL189" s="175"/>
      <c r="AM189" s="175"/>
      <c r="AN189" s="175"/>
      <c r="AO189" s="175"/>
      <c r="AP189" s="119" t="s">
        <v>378</v>
      </c>
      <c r="AQ189" s="119" t="s">
        <v>378</v>
      </c>
      <c r="AR189" s="119" t="s">
        <v>378</v>
      </c>
      <c r="AS189" s="174" t="s">
        <v>378</v>
      </c>
      <c r="AT189" s="175"/>
      <c r="AU189" s="174" t="s">
        <v>378</v>
      </c>
      <c r="AV189" s="175"/>
      <c r="AW189" s="119" t="s">
        <v>378</v>
      </c>
      <c r="AX189" s="119" t="s">
        <v>378</v>
      </c>
      <c r="AY189" s="119" t="s">
        <v>378</v>
      </c>
    </row>
    <row r="190" spans="1:51" x14ac:dyDescent="0.25">
      <c r="A190" s="177" t="s">
        <v>258</v>
      </c>
      <c r="B190" s="175"/>
      <c r="C190" s="177" t="s">
        <v>459</v>
      </c>
      <c r="D190" s="175"/>
      <c r="E190" s="177" t="s">
        <v>464</v>
      </c>
      <c r="F190" s="175"/>
      <c r="G190" s="177" t="s">
        <v>487</v>
      </c>
      <c r="H190" s="175"/>
      <c r="I190" s="177" t="s">
        <v>344</v>
      </c>
      <c r="J190" s="175"/>
      <c r="K190" s="175"/>
      <c r="L190" s="177" t="s">
        <v>344</v>
      </c>
      <c r="M190" s="175"/>
      <c r="N190" s="175"/>
      <c r="O190" s="177" t="s">
        <v>344</v>
      </c>
      <c r="P190" s="175"/>
      <c r="Q190" s="177" t="s">
        <v>344</v>
      </c>
      <c r="R190" s="175"/>
      <c r="S190" s="178" t="s">
        <v>316</v>
      </c>
      <c r="T190" s="175"/>
      <c r="U190" s="175"/>
      <c r="V190" s="175"/>
      <c r="W190" s="175"/>
      <c r="X190" s="175"/>
      <c r="Y190" s="175"/>
      <c r="Z190" s="175"/>
      <c r="AA190" s="177" t="s">
        <v>21</v>
      </c>
      <c r="AB190" s="175"/>
      <c r="AC190" s="175"/>
      <c r="AD190" s="175"/>
      <c r="AE190" s="175"/>
      <c r="AF190" s="177" t="s">
        <v>22</v>
      </c>
      <c r="AG190" s="175"/>
      <c r="AH190" s="175"/>
      <c r="AI190" s="118" t="s">
        <v>375</v>
      </c>
      <c r="AJ190" s="179" t="s">
        <v>23</v>
      </c>
      <c r="AK190" s="175"/>
      <c r="AL190" s="175"/>
      <c r="AM190" s="175"/>
      <c r="AN190" s="175"/>
      <c r="AO190" s="175"/>
      <c r="AP190" s="119" t="s">
        <v>378</v>
      </c>
      <c r="AQ190" s="119" t="s">
        <v>378</v>
      </c>
      <c r="AR190" s="119" t="s">
        <v>378</v>
      </c>
      <c r="AS190" s="174" t="s">
        <v>378</v>
      </c>
      <c r="AT190" s="175"/>
      <c r="AU190" s="174" t="s">
        <v>378</v>
      </c>
      <c r="AV190" s="175"/>
      <c r="AW190" s="119" t="s">
        <v>378</v>
      </c>
      <c r="AX190" s="119" t="s">
        <v>378</v>
      </c>
      <c r="AY190" s="119" t="s">
        <v>378</v>
      </c>
    </row>
    <row r="191" spans="1:51" x14ac:dyDescent="0.25">
      <c r="A191" s="181" t="s">
        <v>258</v>
      </c>
      <c r="B191" s="175"/>
      <c r="C191" s="181" t="s">
        <v>459</v>
      </c>
      <c r="D191" s="175"/>
      <c r="E191" s="181" t="s">
        <v>464</v>
      </c>
      <c r="F191" s="175"/>
      <c r="G191" s="181" t="s">
        <v>487</v>
      </c>
      <c r="H191" s="175"/>
      <c r="I191" s="181" t="s">
        <v>466</v>
      </c>
      <c r="J191" s="175"/>
      <c r="K191" s="175"/>
      <c r="L191" s="181" t="s">
        <v>344</v>
      </c>
      <c r="M191" s="175"/>
      <c r="N191" s="175"/>
      <c r="O191" s="181" t="s">
        <v>344</v>
      </c>
      <c r="P191" s="175"/>
      <c r="Q191" s="181" t="s">
        <v>344</v>
      </c>
      <c r="R191" s="175"/>
      <c r="S191" s="180" t="s">
        <v>316</v>
      </c>
      <c r="T191" s="175"/>
      <c r="U191" s="175"/>
      <c r="V191" s="175"/>
      <c r="W191" s="175"/>
      <c r="X191" s="175"/>
      <c r="Y191" s="175"/>
      <c r="Z191" s="175"/>
      <c r="AA191" s="181" t="s">
        <v>21</v>
      </c>
      <c r="AB191" s="175"/>
      <c r="AC191" s="175"/>
      <c r="AD191" s="175"/>
      <c r="AE191" s="175"/>
      <c r="AF191" s="181" t="s">
        <v>22</v>
      </c>
      <c r="AG191" s="175"/>
      <c r="AH191" s="175"/>
      <c r="AI191" s="116" t="s">
        <v>375</v>
      </c>
      <c r="AJ191" s="182" t="s">
        <v>23</v>
      </c>
      <c r="AK191" s="175"/>
      <c r="AL191" s="175"/>
      <c r="AM191" s="175"/>
      <c r="AN191" s="175"/>
      <c r="AO191" s="175"/>
      <c r="AP191" s="117" t="s">
        <v>378</v>
      </c>
      <c r="AQ191" s="117" t="s">
        <v>378</v>
      </c>
      <c r="AR191" s="117" t="s">
        <v>378</v>
      </c>
      <c r="AS191" s="183" t="s">
        <v>378</v>
      </c>
      <c r="AT191" s="175"/>
      <c r="AU191" s="183" t="s">
        <v>378</v>
      </c>
      <c r="AV191" s="175"/>
      <c r="AW191" s="117" t="s">
        <v>378</v>
      </c>
      <c r="AX191" s="117" t="s">
        <v>378</v>
      </c>
      <c r="AY191" s="117" t="s">
        <v>378</v>
      </c>
    </row>
    <row r="192" spans="1:51" x14ac:dyDescent="0.25">
      <c r="A192" s="181" t="s">
        <v>258</v>
      </c>
      <c r="B192" s="175"/>
      <c r="C192" s="181" t="s">
        <v>488</v>
      </c>
      <c r="D192" s="175"/>
      <c r="E192" s="181"/>
      <c r="F192" s="175"/>
      <c r="G192" s="181"/>
      <c r="H192" s="175"/>
      <c r="I192" s="181"/>
      <c r="J192" s="175"/>
      <c r="K192" s="175"/>
      <c r="L192" s="181"/>
      <c r="M192" s="175"/>
      <c r="N192" s="175"/>
      <c r="O192" s="181"/>
      <c r="P192" s="175"/>
      <c r="Q192" s="181"/>
      <c r="R192" s="175"/>
      <c r="S192" s="180" t="s">
        <v>319</v>
      </c>
      <c r="T192" s="175"/>
      <c r="U192" s="175"/>
      <c r="V192" s="175"/>
      <c r="W192" s="175"/>
      <c r="X192" s="175"/>
      <c r="Y192" s="175"/>
      <c r="Z192" s="175"/>
      <c r="AA192" s="181" t="s">
        <v>21</v>
      </c>
      <c r="AB192" s="175"/>
      <c r="AC192" s="175"/>
      <c r="AD192" s="175"/>
      <c r="AE192" s="175"/>
      <c r="AF192" s="181" t="s">
        <v>22</v>
      </c>
      <c r="AG192" s="175"/>
      <c r="AH192" s="175"/>
      <c r="AI192" s="116" t="s">
        <v>375</v>
      </c>
      <c r="AJ192" s="182" t="s">
        <v>23</v>
      </c>
      <c r="AK192" s="175"/>
      <c r="AL192" s="175"/>
      <c r="AM192" s="175"/>
      <c r="AN192" s="175"/>
      <c r="AO192" s="175"/>
      <c r="AP192" s="117" t="s">
        <v>538</v>
      </c>
      <c r="AQ192" s="117" t="s">
        <v>378</v>
      </c>
      <c r="AR192" s="117" t="s">
        <v>538</v>
      </c>
      <c r="AS192" s="183" t="s">
        <v>378</v>
      </c>
      <c r="AT192" s="175"/>
      <c r="AU192" s="183" t="s">
        <v>378</v>
      </c>
      <c r="AV192" s="175"/>
      <c r="AW192" s="117" t="s">
        <v>378</v>
      </c>
      <c r="AX192" s="117" t="s">
        <v>378</v>
      </c>
      <c r="AY192" s="117" t="s">
        <v>378</v>
      </c>
    </row>
    <row r="193" spans="1:51" x14ac:dyDescent="0.25">
      <c r="A193" s="181" t="s">
        <v>258</v>
      </c>
      <c r="B193" s="175"/>
      <c r="C193" s="181" t="s">
        <v>488</v>
      </c>
      <c r="D193" s="175"/>
      <c r="E193" s="181" t="s">
        <v>464</v>
      </c>
      <c r="F193" s="175"/>
      <c r="G193" s="181"/>
      <c r="H193" s="175"/>
      <c r="I193" s="181"/>
      <c r="J193" s="175"/>
      <c r="K193" s="175"/>
      <c r="L193" s="181"/>
      <c r="M193" s="175"/>
      <c r="N193" s="175"/>
      <c r="O193" s="181"/>
      <c r="P193" s="175"/>
      <c r="Q193" s="181"/>
      <c r="R193" s="175"/>
      <c r="S193" s="180" t="s">
        <v>264</v>
      </c>
      <c r="T193" s="175"/>
      <c r="U193" s="175"/>
      <c r="V193" s="175"/>
      <c r="W193" s="175"/>
      <c r="X193" s="175"/>
      <c r="Y193" s="175"/>
      <c r="Z193" s="175"/>
      <c r="AA193" s="181" t="s">
        <v>21</v>
      </c>
      <c r="AB193" s="175"/>
      <c r="AC193" s="175"/>
      <c r="AD193" s="175"/>
      <c r="AE193" s="175"/>
      <c r="AF193" s="181" t="s">
        <v>22</v>
      </c>
      <c r="AG193" s="175"/>
      <c r="AH193" s="175"/>
      <c r="AI193" s="116" t="s">
        <v>375</v>
      </c>
      <c r="AJ193" s="182" t="s">
        <v>23</v>
      </c>
      <c r="AK193" s="175"/>
      <c r="AL193" s="175"/>
      <c r="AM193" s="175"/>
      <c r="AN193" s="175"/>
      <c r="AO193" s="175"/>
      <c r="AP193" s="117" t="s">
        <v>538</v>
      </c>
      <c r="AQ193" s="117" t="s">
        <v>378</v>
      </c>
      <c r="AR193" s="117" t="s">
        <v>538</v>
      </c>
      <c r="AS193" s="183" t="s">
        <v>378</v>
      </c>
      <c r="AT193" s="175"/>
      <c r="AU193" s="183" t="s">
        <v>378</v>
      </c>
      <c r="AV193" s="175"/>
      <c r="AW193" s="117" t="s">
        <v>378</v>
      </c>
      <c r="AX193" s="117" t="s">
        <v>378</v>
      </c>
      <c r="AY193" s="117" t="s">
        <v>378</v>
      </c>
    </row>
    <row r="194" spans="1:51" x14ac:dyDescent="0.25">
      <c r="A194" s="181" t="s">
        <v>258</v>
      </c>
      <c r="B194" s="175"/>
      <c r="C194" s="181" t="s">
        <v>488</v>
      </c>
      <c r="D194" s="175"/>
      <c r="E194" s="181" t="s">
        <v>464</v>
      </c>
      <c r="F194" s="175"/>
      <c r="G194" s="181" t="s">
        <v>492</v>
      </c>
      <c r="H194" s="175"/>
      <c r="I194" s="181"/>
      <c r="J194" s="175"/>
      <c r="K194" s="175"/>
      <c r="L194" s="181"/>
      <c r="M194" s="175"/>
      <c r="N194" s="175"/>
      <c r="O194" s="181"/>
      <c r="P194" s="175"/>
      <c r="Q194" s="181"/>
      <c r="R194" s="175"/>
      <c r="S194" s="180" t="s">
        <v>322</v>
      </c>
      <c r="T194" s="175"/>
      <c r="U194" s="175"/>
      <c r="V194" s="175"/>
      <c r="W194" s="175"/>
      <c r="X194" s="175"/>
      <c r="Y194" s="175"/>
      <c r="Z194" s="175"/>
      <c r="AA194" s="181" t="s">
        <v>21</v>
      </c>
      <c r="AB194" s="175"/>
      <c r="AC194" s="175"/>
      <c r="AD194" s="175"/>
      <c r="AE194" s="175"/>
      <c r="AF194" s="181" t="s">
        <v>22</v>
      </c>
      <c r="AG194" s="175"/>
      <c r="AH194" s="175"/>
      <c r="AI194" s="116" t="s">
        <v>375</v>
      </c>
      <c r="AJ194" s="182" t="s">
        <v>23</v>
      </c>
      <c r="AK194" s="175"/>
      <c r="AL194" s="175"/>
      <c r="AM194" s="175"/>
      <c r="AN194" s="175"/>
      <c r="AO194" s="175"/>
      <c r="AP194" s="117" t="s">
        <v>538</v>
      </c>
      <c r="AQ194" s="117" t="s">
        <v>378</v>
      </c>
      <c r="AR194" s="117" t="s">
        <v>538</v>
      </c>
      <c r="AS194" s="183" t="s">
        <v>378</v>
      </c>
      <c r="AT194" s="175"/>
      <c r="AU194" s="183" t="s">
        <v>378</v>
      </c>
      <c r="AV194" s="175"/>
      <c r="AW194" s="117" t="s">
        <v>378</v>
      </c>
      <c r="AX194" s="117" t="s">
        <v>378</v>
      </c>
      <c r="AY194" s="117" t="s">
        <v>378</v>
      </c>
    </row>
    <row r="195" spans="1:51" x14ac:dyDescent="0.25">
      <c r="A195" s="181" t="s">
        <v>258</v>
      </c>
      <c r="B195" s="175"/>
      <c r="C195" s="181" t="s">
        <v>488</v>
      </c>
      <c r="D195" s="175"/>
      <c r="E195" s="181" t="s">
        <v>464</v>
      </c>
      <c r="F195" s="175"/>
      <c r="G195" s="181" t="s">
        <v>492</v>
      </c>
      <c r="H195" s="175"/>
      <c r="I195" s="181" t="s">
        <v>466</v>
      </c>
      <c r="J195" s="175"/>
      <c r="K195" s="175"/>
      <c r="L195" s="181"/>
      <c r="M195" s="175"/>
      <c r="N195" s="175"/>
      <c r="O195" s="181"/>
      <c r="P195" s="175"/>
      <c r="Q195" s="181"/>
      <c r="R195" s="175"/>
      <c r="S195" s="180" t="s">
        <v>322</v>
      </c>
      <c r="T195" s="175"/>
      <c r="U195" s="175"/>
      <c r="V195" s="175"/>
      <c r="W195" s="175"/>
      <c r="X195" s="175"/>
      <c r="Y195" s="175"/>
      <c r="Z195" s="175"/>
      <c r="AA195" s="181" t="s">
        <v>21</v>
      </c>
      <c r="AB195" s="175"/>
      <c r="AC195" s="175"/>
      <c r="AD195" s="175"/>
      <c r="AE195" s="175"/>
      <c r="AF195" s="181" t="s">
        <v>22</v>
      </c>
      <c r="AG195" s="175"/>
      <c r="AH195" s="175"/>
      <c r="AI195" s="116" t="s">
        <v>375</v>
      </c>
      <c r="AJ195" s="182" t="s">
        <v>23</v>
      </c>
      <c r="AK195" s="175"/>
      <c r="AL195" s="175"/>
      <c r="AM195" s="175"/>
      <c r="AN195" s="175"/>
      <c r="AO195" s="175"/>
      <c r="AP195" s="117" t="s">
        <v>538</v>
      </c>
      <c r="AQ195" s="117" t="s">
        <v>378</v>
      </c>
      <c r="AR195" s="117" t="s">
        <v>538</v>
      </c>
      <c r="AS195" s="183" t="s">
        <v>378</v>
      </c>
      <c r="AT195" s="175"/>
      <c r="AU195" s="183" t="s">
        <v>378</v>
      </c>
      <c r="AV195" s="175"/>
      <c r="AW195" s="117" t="s">
        <v>378</v>
      </c>
      <c r="AX195" s="117" t="s">
        <v>378</v>
      </c>
      <c r="AY195" s="117" t="s">
        <v>378</v>
      </c>
    </row>
    <row r="196" spans="1:51" x14ac:dyDescent="0.25">
      <c r="A196" s="181" t="s">
        <v>258</v>
      </c>
      <c r="B196" s="175"/>
      <c r="C196" s="181" t="s">
        <v>488</v>
      </c>
      <c r="D196" s="175"/>
      <c r="E196" s="181" t="s">
        <v>464</v>
      </c>
      <c r="F196" s="175"/>
      <c r="G196" s="181" t="s">
        <v>492</v>
      </c>
      <c r="H196" s="175"/>
      <c r="I196" s="181" t="s">
        <v>466</v>
      </c>
      <c r="J196" s="175"/>
      <c r="K196" s="175"/>
      <c r="L196" s="181" t="s">
        <v>493</v>
      </c>
      <c r="M196" s="175"/>
      <c r="N196" s="175"/>
      <c r="O196" s="181"/>
      <c r="P196" s="175"/>
      <c r="Q196" s="181"/>
      <c r="R196" s="175"/>
      <c r="S196" s="180" t="s">
        <v>325</v>
      </c>
      <c r="T196" s="175"/>
      <c r="U196" s="175"/>
      <c r="V196" s="175"/>
      <c r="W196" s="175"/>
      <c r="X196" s="175"/>
      <c r="Y196" s="175"/>
      <c r="Z196" s="175"/>
      <c r="AA196" s="181" t="s">
        <v>21</v>
      </c>
      <c r="AB196" s="175"/>
      <c r="AC196" s="175"/>
      <c r="AD196" s="175"/>
      <c r="AE196" s="175"/>
      <c r="AF196" s="181" t="s">
        <v>22</v>
      </c>
      <c r="AG196" s="175"/>
      <c r="AH196" s="175"/>
      <c r="AI196" s="116" t="s">
        <v>375</v>
      </c>
      <c r="AJ196" s="182" t="s">
        <v>23</v>
      </c>
      <c r="AK196" s="175"/>
      <c r="AL196" s="175"/>
      <c r="AM196" s="175"/>
      <c r="AN196" s="175"/>
      <c r="AO196" s="175"/>
      <c r="AP196" s="117" t="s">
        <v>378</v>
      </c>
      <c r="AQ196" s="117" t="s">
        <v>378</v>
      </c>
      <c r="AR196" s="117" t="s">
        <v>378</v>
      </c>
      <c r="AS196" s="183" t="s">
        <v>378</v>
      </c>
      <c r="AT196" s="175"/>
      <c r="AU196" s="183" t="s">
        <v>378</v>
      </c>
      <c r="AV196" s="175"/>
      <c r="AW196" s="117" t="s">
        <v>378</v>
      </c>
      <c r="AX196" s="117" t="s">
        <v>378</v>
      </c>
      <c r="AY196" s="117" t="s">
        <v>378</v>
      </c>
    </row>
    <row r="197" spans="1:51" x14ac:dyDescent="0.25">
      <c r="A197" s="181" t="s">
        <v>258</v>
      </c>
      <c r="B197" s="175"/>
      <c r="C197" s="181" t="s">
        <v>488</v>
      </c>
      <c r="D197" s="175"/>
      <c r="E197" s="181" t="s">
        <v>464</v>
      </c>
      <c r="F197" s="175"/>
      <c r="G197" s="181" t="s">
        <v>492</v>
      </c>
      <c r="H197" s="175"/>
      <c r="I197" s="181" t="s">
        <v>466</v>
      </c>
      <c r="J197" s="175"/>
      <c r="K197" s="175"/>
      <c r="L197" s="181" t="s">
        <v>496</v>
      </c>
      <c r="M197" s="175"/>
      <c r="N197" s="175"/>
      <c r="O197" s="181"/>
      <c r="P197" s="175"/>
      <c r="Q197" s="181"/>
      <c r="R197" s="175"/>
      <c r="S197" s="180" t="s">
        <v>327</v>
      </c>
      <c r="T197" s="175"/>
      <c r="U197" s="175"/>
      <c r="V197" s="175"/>
      <c r="W197" s="175"/>
      <c r="X197" s="175"/>
      <c r="Y197" s="175"/>
      <c r="Z197" s="175"/>
      <c r="AA197" s="181" t="s">
        <v>21</v>
      </c>
      <c r="AB197" s="175"/>
      <c r="AC197" s="175"/>
      <c r="AD197" s="175"/>
      <c r="AE197" s="175"/>
      <c r="AF197" s="181" t="s">
        <v>22</v>
      </c>
      <c r="AG197" s="175"/>
      <c r="AH197" s="175"/>
      <c r="AI197" s="116" t="s">
        <v>375</v>
      </c>
      <c r="AJ197" s="182" t="s">
        <v>23</v>
      </c>
      <c r="AK197" s="175"/>
      <c r="AL197" s="175"/>
      <c r="AM197" s="175"/>
      <c r="AN197" s="175"/>
      <c r="AO197" s="175"/>
      <c r="AP197" s="117" t="s">
        <v>539</v>
      </c>
      <c r="AQ197" s="117" t="s">
        <v>378</v>
      </c>
      <c r="AR197" s="117" t="s">
        <v>539</v>
      </c>
      <c r="AS197" s="183" t="s">
        <v>378</v>
      </c>
      <c r="AT197" s="175"/>
      <c r="AU197" s="183" t="s">
        <v>378</v>
      </c>
      <c r="AV197" s="175"/>
      <c r="AW197" s="117" t="s">
        <v>378</v>
      </c>
      <c r="AX197" s="117" t="s">
        <v>378</v>
      </c>
      <c r="AY197" s="117" t="s">
        <v>378</v>
      </c>
    </row>
    <row r="198" spans="1:51" x14ac:dyDescent="0.25">
      <c r="A198" s="181" t="s">
        <v>258</v>
      </c>
      <c r="B198" s="175"/>
      <c r="C198" s="181" t="s">
        <v>488</v>
      </c>
      <c r="D198" s="175"/>
      <c r="E198" s="181" t="s">
        <v>464</v>
      </c>
      <c r="F198" s="175"/>
      <c r="G198" s="181" t="s">
        <v>492</v>
      </c>
      <c r="H198" s="175"/>
      <c r="I198" s="181" t="s">
        <v>466</v>
      </c>
      <c r="J198" s="175"/>
      <c r="K198" s="175"/>
      <c r="L198" s="181" t="s">
        <v>497</v>
      </c>
      <c r="M198" s="175"/>
      <c r="N198" s="175"/>
      <c r="O198" s="181"/>
      <c r="P198" s="175"/>
      <c r="Q198" s="181"/>
      <c r="R198" s="175"/>
      <c r="S198" s="180" t="s">
        <v>329</v>
      </c>
      <c r="T198" s="175"/>
      <c r="U198" s="175"/>
      <c r="V198" s="175"/>
      <c r="W198" s="175"/>
      <c r="X198" s="175"/>
      <c r="Y198" s="175"/>
      <c r="Z198" s="175"/>
      <c r="AA198" s="181" t="s">
        <v>21</v>
      </c>
      <c r="AB198" s="175"/>
      <c r="AC198" s="175"/>
      <c r="AD198" s="175"/>
      <c r="AE198" s="175"/>
      <c r="AF198" s="181" t="s">
        <v>22</v>
      </c>
      <c r="AG198" s="175"/>
      <c r="AH198" s="175"/>
      <c r="AI198" s="116" t="s">
        <v>375</v>
      </c>
      <c r="AJ198" s="182" t="s">
        <v>23</v>
      </c>
      <c r="AK198" s="175"/>
      <c r="AL198" s="175"/>
      <c r="AM198" s="175"/>
      <c r="AN198" s="175"/>
      <c r="AO198" s="175"/>
      <c r="AP198" s="117" t="s">
        <v>378</v>
      </c>
      <c r="AQ198" s="117" t="s">
        <v>378</v>
      </c>
      <c r="AR198" s="117" t="s">
        <v>378</v>
      </c>
      <c r="AS198" s="183" t="s">
        <v>378</v>
      </c>
      <c r="AT198" s="175"/>
      <c r="AU198" s="183" t="s">
        <v>378</v>
      </c>
      <c r="AV198" s="175"/>
      <c r="AW198" s="117" t="s">
        <v>378</v>
      </c>
      <c r="AX198" s="117" t="s">
        <v>378</v>
      </c>
      <c r="AY198" s="117" t="s">
        <v>378</v>
      </c>
    </row>
    <row r="199" spans="1:51" x14ac:dyDescent="0.25">
      <c r="A199" s="181" t="s">
        <v>258</v>
      </c>
      <c r="B199" s="175"/>
      <c r="C199" s="181" t="s">
        <v>488</v>
      </c>
      <c r="D199" s="175"/>
      <c r="E199" s="181" t="s">
        <v>464</v>
      </c>
      <c r="F199" s="175"/>
      <c r="G199" s="181" t="s">
        <v>492</v>
      </c>
      <c r="H199" s="175"/>
      <c r="I199" s="181" t="s">
        <v>466</v>
      </c>
      <c r="J199" s="175"/>
      <c r="K199" s="175"/>
      <c r="L199" s="181" t="s">
        <v>498</v>
      </c>
      <c r="M199" s="175"/>
      <c r="N199" s="175"/>
      <c r="O199" s="181"/>
      <c r="P199" s="175"/>
      <c r="Q199" s="181"/>
      <c r="R199" s="175"/>
      <c r="S199" s="180" t="s">
        <v>331</v>
      </c>
      <c r="T199" s="175"/>
      <c r="U199" s="175"/>
      <c r="V199" s="175"/>
      <c r="W199" s="175"/>
      <c r="X199" s="175"/>
      <c r="Y199" s="175"/>
      <c r="Z199" s="175"/>
      <c r="AA199" s="181" t="s">
        <v>21</v>
      </c>
      <c r="AB199" s="175"/>
      <c r="AC199" s="175"/>
      <c r="AD199" s="175"/>
      <c r="AE199" s="175"/>
      <c r="AF199" s="181" t="s">
        <v>22</v>
      </c>
      <c r="AG199" s="175"/>
      <c r="AH199" s="175"/>
      <c r="AI199" s="116" t="s">
        <v>375</v>
      </c>
      <c r="AJ199" s="182" t="s">
        <v>23</v>
      </c>
      <c r="AK199" s="175"/>
      <c r="AL199" s="175"/>
      <c r="AM199" s="175"/>
      <c r="AN199" s="175"/>
      <c r="AO199" s="175"/>
      <c r="AP199" s="117" t="s">
        <v>378</v>
      </c>
      <c r="AQ199" s="117" t="s">
        <v>378</v>
      </c>
      <c r="AR199" s="117" t="s">
        <v>378</v>
      </c>
      <c r="AS199" s="183" t="s">
        <v>378</v>
      </c>
      <c r="AT199" s="175"/>
      <c r="AU199" s="183" t="s">
        <v>378</v>
      </c>
      <c r="AV199" s="175"/>
      <c r="AW199" s="117" t="s">
        <v>378</v>
      </c>
      <c r="AX199" s="117" t="s">
        <v>378</v>
      </c>
      <c r="AY199" s="117" t="s">
        <v>378</v>
      </c>
    </row>
    <row r="200" spans="1:51" x14ac:dyDescent="0.25">
      <c r="A200" s="181" t="s">
        <v>258</v>
      </c>
      <c r="B200" s="175"/>
      <c r="C200" s="181" t="s">
        <v>488</v>
      </c>
      <c r="D200" s="175"/>
      <c r="E200" s="181" t="s">
        <v>464</v>
      </c>
      <c r="F200" s="175"/>
      <c r="G200" s="181" t="s">
        <v>492</v>
      </c>
      <c r="H200" s="175"/>
      <c r="I200" s="181" t="s">
        <v>466</v>
      </c>
      <c r="J200" s="175"/>
      <c r="K200" s="175"/>
      <c r="L200" s="181" t="s">
        <v>499</v>
      </c>
      <c r="M200" s="175"/>
      <c r="N200" s="175"/>
      <c r="O200" s="181"/>
      <c r="P200" s="175"/>
      <c r="Q200" s="181"/>
      <c r="R200" s="175"/>
      <c r="S200" s="180" t="s">
        <v>333</v>
      </c>
      <c r="T200" s="175"/>
      <c r="U200" s="175"/>
      <c r="V200" s="175"/>
      <c r="W200" s="175"/>
      <c r="X200" s="175"/>
      <c r="Y200" s="175"/>
      <c r="Z200" s="175"/>
      <c r="AA200" s="181" t="s">
        <v>21</v>
      </c>
      <c r="AB200" s="175"/>
      <c r="AC200" s="175"/>
      <c r="AD200" s="175"/>
      <c r="AE200" s="175"/>
      <c r="AF200" s="181" t="s">
        <v>22</v>
      </c>
      <c r="AG200" s="175"/>
      <c r="AH200" s="175"/>
      <c r="AI200" s="116" t="s">
        <v>375</v>
      </c>
      <c r="AJ200" s="182" t="s">
        <v>23</v>
      </c>
      <c r="AK200" s="175"/>
      <c r="AL200" s="175"/>
      <c r="AM200" s="175"/>
      <c r="AN200" s="175"/>
      <c r="AO200" s="175"/>
      <c r="AP200" s="117" t="s">
        <v>540</v>
      </c>
      <c r="AQ200" s="117" t="s">
        <v>378</v>
      </c>
      <c r="AR200" s="117" t="s">
        <v>540</v>
      </c>
      <c r="AS200" s="183" t="s">
        <v>378</v>
      </c>
      <c r="AT200" s="175"/>
      <c r="AU200" s="183" t="s">
        <v>378</v>
      </c>
      <c r="AV200" s="175"/>
      <c r="AW200" s="117" t="s">
        <v>378</v>
      </c>
      <c r="AX200" s="117" t="s">
        <v>378</v>
      </c>
      <c r="AY200" s="117" t="s">
        <v>378</v>
      </c>
    </row>
    <row r="201" spans="1:51" x14ac:dyDescent="0.25">
      <c r="A201" s="177" t="s">
        <v>258</v>
      </c>
      <c r="B201" s="175"/>
      <c r="C201" s="177" t="s">
        <v>488</v>
      </c>
      <c r="D201" s="175"/>
      <c r="E201" s="177" t="s">
        <v>464</v>
      </c>
      <c r="F201" s="175"/>
      <c r="G201" s="177" t="s">
        <v>492</v>
      </c>
      <c r="H201" s="175"/>
      <c r="I201" s="177" t="s">
        <v>466</v>
      </c>
      <c r="J201" s="175"/>
      <c r="K201" s="175"/>
      <c r="L201" s="177" t="s">
        <v>498</v>
      </c>
      <c r="M201" s="175"/>
      <c r="N201" s="175"/>
      <c r="O201" s="177" t="s">
        <v>398</v>
      </c>
      <c r="P201" s="175"/>
      <c r="Q201" s="177"/>
      <c r="R201" s="175"/>
      <c r="S201" s="178" t="s">
        <v>335</v>
      </c>
      <c r="T201" s="175"/>
      <c r="U201" s="175"/>
      <c r="V201" s="175"/>
      <c r="W201" s="175"/>
      <c r="X201" s="175"/>
      <c r="Y201" s="175"/>
      <c r="Z201" s="175"/>
      <c r="AA201" s="177" t="s">
        <v>21</v>
      </c>
      <c r="AB201" s="175"/>
      <c r="AC201" s="175"/>
      <c r="AD201" s="175"/>
      <c r="AE201" s="175"/>
      <c r="AF201" s="177" t="s">
        <v>22</v>
      </c>
      <c r="AG201" s="175"/>
      <c r="AH201" s="175"/>
      <c r="AI201" s="118" t="s">
        <v>375</v>
      </c>
      <c r="AJ201" s="179" t="s">
        <v>23</v>
      </c>
      <c r="AK201" s="175"/>
      <c r="AL201" s="175"/>
      <c r="AM201" s="175"/>
      <c r="AN201" s="175"/>
      <c r="AO201" s="175"/>
      <c r="AP201" s="119" t="s">
        <v>378</v>
      </c>
      <c r="AQ201" s="119" t="s">
        <v>378</v>
      </c>
      <c r="AR201" s="119" t="s">
        <v>378</v>
      </c>
      <c r="AS201" s="174" t="s">
        <v>378</v>
      </c>
      <c r="AT201" s="175"/>
      <c r="AU201" s="174" t="s">
        <v>378</v>
      </c>
      <c r="AV201" s="175"/>
      <c r="AW201" s="119" t="s">
        <v>378</v>
      </c>
      <c r="AX201" s="119" t="s">
        <v>378</v>
      </c>
      <c r="AY201" s="119" t="s">
        <v>378</v>
      </c>
    </row>
    <row r="202" spans="1:51" ht="16.5" x14ac:dyDescent="0.25">
      <c r="A202" s="177" t="s">
        <v>258</v>
      </c>
      <c r="B202" s="175"/>
      <c r="C202" s="177" t="s">
        <v>488</v>
      </c>
      <c r="D202" s="175"/>
      <c r="E202" s="177" t="s">
        <v>464</v>
      </c>
      <c r="F202" s="175"/>
      <c r="G202" s="177" t="s">
        <v>492</v>
      </c>
      <c r="H202" s="175"/>
      <c r="I202" s="177" t="s">
        <v>466</v>
      </c>
      <c r="J202" s="175"/>
      <c r="K202" s="175"/>
      <c r="L202" s="177" t="s">
        <v>499</v>
      </c>
      <c r="M202" s="175"/>
      <c r="N202" s="175"/>
      <c r="O202" s="177" t="s">
        <v>398</v>
      </c>
      <c r="P202" s="175"/>
      <c r="Q202" s="177"/>
      <c r="R202" s="175"/>
      <c r="S202" s="178" t="s">
        <v>337</v>
      </c>
      <c r="T202" s="175"/>
      <c r="U202" s="175"/>
      <c r="V202" s="175"/>
      <c r="W202" s="175"/>
      <c r="X202" s="175"/>
      <c r="Y202" s="175"/>
      <c r="Z202" s="175"/>
      <c r="AA202" s="177" t="s">
        <v>21</v>
      </c>
      <c r="AB202" s="175"/>
      <c r="AC202" s="175"/>
      <c r="AD202" s="175"/>
      <c r="AE202" s="175"/>
      <c r="AF202" s="177" t="s">
        <v>22</v>
      </c>
      <c r="AG202" s="175"/>
      <c r="AH202" s="175"/>
      <c r="AI202" s="118" t="s">
        <v>375</v>
      </c>
      <c r="AJ202" s="179" t="s">
        <v>23</v>
      </c>
      <c r="AK202" s="175"/>
      <c r="AL202" s="175"/>
      <c r="AM202" s="175"/>
      <c r="AN202" s="175"/>
      <c r="AO202" s="175"/>
      <c r="AP202" s="119" t="s">
        <v>540</v>
      </c>
      <c r="AQ202" s="119" t="s">
        <v>378</v>
      </c>
      <c r="AR202" s="119" t="s">
        <v>540</v>
      </c>
      <c r="AS202" s="174" t="s">
        <v>378</v>
      </c>
      <c r="AT202" s="175"/>
      <c r="AU202" s="174" t="s">
        <v>378</v>
      </c>
      <c r="AV202" s="175"/>
      <c r="AW202" s="119" t="s">
        <v>378</v>
      </c>
      <c r="AX202" s="119" t="s">
        <v>378</v>
      </c>
      <c r="AY202" s="119" t="s">
        <v>378</v>
      </c>
    </row>
    <row r="203" spans="1:51" x14ac:dyDescent="0.25">
      <c r="A203" s="177" t="s">
        <v>258</v>
      </c>
      <c r="B203" s="175"/>
      <c r="C203" s="177" t="s">
        <v>488</v>
      </c>
      <c r="D203" s="175"/>
      <c r="E203" s="177" t="s">
        <v>464</v>
      </c>
      <c r="F203" s="175"/>
      <c r="G203" s="177" t="s">
        <v>492</v>
      </c>
      <c r="H203" s="175"/>
      <c r="I203" s="177" t="s">
        <v>466</v>
      </c>
      <c r="J203" s="175"/>
      <c r="K203" s="175"/>
      <c r="L203" s="177" t="s">
        <v>493</v>
      </c>
      <c r="M203" s="175"/>
      <c r="N203" s="175"/>
      <c r="O203" s="177" t="s">
        <v>398</v>
      </c>
      <c r="P203" s="175"/>
      <c r="Q203" s="177"/>
      <c r="R203" s="175"/>
      <c r="S203" s="178" t="s">
        <v>339</v>
      </c>
      <c r="T203" s="175"/>
      <c r="U203" s="175"/>
      <c r="V203" s="175"/>
      <c r="W203" s="175"/>
      <c r="X203" s="175"/>
      <c r="Y203" s="175"/>
      <c r="Z203" s="175"/>
      <c r="AA203" s="177" t="s">
        <v>21</v>
      </c>
      <c r="AB203" s="175"/>
      <c r="AC203" s="175"/>
      <c r="AD203" s="175"/>
      <c r="AE203" s="175"/>
      <c r="AF203" s="177" t="s">
        <v>22</v>
      </c>
      <c r="AG203" s="175"/>
      <c r="AH203" s="175"/>
      <c r="AI203" s="118" t="s">
        <v>375</v>
      </c>
      <c r="AJ203" s="179" t="s">
        <v>23</v>
      </c>
      <c r="AK203" s="175"/>
      <c r="AL203" s="175"/>
      <c r="AM203" s="175"/>
      <c r="AN203" s="175"/>
      <c r="AO203" s="175"/>
      <c r="AP203" s="119" t="s">
        <v>378</v>
      </c>
      <c r="AQ203" s="119" t="s">
        <v>378</v>
      </c>
      <c r="AR203" s="119" t="s">
        <v>378</v>
      </c>
      <c r="AS203" s="174" t="s">
        <v>378</v>
      </c>
      <c r="AT203" s="175"/>
      <c r="AU203" s="174" t="s">
        <v>378</v>
      </c>
      <c r="AV203" s="175"/>
      <c r="AW203" s="119" t="s">
        <v>378</v>
      </c>
      <c r="AX203" s="119" t="s">
        <v>378</v>
      </c>
      <c r="AY203" s="119" t="s">
        <v>378</v>
      </c>
    </row>
    <row r="204" spans="1:51" ht="16.5" x14ac:dyDescent="0.25">
      <c r="A204" s="177" t="s">
        <v>258</v>
      </c>
      <c r="B204" s="175"/>
      <c r="C204" s="177" t="s">
        <v>488</v>
      </c>
      <c r="D204" s="175"/>
      <c r="E204" s="177" t="s">
        <v>464</v>
      </c>
      <c r="F204" s="175"/>
      <c r="G204" s="177" t="s">
        <v>492</v>
      </c>
      <c r="H204" s="175"/>
      <c r="I204" s="177" t="s">
        <v>466</v>
      </c>
      <c r="J204" s="175"/>
      <c r="K204" s="175"/>
      <c r="L204" s="177" t="s">
        <v>496</v>
      </c>
      <c r="M204" s="175"/>
      <c r="N204" s="175"/>
      <c r="O204" s="177" t="s">
        <v>398</v>
      </c>
      <c r="P204" s="175"/>
      <c r="Q204" s="177"/>
      <c r="R204" s="175"/>
      <c r="S204" s="178" t="s">
        <v>341</v>
      </c>
      <c r="T204" s="175"/>
      <c r="U204" s="175"/>
      <c r="V204" s="175"/>
      <c r="W204" s="175"/>
      <c r="X204" s="175"/>
      <c r="Y204" s="175"/>
      <c r="Z204" s="175"/>
      <c r="AA204" s="177" t="s">
        <v>21</v>
      </c>
      <c r="AB204" s="175"/>
      <c r="AC204" s="175"/>
      <c r="AD204" s="175"/>
      <c r="AE204" s="175"/>
      <c r="AF204" s="177" t="s">
        <v>22</v>
      </c>
      <c r="AG204" s="175"/>
      <c r="AH204" s="175"/>
      <c r="AI204" s="118" t="s">
        <v>375</v>
      </c>
      <c r="AJ204" s="179" t="s">
        <v>23</v>
      </c>
      <c r="AK204" s="175"/>
      <c r="AL204" s="175"/>
      <c r="AM204" s="175"/>
      <c r="AN204" s="175"/>
      <c r="AO204" s="175"/>
      <c r="AP204" s="119" t="s">
        <v>539</v>
      </c>
      <c r="AQ204" s="119" t="s">
        <v>378</v>
      </c>
      <c r="AR204" s="119" t="s">
        <v>539</v>
      </c>
      <c r="AS204" s="174" t="s">
        <v>378</v>
      </c>
      <c r="AT204" s="175"/>
      <c r="AU204" s="174" t="s">
        <v>378</v>
      </c>
      <c r="AV204" s="175"/>
      <c r="AW204" s="119" t="s">
        <v>378</v>
      </c>
      <c r="AX204" s="119" t="s">
        <v>378</v>
      </c>
      <c r="AY204" s="119" t="s">
        <v>378</v>
      </c>
    </row>
    <row r="205" spans="1:51" x14ac:dyDescent="0.25">
      <c r="A205" s="177" t="s">
        <v>258</v>
      </c>
      <c r="B205" s="175"/>
      <c r="C205" s="177" t="s">
        <v>488</v>
      </c>
      <c r="D205" s="175"/>
      <c r="E205" s="177" t="s">
        <v>464</v>
      </c>
      <c r="F205" s="175"/>
      <c r="G205" s="177" t="s">
        <v>492</v>
      </c>
      <c r="H205" s="175"/>
      <c r="I205" s="177" t="s">
        <v>466</v>
      </c>
      <c r="J205" s="175"/>
      <c r="K205" s="175"/>
      <c r="L205" s="177" t="s">
        <v>497</v>
      </c>
      <c r="M205" s="175"/>
      <c r="N205" s="175"/>
      <c r="O205" s="177" t="s">
        <v>400</v>
      </c>
      <c r="P205" s="175"/>
      <c r="Q205" s="177"/>
      <c r="R205" s="175"/>
      <c r="S205" s="178" t="s">
        <v>343</v>
      </c>
      <c r="T205" s="175"/>
      <c r="U205" s="175"/>
      <c r="V205" s="175"/>
      <c r="W205" s="175"/>
      <c r="X205" s="175"/>
      <c r="Y205" s="175"/>
      <c r="Z205" s="175"/>
      <c r="AA205" s="177" t="s">
        <v>21</v>
      </c>
      <c r="AB205" s="175"/>
      <c r="AC205" s="175"/>
      <c r="AD205" s="175"/>
      <c r="AE205" s="175"/>
      <c r="AF205" s="177" t="s">
        <v>22</v>
      </c>
      <c r="AG205" s="175"/>
      <c r="AH205" s="175"/>
      <c r="AI205" s="118" t="s">
        <v>375</v>
      </c>
      <c r="AJ205" s="179" t="s">
        <v>23</v>
      </c>
      <c r="AK205" s="175"/>
      <c r="AL205" s="175"/>
      <c r="AM205" s="175"/>
      <c r="AN205" s="175"/>
      <c r="AO205" s="175"/>
      <c r="AP205" s="119" t="s">
        <v>378</v>
      </c>
      <c r="AQ205" s="119" t="s">
        <v>378</v>
      </c>
      <c r="AR205" s="119" t="s">
        <v>378</v>
      </c>
      <c r="AS205" s="174" t="s">
        <v>378</v>
      </c>
      <c r="AT205" s="175"/>
      <c r="AU205" s="174" t="s">
        <v>378</v>
      </c>
      <c r="AV205" s="175"/>
      <c r="AW205" s="119" t="s">
        <v>378</v>
      </c>
      <c r="AX205" s="119" t="s">
        <v>378</v>
      </c>
      <c r="AY205" s="119" t="s">
        <v>378</v>
      </c>
    </row>
    <row r="206" spans="1:51" x14ac:dyDescent="0.25">
      <c r="A206" s="112" t="s">
        <v>344</v>
      </c>
      <c r="B206" s="112" t="s">
        <v>344</v>
      </c>
      <c r="C206" s="112" t="s">
        <v>344</v>
      </c>
      <c r="D206" s="112" t="s">
        <v>344</v>
      </c>
      <c r="E206" s="112" t="s">
        <v>344</v>
      </c>
      <c r="F206" s="112" t="s">
        <v>344</v>
      </c>
      <c r="G206" s="112" t="s">
        <v>344</v>
      </c>
      <c r="H206" s="112" t="s">
        <v>344</v>
      </c>
      <c r="I206" s="112" t="s">
        <v>344</v>
      </c>
      <c r="J206" s="176" t="s">
        <v>344</v>
      </c>
      <c r="K206" s="175"/>
      <c r="L206" s="176" t="s">
        <v>344</v>
      </c>
      <c r="M206" s="175"/>
      <c r="N206" s="112" t="s">
        <v>344</v>
      </c>
      <c r="O206" s="112" t="s">
        <v>344</v>
      </c>
      <c r="P206" s="112" t="s">
        <v>344</v>
      </c>
      <c r="Q206" s="112" t="s">
        <v>344</v>
      </c>
      <c r="R206" s="112" t="s">
        <v>344</v>
      </c>
      <c r="S206" s="112" t="s">
        <v>344</v>
      </c>
      <c r="T206" s="112" t="s">
        <v>344</v>
      </c>
      <c r="U206" s="112" t="s">
        <v>344</v>
      </c>
      <c r="V206" s="112" t="s">
        <v>344</v>
      </c>
      <c r="W206" s="112" t="s">
        <v>344</v>
      </c>
      <c r="X206" s="112" t="s">
        <v>344</v>
      </c>
      <c r="Y206" s="112" t="s">
        <v>344</v>
      </c>
      <c r="Z206" s="112" t="s">
        <v>344</v>
      </c>
      <c r="AA206" s="176" t="s">
        <v>344</v>
      </c>
      <c r="AB206" s="175"/>
      <c r="AC206" s="176" t="s">
        <v>344</v>
      </c>
      <c r="AD206" s="175"/>
      <c r="AE206" s="112" t="s">
        <v>344</v>
      </c>
      <c r="AF206" s="112" t="s">
        <v>344</v>
      </c>
      <c r="AG206" s="112" t="s">
        <v>344</v>
      </c>
      <c r="AH206" s="112" t="s">
        <v>344</v>
      </c>
      <c r="AI206" s="112" t="s">
        <v>344</v>
      </c>
      <c r="AJ206" s="112" t="s">
        <v>344</v>
      </c>
      <c r="AK206" s="112" t="s">
        <v>344</v>
      </c>
      <c r="AL206" s="112" t="s">
        <v>344</v>
      </c>
      <c r="AM206" s="176" t="s">
        <v>344</v>
      </c>
      <c r="AN206" s="175"/>
      <c r="AO206" s="175"/>
      <c r="AP206" s="112" t="s">
        <v>344</v>
      </c>
      <c r="AQ206" s="112" t="s">
        <v>344</v>
      </c>
      <c r="AR206" s="112" t="s">
        <v>344</v>
      </c>
      <c r="AS206" s="176" t="s">
        <v>344</v>
      </c>
      <c r="AT206" s="175"/>
      <c r="AU206" s="176" t="s">
        <v>344</v>
      </c>
      <c r="AV206" s="175"/>
      <c r="AW206" s="112" t="s">
        <v>344</v>
      </c>
      <c r="AX206" s="112" t="s">
        <v>344</v>
      </c>
      <c r="AY206" s="112" t="s">
        <v>344</v>
      </c>
    </row>
  </sheetData>
  <mergeCells count="2679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6"/>
  <sheetViews>
    <sheetView topLeftCell="A24" workbookViewId="0">
      <selection activeCell="B28" sqref="B28"/>
    </sheetView>
  </sheetViews>
  <sheetFormatPr baseColWidth="10" defaultColWidth="11.42578125" defaultRowHeight="15" x14ac:dyDescent="0.25"/>
  <cols>
    <col min="1" max="1" width="18.7109375" customWidth="1"/>
    <col min="2" max="2" width="30.42578125" customWidth="1"/>
    <col min="3" max="3" width="18" bestFit="1" customWidth="1"/>
    <col min="4" max="4" width="19.28515625" hidden="1" customWidth="1"/>
    <col min="5" max="5" width="17" hidden="1" customWidth="1"/>
    <col min="6" max="6" width="18" bestFit="1" customWidth="1"/>
    <col min="7" max="7" width="6.28515625" style="2" bestFit="1" customWidth="1"/>
    <col min="8" max="8" width="18" bestFit="1" customWidth="1"/>
    <col min="9" max="9" width="6.28515625" bestFit="1" customWidth="1"/>
    <col min="11" max="11" width="15.140625" bestFit="1" customWidth="1"/>
    <col min="12" max="12" width="17.85546875" bestFit="1" customWidth="1"/>
    <col min="13" max="13" width="18.140625" bestFit="1" customWidth="1"/>
    <col min="14" max="15" width="16.28515625" bestFit="1" customWidth="1"/>
    <col min="16" max="16" width="6.5703125" bestFit="1" customWidth="1"/>
    <col min="17" max="17" width="15.140625" bestFit="1" customWidth="1"/>
    <col min="18" max="18" width="6.5703125" bestFit="1" customWidth="1"/>
    <col min="19" max="19" width="15.140625" bestFit="1" customWidth="1"/>
  </cols>
  <sheetData>
    <row r="1" spans="1:20" ht="15.75" thickBot="1" x14ac:dyDescent="0.3">
      <c r="A1" s="3" t="s">
        <v>541</v>
      </c>
      <c r="B1" s="4" t="s">
        <v>1</v>
      </c>
      <c r="C1" s="4" t="s">
        <v>542</v>
      </c>
      <c r="D1" s="4" t="s">
        <v>543</v>
      </c>
      <c r="E1" s="4" t="s">
        <v>544</v>
      </c>
      <c r="F1" s="4" t="s">
        <v>545</v>
      </c>
      <c r="G1" s="5" t="s">
        <v>544</v>
      </c>
      <c r="H1" s="4" t="s">
        <v>546</v>
      </c>
      <c r="I1" s="6" t="s">
        <v>544</v>
      </c>
    </row>
    <row r="2" spans="1:20" ht="15.75" thickBot="1" x14ac:dyDescent="0.3">
      <c r="A2" s="60" t="s">
        <v>26</v>
      </c>
      <c r="B2" s="61" t="s">
        <v>27</v>
      </c>
      <c r="C2" s="62" t="e">
        <f>+C3+C4+C5</f>
        <v>#REF!</v>
      </c>
      <c r="D2" s="62" t="e">
        <f>VLOOKUP(A2,#REF!,8,0)</f>
        <v>#REF!</v>
      </c>
      <c r="E2" s="63" t="e">
        <f>+D2/C2</f>
        <v>#REF!</v>
      </c>
      <c r="F2" s="62" t="e">
        <f>+F3+F4+F5</f>
        <v>#REF!</v>
      </c>
      <c r="G2" s="63" t="e">
        <f>+F2/C2</f>
        <v>#REF!</v>
      </c>
      <c r="H2" s="62" t="e">
        <f>+H3+H4+H5</f>
        <v>#REF!</v>
      </c>
      <c r="I2" s="64" t="e">
        <f>+H2/C2</f>
        <v>#REF!</v>
      </c>
      <c r="K2" s="20"/>
    </row>
    <row r="3" spans="1:20" ht="15.75" thickBot="1" x14ac:dyDescent="0.3">
      <c r="A3" s="65" t="s">
        <v>30</v>
      </c>
      <c r="B3" s="66" t="s">
        <v>31</v>
      </c>
      <c r="C3" s="67" t="e">
        <f>VLOOKUP(A3,#REF!,7,0)</f>
        <v>#REF!</v>
      </c>
      <c r="D3" s="62" t="e">
        <f>VLOOKUP(A3,#REF!,8,0)</f>
        <v>#REF!</v>
      </c>
      <c r="E3" s="63" t="e">
        <f t="shared" ref="E3:E16" si="0">+D3/C3</f>
        <v>#REF!</v>
      </c>
      <c r="F3" s="67" t="e">
        <f>VLOOKUP(A3,#REF!,11,0)</f>
        <v>#REF!</v>
      </c>
      <c r="G3" s="68" t="e">
        <f t="shared" ref="G3:G16" si="1">+F3/C3</f>
        <v>#REF!</v>
      </c>
      <c r="H3" s="67" t="e">
        <f>VLOOKUP(A3,#REF!,13,0)</f>
        <v>#REF!</v>
      </c>
      <c r="I3" s="69" t="e">
        <f t="shared" ref="I3:I11" si="2">+H3/C3</f>
        <v>#REF!</v>
      </c>
      <c r="L3" s="230">
        <v>2019</v>
      </c>
      <c r="M3" s="231"/>
      <c r="N3" s="231"/>
      <c r="O3" s="231"/>
      <c r="P3" s="231"/>
      <c r="Q3" s="231"/>
      <c r="R3" s="231"/>
      <c r="S3" s="231"/>
      <c r="T3" s="232"/>
    </row>
    <row r="4" spans="1:20" ht="27" thickBot="1" x14ac:dyDescent="0.3">
      <c r="A4" s="65" t="s">
        <v>54</v>
      </c>
      <c r="B4" s="70" t="s">
        <v>55</v>
      </c>
      <c r="C4" s="71" t="e">
        <f>VLOOKUP(A4,#REF!,7,0)</f>
        <v>#REF!</v>
      </c>
      <c r="D4" s="62" t="e">
        <f>VLOOKUP(A4,#REF!,8,0)</f>
        <v>#REF!</v>
      </c>
      <c r="E4" s="63" t="e">
        <f t="shared" si="0"/>
        <v>#REF!</v>
      </c>
      <c r="F4" s="67" t="e">
        <f>VLOOKUP(A4,#REF!,11,0)</f>
        <v>#REF!</v>
      </c>
      <c r="G4" s="72" t="e">
        <f t="shared" si="1"/>
        <v>#REF!</v>
      </c>
      <c r="H4" s="71" t="e">
        <f>VLOOKUP(A4,#REF!,13,0)</f>
        <v>#REF!</v>
      </c>
      <c r="I4" s="73" t="e">
        <f t="shared" si="2"/>
        <v>#REF!</v>
      </c>
      <c r="L4" s="25" t="s">
        <v>0</v>
      </c>
      <c r="M4" s="25" t="s">
        <v>1</v>
      </c>
      <c r="N4" s="25" t="s">
        <v>547</v>
      </c>
      <c r="O4" s="25" t="s">
        <v>548</v>
      </c>
      <c r="P4" s="25" t="s">
        <v>549</v>
      </c>
      <c r="Q4" s="25" t="s">
        <v>546</v>
      </c>
      <c r="R4" s="25" t="s">
        <v>544</v>
      </c>
      <c r="S4" s="25"/>
      <c r="T4" s="25"/>
    </row>
    <row r="5" spans="1:20" ht="39.75" thickBot="1" x14ac:dyDescent="0.3">
      <c r="A5" s="65" t="s">
        <v>70</v>
      </c>
      <c r="B5" s="70" t="s">
        <v>71</v>
      </c>
      <c r="C5" s="71" t="e">
        <f>VLOOKUP(A5,#REF!,7,0)</f>
        <v>#REF!</v>
      </c>
      <c r="D5" s="62" t="e">
        <f>VLOOKUP(A5,#REF!,8,0)</f>
        <v>#REF!</v>
      </c>
      <c r="E5" s="63" t="e">
        <f t="shared" si="0"/>
        <v>#REF!</v>
      </c>
      <c r="F5" s="67" t="e">
        <f>VLOOKUP(A5,#REF!,11,0)</f>
        <v>#REF!</v>
      </c>
      <c r="G5" s="72" t="e">
        <f t="shared" si="1"/>
        <v>#REF!</v>
      </c>
      <c r="H5" s="71" t="e">
        <f>VLOOKUP(A5,#REF!,13,0)</f>
        <v>#REF!</v>
      </c>
      <c r="I5" s="73" t="e">
        <f t="shared" si="2"/>
        <v>#REF!</v>
      </c>
      <c r="L5" s="16" t="s">
        <v>24</v>
      </c>
      <c r="M5" s="17" t="s">
        <v>550</v>
      </c>
      <c r="N5" s="12" t="e">
        <f>+#REF!</f>
        <v>#REF!</v>
      </c>
      <c r="O5" s="12" t="e">
        <f>+#REF!</f>
        <v>#REF!</v>
      </c>
      <c r="P5" s="7" t="e">
        <f>+O5/N5</f>
        <v>#REF!</v>
      </c>
      <c r="Q5" s="12" t="e">
        <f>+#REF!</f>
        <v>#REF!</v>
      </c>
      <c r="R5" s="7" t="e">
        <f>+Q5/N5</f>
        <v>#REF!</v>
      </c>
      <c r="S5" s="12" t="e">
        <f>+#REF!</f>
        <v>#REF!</v>
      </c>
      <c r="T5" s="13" t="e">
        <f>+S5/N5</f>
        <v>#REF!</v>
      </c>
    </row>
    <row r="6" spans="1:20" ht="26.25" customHeight="1" thickBot="1" x14ac:dyDescent="0.3">
      <c r="A6" s="65"/>
      <c r="B6" s="74" t="s">
        <v>551</v>
      </c>
      <c r="C6" s="75">
        <v>0</v>
      </c>
      <c r="D6" s="62"/>
      <c r="E6" s="63" t="e">
        <f t="shared" si="0"/>
        <v>#DIV/0!</v>
      </c>
      <c r="F6" s="67" t="e">
        <f>VLOOKUP(A6,#REF!,11,0)</f>
        <v>#REF!</v>
      </c>
      <c r="G6" s="76">
        <v>0</v>
      </c>
      <c r="H6" s="75">
        <v>0</v>
      </c>
      <c r="I6" s="77"/>
      <c r="L6" s="18" t="s">
        <v>258</v>
      </c>
      <c r="M6" s="19" t="s">
        <v>552</v>
      </c>
      <c r="N6" s="14" t="e">
        <f>+#REF!</f>
        <v>#REF!</v>
      </c>
      <c r="O6" s="14" t="e">
        <f>+#REF!</f>
        <v>#REF!</v>
      </c>
      <c r="P6" s="8" t="e">
        <f>+O6/N6</f>
        <v>#REF!</v>
      </c>
      <c r="Q6" s="14" t="e">
        <f>+#REF!</f>
        <v>#REF!</v>
      </c>
      <c r="R6" s="8" t="e">
        <f>+Q6/N6</f>
        <v>#REF!</v>
      </c>
      <c r="S6" s="14" t="e">
        <f>+#REF!</f>
        <v>#REF!</v>
      </c>
      <c r="T6" s="28" t="e">
        <f>+S6/N6</f>
        <v>#REF!</v>
      </c>
    </row>
    <row r="7" spans="1:20" ht="15.75" thickBot="1" x14ac:dyDescent="0.3">
      <c r="A7" s="60" t="s">
        <v>88</v>
      </c>
      <c r="B7" s="61" t="s">
        <v>89</v>
      </c>
      <c r="C7" s="62" t="e">
        <f>VLOOKUP(A7,#REF!,7,0)</f>
        <v>#REF!</v>
      </c>
      <c r="D7" s="62" t="e">
        <f>VLOOKUP(A7,#REF!,8,0)</f>
        <v>#REF!</v>
      </c>
      <c r="E7" s="63" t="e">
        <f t="shared" si="0"/>
        <v>#REF!</v>
      </c>
      <c r="F7" s="62" t="e">
        <f>+F8+F9</f>
        <v>#REF!</v>
      </c>
      <c r="G7" s="63" t="e">
        <f t="shared" si="1"/>
        <v>#REF!</v>
      </c>
      <c r="H7" s="62" t="e">
        <f>VLOOKUP(A7,#REF!,13,0)</f>
        <v>#REF!</v>
      </c>
      <c r="I7" s="64" t="e">
        <f t="shared" si="2"/>
        <v>#REF!</v>
      </c>
      <c r="L7" s="230" t="s">
        <v>553</v>
      </c>
      <c r="M7" s="231"/>
      <c r="N7" s="26" t="e">
        <f>+N5+N6</f>
        <v>#REF!</v>
      </c>
      <c r="O7" s="26" t="e">
        <f>+O5+O6</f>
        <v>#REF!</v>
      </c>
      <c r="P7" s="27" t="e">
        <f>+O7/N7</f>
        <v>#REF!</v>
      </c>
      <c r="Q7" s="26" t="e">
        <f>+Q5+Q6</f>
        <v>#REF!</v>
      </c>
      <c r="R7" s="27" t="e">
        <f>+Q7/N7</f>
        <v>#REF!</v>
      </c>
      <c r="S7" s="26" t="e">
        <f>+S5+S6</f>
        <v>#REF!</v>
      </c>
      <c r="T7" s="29" t="e">
        <f>+S7/N7</f>
        <v>#REF!</v>
      </c>
    </row>
    <row r="8" spans="1:20" ht="27" thickBot="1" x14ac:dyDescent="0.3">
      <c r="A8" s="65" t="s">
        <v>90</v>
      </c>
      <c r="B8" s="78" t="s">
        <v>91</v>
      </c>
      <c r="C8" s="67" t="e">
        <f>VLOOKUP(A8,#REF!,7,0)</f>
        <v>#REF!</v>
      </c>
      <c r="D8" s="62" t="e">
        <f>VLOOKUP(A8,#REF!,8,0)</f>
        <v>#REF!</v>
      </c>
      <c r="E8" s="63" t="e">
        <f t="shared" si="0"/>
        <v>#REF!</v>
      </c>
      <c r="F8" s="67" t="e">
        <f>VLOOKUP(A8,#REF!,11,0)</f>
        <v>#REF!</v>
      </c>
      <c r="G8" s="68" t="e">
        <f t="shared" si="1"/>
        <v>#REF!</v>
      </c>
      <c r="H8" s="67" t="e">
        <f>VLOOKUP(A8,#REF!,13,0)</f>
        <v>#REF!</v>
      </c>
      <c r="I8" s="69" t="e">
        <f t="shared" si="2"/>
        <v>#REF!</v>
      </c>
    </row>
    <row r="9" spans="1:20" ht="27" thickBot="1" x14ac:dyDescent="0.3">
      <c r="A9" s="65" t="s">
        <v>116</v>
      </c>
      <c r="B9" s="74" t="s">
        <v>117</v>
      </c>
      <c r="C9" s="75" t="e">
        <f>VLOOKUP(A9,#REF!,7,0)</f>
        <v>#REF!</v>
      </c>
      <c r="D9" s="62" t="e">
        <f>VLOOKUP(A9,#REF!,8,0)</f>
        <v>#REF!</v>
      </c>
      <c r="E9" s="63" t="e">
        <f t="shared" si="0"/>
        <v>#REF!</v>
      </c>
      <c r="F9" s="75" t="e">
        <f>VLOOKUP(A9,#REF!,11,0)</f>
        <v>#REF!</v>
      </c>
      <c r="G9" s="76" t="e">
        <f t="shared" si="1"/>
        <v>#REF!</v>
      </c>
      <c r="H9" s="75" t="e">
        <f>VLOOKUP(A9,#REF!,13,0)</f>
        <v>#REF!</v>
      </c>
      <c r="I9" s="77" t="e">
        <f t="shared" si="2"/>
        <v>#REF!</v>
      </c>
    </row>
    <row r="10" spans="1:20" ht="22.5" customHeight="1" thickBot="1" x14ac:dyDescent="0.3">
      <c r="A10" s="60" t="s">
        <v>218</v>
      </c>
      <c r="B10" s="61" t="s">
        <v>219</v>
      </c>
      <c r="C10" s="62" t="e">
        <f>VLOOKUP(A10,#REF!,7,0)</f>
        <v>#REF!</v>
      </c>
      <c r="D10" s="62" t="e">
        <f>VLOOKUP(A10,#REF!,8,0)</f>
        <v>#REF!</v>
      </c>
      <c r="E10" s="63" t="e">
        <f t="shared" si="0"/>
        <v>#REF!</v>
      </c>
      <c r="F10" s="62" t="e">
        <f>+F11+F12</f>
        <v>#REF!</v>
      </c>
      <c r="G10" s="63" t="e">
        <f t="shared" si="1"/>
        <v>#REF!</v>
      </c>
      <c r="H10" s="62" t="e">
        <f>VLOOKUP(A10,#REF!,13,0)</f>
        <v>#REF!</v>
      </c>
      <c r="I10" s="64" t="e">
        <f>+H10/C10</f>
        <v>#REF!</v>
      </c>
    </row>
    <row r="11" spans="1:20" ht="15.75" thickBot="1" x14ac:dyDescent="0.3">
      <c r="A11" s="65" t="s">
        <v>220</v>
      </c>
      <c r="B11" s="66" t="s">
        <v>554</v>
      </c>
      <c r="C11" s="67" t="e">
        <f>VLOOKUP(A11,#REF!,7,0)</f>
        <v>#REF!</v>
      </c>
      <c r="D11" s="62" t="e">
        <f>VLOOKUP(A11,#REF!,8,0)</f>
        <v>#REF!</v>
      </c>
      <c r="E11" s="63" t="e">
        <f t="shared" si="0"/>
        <v>#REF!</v>
      </c>
      <c r="F11" s="67" t="e">
        <f>VLOOKUP(A11,#REF!,11,0)</f>
        <v>#REF!</v>
      </c>
      <c r="G11" s="68" t="e">
        <f t="shared" si="1"/>
        <v>#REF!</v>
      </c>
      <c r="H11" s="67" t="e">
        <f>VLOOKUP(A11,#REF!,13,0)</f>
        <v>#REF!</v>
      </c>
      <c r="I11" s="69" t="e">
        <f t="shared" si="2"/>
        <v>#REF!</v>
      </c>
    </row>
    <row r="12" spans="1:20" ht="15.75" thickBot="1" x14ac:dyDescent="0.3">
      <c r="A12" s="65" t="s">
        <v>230</v>
      </c>
      <c r="B12" s="79" t="s">
        <v>231</v>
      </c>
      <c r="C12" s="71" t="e">
        <f>VLOOKUP(A12,#REF!,7,0)</f>
        <v>#REF!</v>
      </c>
      <c r="D12" s="62" t="e">
        <f>VLOOKUP(A12,#REF!,8,0)</f>
        <v>#REF!</v>
      </c>
      <c r="E12" s="63" t="e">
        <f t="shared" si="0"/>
        <v>#REF!</v>
      </c>
      <c r="F12" s="71" t="e">
        <f>VLOOKUP(A12,#REF!,11,0)</f>
        <v>#REF!</v>
      </c>
      <c r="G12" s="80" t="e">
        <f>+F12/C12</f>
        <v>#REF!</v>
      </c>
      <c r="H12" s="71" t="e">
        <f>VLOOKUP(A12,#REF!,13,0)</f>
        <v>#REF!</v>
      </c>
      <c r="I12" s="73"/>
    </row>
    <row r="13" spans="1:20" ht="15.75" thickBot="1" x14ac:dyDescent="0.3">
      <c r="A13" s="81"/>
      <c r="B13" s="82" t="s">
        <v>555</v>
      </c>
      <c r="C13" s="75">
        <v>0</v>
      </c>
      <c r="D13" s="62"/>
      <c r="E13" s="63" t="e">
        <f t="shared" si="0"/>
        <v>#DIV/0!</v>
      </c>
      <c r="F13" s="75">
        <v>0</v>
      </c>
      <c r="G13" s="76">
        <v>0</v>
      </c>
      <c r="H13" s="75">
        <v>0</v>
      </c>
      <c r="I13" s="77">
        <v>0</v>
      </c>
    </row>
    <row r="14" spans="1:20" ht="39.75" thickBot="1" x14ac:dyDescent="0.3">
      <c r="A14" s="60" t="s">
        <v>232</v>
      </c>
      <c r="B14" s="83" t="s">
        <v>233</v>
      </c>
      <c r="C14" s="62" t="e">
        <f>+C15+C16</f>
        <v>#REF!</v>
      </c>
      <c r="D14" s="62" t="e">
        <f>VLOOKUP(A14,#REF!,8,0)</f>
        <v>#REF!</v>
      </c>
      <c r="E14" s="63" t="e">
        <f t="shared" si="0"/>
        <v>#REF!</v>
      </c>
      <c r="F14" s="62" t="e">
        <f>+F15+F16</f>
        <v>#REF!</v>
      </c>
      <c r="G14" s="63" t="e">
        <f t="shared" si="1"/>
        <v>#REF!</v>
      </c>
      <c r="H14" s="62" t="e">
        <f>+H15+H16</f>
        <v>#REF!</v>
      </c>
      <c r="I14" s="64" t="e">
        <f>+H14/C14</f>
        <v>#REF!</v>
      </c>
    </row>
    <row r="15" spans="1:20" ht="15.75" thickBot="1" x14ac:dyDescent="0.3">
      <c r="A15" s="65" t="s">
        <v>234</v>
      </c>
      <c r="B15" s="66" t="s">
        <v>235</v>
      </c>
      <c r="C15" s="67" t="e">
        <f>VLOOKUP(A15,#REF!,7,0)</f>
        <v>#REF!</v>
      </c>
      <c r="D15" s="62" t="e">
        <f>VLOOKUP(A15,#REF!,8,0)</f>
        <v>#REF!</v>
      </c>
      <c r="E15" s="63" t="e">
        <f t="shared" si="0"/>
        <v>#REF!</v>
      </c>
      <c r="F15" s="67" t="e">
        <f>VLOOKUP(A15,#REF!,11,0)</f>
        <v>#REF!</v>
      </c>
      <c r="G15" s="68" t="e">
        <f t="shared" si="1"/>
        <v>#REF!</v>
      </c>
      <c r="H15" s="67" t="e">
        <f>VLOOKUP(A15,#REF!,13,0)</f>
        <v>#REF!</v>
      </c>
      <c r="I15" s="69" t="e">
        <f>+H15/C15</f>
        <v>#REF!</v>
      </c>
    </row>
    <row r="16" spans="1:20" ht="15.75" thickBot="1" x14ac:dyDescent="0.3">
      <c r="A16" s="65" t="s">
        <v>246</v>
      </c>
      <c r="B16" s="82" t="s">
        <v>247</v>
      </c>
      <c r="C16" s="75" t="e">
        <f>VLOOKUP(A16,#REF!,7,0)</f>
        <v>#REF!</v>
      </c>
      <c r="D16" s="62" t="e">
        <f>VLOOKUP(A16,#REF!,8,0)</f>
        <v>#REF!</v>
      </c>
      <c r="E16" s="63" t="e">
        <f t="shared" si="0"/>
        <v>#REF!</v>
      </c>
      <c r="F16" s="75" t="e">
        <f>VLOOKUP(A16,#REF!,11,0)</f>
        <v>#REF!</v>
      </c>
      <c r="G16" s="76" t="e">
        <f t="shared" si="1"/>
        <v>#REF!</v>
      </c>
      <c r="H16" s="75" t="e">
        <f>VLOOKUP(A16,#REF!,13,0)</f>
        <v>#REF!</v>
      </c>
      <c r="I16" s="77">
        <v>1</v>
      </c>
    </row>
    <row r="17" spans="1:18" ht="15.75" thickBot="1" x14ac:dyDescent="0.3">
      <c r="A17" s="60" t="s">
        <v>24</v>
      </c>
      <c r="B17" s="61" t="s">
        <v>556</v>
      </c>
      <c r="C17" s="62" t="e">
        <f>+C2+C7+C10+C14</f>
        <v>#REF!</v>
      </c>
      <c r="D17" s="62" t="e">
        <f>+D2+D7+D10+D14</f>
        <v>#REF!</v>
      </c>
      <c r="E17" s="63" t="e">
        <f>+D17/C17</f>
        <v>#REF!</v>
      </c>
      <c r="F17" s="84" t="e">
        <f>+F2+F7+F10+F14</f>
        <v>#REF!</v>
      </c>
      <c r="G17" s="63" t="e">
        <f>+F17/C17</f>
        <v>#REF!</v>
      </c>
      <c r="H17" s="62" t="e">
        <f>+H2+H7+H10+H14</f>
        <v>#REF!</v>
      </c>
      <c r="I17" s="64" t="e">
        <f>+H17/C17</f>
        <v>#REF!</v>
      </c>
    </row>
    <row r="18" spans="1:18" x14ac:dyDescent="0.25">
      <c r="H18" s="1"/>
    </row>
    <row r="19" spans="1:18" x14ac:dyDescent="0.25">
      <c r="H19" s="1"/>
    </row>
    <row r="21" spans="1:18" ht="15.75" thickBot="1" x14ac:dyDescent="0.3"/>
    <row r="22" spans="1:18" ht="15.75" thickBot="1" x14ac:dyDescent="0.3">
      <c r="A22" s="35" t="s">
        <v>0</v>
      </c>
      <c r="B22" s="36" t="s">
        <v>1</v>
      </c>
      <c r="C22" s="37" t="s">
        <v>542</v>
      </c>
      <c r="D22" s="37" t="s">
        <v>543</v>
      </c>
      <c r="E22" s="37" t="s">
        <v>544</v>
      </c>
      <c r="F22" s="37" t="s">
        <v>545</v>
      </c>
      <c r="G22" s="38" t="s">
        <v>544</v>
      </c>
      <c r="H22" s="37" t="s">
        <v>546</v>
      </c>
      <c r="I22" s="39" t="s">
        <v>544</v>
      </c>
    </row>
    <row r="23" spans="1:18" ht="51" customHeight="1" thickBot="1" x14ac:dyDescent="0.3">
      <c r="A23" s="40" t="s">
        <v>265</v>
      </c>
      <c r="B23" s="41" t="s">
        <v>266</v>
      </c>
      <c r="C23" s="42" t="e">
        <f>VLOOKUP(A23,#REF!,7,0)</f>
        <v>#REF!</v>
      </c>
      <c r="D23" s="43" t="e">
        <f>VLOOKUP(A23,#REF!,8,0)</f>
        <v>#REF!</v>
      </c>
      <c r="E23" s="44" t="e">
        <f>+D23/C23</f>
        <v>#REF!</v>
      </c>
      <c r="F23" s="42" t="e">
        <f>VLOOKUP(A23,#REF!,11,0)</f>
        <v>#REF!</v>
      </c>
      <c r="G23" s="44" t="e">
        <f>+F23/C23</f>
        <v>#REF!</v>
      </c>
      <c r="H23" s="42" t="e">
        <f>VLOOKUP(A23,#REF!,13,0)</f>
        <v>#REF!</v>
      </c>
      <c r="I23" s="56" t="e">
        <f>+H23/C23</f>
        <v>#REF!</v>
      </c>
    </row>
    <row r="24" spans="1:18" ht="51" customHeight="1" thickBot="1" x14ac:dyDescent="0.3">
      <c r="A24" s="45" t="s">
        <v>557</v>
      </c>
      <c r="B24" s="46" t="s">
        <v>558</v>
      </c>
      <c r="C24" s="42" t="e">
        <f>VLOOKUP(A24,#REF!,7,0)</f>
        <v>#REF!</v>
      </c>
      <c r="D24" s="86"/>
      <c r="E24" s="87"/>
      <c r="F24" s="42" t="e">
        <f>VLOOKUP(A24,#REF!,11,0)</f>
        <v>#REF!</v>
      </c>
      <c r="G24" s="87" t="e">
        <f>+F24/C24</f>
        <v>#REF!</v>
      </c>
      <c r="H24" s="42" t="e">
        <f>VLOOKUP(A24,#REF!,13,0)</f>
        <v>#REF!</v>
      </c>
      <c r="I24" s="88"/>
    </row>
    <row r="25" spans="1:18" ht="36.75" customHeight="1" thickBot="1" x14ac:dyDescent="0.3">
      <c r="A25" s="45" t="s">
        <v>559</v>
      </c>
      <c r="B25" s="46" t="s">
        <v>558</v>
      </c>
      <c r="C25" s="42" t="e">
        <f>VLOOKUP(A25,#REF!,7,0)</f>
        <v>#REF!</v>
      </c>
      <c r="D25" s="48" t="e">
        <f>VLOOKUP(A25,#REF!,8,0)</f>
        <v>#REF!</v>
      </c>
      <c r="E25" s="49" t="e">
        <f t="shared" ref="E25:E28" si="3">+D25/C25</f>
        <v>#REF!</v>
      </c>
      <c r="F25" s="42" t="e">
        <f>VLOOKUP(A25,#REF!,11,0)</f>
        <v>#REF!</v>
      </c>
      <c r="G25" s="49" t="e">
        <f t="shared" ref="G25:G28" si="4">+F25/C25</f>
        <v>#REF!</v>
      </c>
      <c r="H25" s="42" t="e">
        <f>VLOOKUP(A25,#REF!,13,0)</f>
        <v>#REF!</v>
      </c>
      <c r="I25" s="57" t="e">
        <f>+H25/C25</f>
        <v>#REF!</v>
      </c>
      <c r="K25" s="55" t="e">
        <f>+F25+F26</f>
        <v>#REF!</v>
      </c>
      <c r="L25" s="53" t="e">
        <f>+F25+F26</f>
        <v>#REF!</v>
      </c>
    </row>
    <row r="26" spans="1:18" ht="52.5" thickBot="1" x14ac:dyDescent="0.3">
      <c r="A26" s="45" t="s">
        <v>560</v>
      </c>
      <c r="B26" s="46" t="s">
        <v>558</v>
      </c>
      <c r="C26" s="42" t="e">
        <f>VLOOKUP(A26,#REF!,7,0)</f>
        <v>#REF!</v>
      </c>
      <c r="D26" s="48" t="e">
        <f>VLOOKUP(A26,#REF!,8,0)</f>
        <v>#REF!</v>
      </c>
      <c r="E26" s="49" t="e">
        <f t="shared" si="3"/>
        <v>#REF!</v>
      </c>
      <c r="F26" s="42" t="e">
        <f>VLOOKUP(A26,#REF!,11,0)</f>
        <v>#REF!</v>
      </c>
      <c r="G26" s="49" t="e">
        <f t="shared" si="4"/>
        <v>#REF!</v>
      </c>
      <c r="H26" s="42" t="e">
        <f>VLOOKUP(A26,#REF!,13,0)</f>
        <v>#REF!</v>
      </c>
      <c r="I26" s="57" t="e">
        <f>+H26/C26</f>
        <v>#REF!</v>
      </c>
      <c r="J26" s="24"/>
      <c r="K26" s="55" t="e">
        <f>+C25+C26</f>
        <v>#REF!</v>
      </c>
      <c r="L26" s="55">
        <v>27996840701</v>
      </c>
    </row>
    <row r="27" spans="1:18" ht="39.75" thickBot="1" x14ac:dyDescent="0.3">
      <c r="A27" s="45" t="s">
        <v>561</v>
      </c>
      <c r="B27" s="46" t="s">
        <v>484</v>
      </c>
      <c r="C27" s="42" t="e">
        <f>VLOOKUP(A27,#REF!,7,0)</f>
        <v>#REF!</v>
      </c>
      <c r="D27" s="48"/>
      <c r="E27" s="49"/>
      <c r="F27" s="42" t="e">
        <f>VLOOKUP(A27,#REF!,11,0)</f>
        <v>#REF!</v>
      </c>
      <c r="G27" s="49" t="e">
        <f>+F27/C27</f>
        <v>#REF!</v>
      </c>
      <c r="H27" s="42" t="e">
        <f>VLOOKUP(A27,#REF!,13,0)</f>
        <v>#REF!</v>
      </c>
      <c r="I27" s="57" t="e">
        <f t="shared" ref="I27:I28" si="5">+H27/C27</f>
        <v>#REF!</v>
      </c>
      <c r="J27" s="24"/>
      <c r="K27" s="55"/>
      <c r="L27" s="55"/>
    </row>
    <row r="28" spans="1:18" ht="51.75" x14ac:dyDescent="0.25">
      <c r="A28" s="45" t="s">
        <v>321</v>
      </c>
      <c r="B28" s="46" t="s">
        <v>562</v>
      </c>
      <c r="C28" s="47" t="e">
        <f>VLOOKUP(A28,#REF!,7,0)</f>
        <v>#REF!</v>
      </c>
      <c r="D28" s="48" t="e">
        <f>VLOOKUP(A28,#REF!,8,0)</f>
        <v>#REF!</v>
      </c>
      <c r="E28" s="49" t="e">
        <f t="shared" si="3"/>
        <v>#REF!</v>
      </c>
      <c r="F28" s="42" t="e">
        <f>VLOOKUP(A28,#REF!,11,0)</f>
        <v>#REF!</v>
      </c>
      <c r="G28" s="49" t="e">
        <f t="shared" si="4"/>
        <v>#REF!</v>
      </c>
      <c r="H28" s="42" t="e">
        <f>VLOOKUP(A28,#REF!,13,0)</f>
        <v>#REF!</v>
      </c>
      <c r="I28" s="57" t="e">
        <f t="shared" si="5"/>
        <v>#REF!</v>
      </c>
      <c r="J28" s="85"/>
      <c r="K28" s="2"/>
      <c r="L28" s="54"/>
    </row>
    <row r="29" spans="1:18" ht="15.75" thickBot="1" x14ac:dyDescent="0.3">
      <c r="A29" s="59" t="s">
        <v>258</v>
      </c>
      <c r="B29" s="50" t="s">
        <v>563</v>
      </c>
      <c r="C29" s="51" t="e">
        <f>SUM(C23:C28)</f>
        <v>#REF!</v>
      </c>
      <c r="D29" s="51" t="e">
        <f>SUM(D23:D28)</f>
        <v>#REF!</v>
      </c>
      <c r="E29" s="52" t="e">
        <f>+D29/C29</f>
        <v>#REF!</v>
      </c>
      <c r="F29" s="51" t="e">
        <f>SUM(F23:F28)</f>
        <v>#REF!</v>
      </c>
      <c r="G29" s="52" t="e">
        <f>+F29/C29</f>
        <v>#REF!</v>
      </c>
      <c r="H29" s="51" t="e">
        <f>SUM(H23:H28)</f>
        <v>#REF!</v>
      </c>
      <c r="I29" s="58" t="e">
        <f>+H29/C29</f>
        <v>#REF!</v>
      </c>
    </row>
    <row r="30" spans="1:18" x14ac:dyDescent="0.25">
      <c r="I30" s="2"/>
    </row>
    <row r="31" spans="1:18" ht="15.75" thickBot="1" x14ac:dyDescent="0.3"/>
    <row r="32" spans="1:18" ht="15.75" thickBot="1" x14ac:dyDescent="0.3">
      <c r="A32" s="230">
        <v>2021</v>
      </c>
      <c r="B32" s="231"/>
      <c r="C32" s="231"/>
      <c r="D32" s="231"/>
      <c r="E32" s="231"/>
      <c r="F32" s="231"/>
      <c r="G32" s="231"/>
      <c r="H32" s="231"/>
      <c r="I32" s="232"/>
      <c r="L32" s="233"/>
      <c r="M32" s="233"/>
      <c r="N32" s="233"/>
      <c r="O32" s="233"/>
      <c r="P32" s="233"/>
      <c r="Q32" s="233"/>
      <c r="R32" s="233"/>
    </row>
    <row r="33" spans="1:18" ht="15.75" thickBot="1" x14ac:dyDescent="0.3">
      <c r="A33" s="21" t="s">
        <v>0</v>
      </c>
      <c r="B33" s="22" t="s">
        <v>1</v>
      </c>
      <c r="C33" s="22" t="s">
        <v>547</v>
      </c>
      <c r="D33" s="22" t="s">
        <v>543</v>
      </c>
      <c r="E33" s="22" t="s">
        <v>544</v>
      </c>
      <c r="F33" s="22" t="s">
        <v>548</v>
      </c>
      <c r="G33" s="22" t="s">
        <v>544</v>
      </c>
      <c r="H33" s="22" t="s">
        <v>564</v>
      </c>
      <c r="I33" s="23" t="s">
        <v>544</v>
      </c>
      <c r="L33" s="30"/>
      <c r="M33" s="30"/>
      <c r="N33" s="30"/>
      <c r="O33" s="30"/>
      <c r="P33" s="30"/>
      <c r="Q33" s="30"/>
      <c r="R33" s="30"/>
    </row>
    <row r="34" spans="1:18" x14ac:dyDescent="0.25">
      <c r="A34" s="16" t="s">
        <v>24</v>
      </c>
      <c r="B34" s="17" t="s">
        <v>550</v>
      </c>
      <c r="C34" s="12" t="e">
        <f>+C17</f>
        <v>#REF!</v>
      </c>
      <c r="D34" s="12" t="e">
        <f>+D17</f>
        <v>#REF!</v>
      </c>
      <c r="E34" s="7" t="e">
        <f>+D34/C34</f>
        <v>#REF!</v>
      </c>
      <c r="F34" s="12" t="e">
        <f>+F17</f>
        <v>#REF!</v>
      </c>
      <c r="G34" s="7" t="e">
        <f>+F34/C34</f>
        <v>#REF!</v>
      </c>
      <c r="H34" s="12" t="e">
        <f>+H17</f>
        <v>#REF!</v>
      </c>
      <c r="I34" s="13" t="e">
        <f>+H34/C34</f>
        <v>#REF!</v>
      </c>
      <c r="N34" s="31"/>
      <c r="O34" s="31"/>
      <c r="P34" s="32"/>
      <c r="Q34" s="31"/>
      <c r="R34" s="32"/>
    </row>
    <row r="35" spans="1:18" ht="15.75" thickBot="1" x14ac:dyDescent="0.3">
      <c r="A35" s="18" t="s">
        <v>258</v>
      </c>
      <c r="B35" s="19" t="s">
        <v>552</v>
      </c>
      <c r="C35" s="14" t="e">
        <f>+C29</f>
        <v>#REF!</v>
      </c>
      <c r="D35" s="14" t="e">
        <f t="shared" ref="D35:H35" si="6">+D29</f>
        <v>#REF!</v>
      </c>
      <c r="E35" s="8" t="e">
        <f>+D35/C35</f>
        <v>#REF!</v>
      </c>
      <c r="F35" s="14" t="e">
        <f t="shared" si="6"/>
        <v>#REF!</v>
      </c>
      <c r="G35" s="8" t="e">
        <f>+F35/C35</f>
        <v>#REF!</v>
      </c>
      <c r="H35" s="14" t="e">
        <f t="shared" si="6"/>
        <v>#REF!</v>
      </c>
      <c r="I35" s="15" t="e">
        <f>+H35/C35</f>
        <v>#REF!</v>
      </c>
      <c r="N35" s="31"/>
      <c r="O35" s="31"/>
      <c r="P35" s="32"/>
      <c r="Q35" s="31"/>
      <c r="R35" s="32"/>
    </row>
    <row r="36" spans="1:18" ht="15.75" thickBot="1" x14ac:dyDescent="0.3">
      <c r="A36" s="228" t="s">
        <v>553</v>
      </c>
      <c r="B36" s="229"/>
      <c r="C36" s="9" t="e">
        <f>+C34+C35</f>
        <v>#REF!</v>
      </c>
      <c r="D36" s="9" t="e">
        <f>+D34+D35</f>
        <v>#REF!</v>
      </c>
      <c r="E36" s="10" t="e">
        <f>+D36/C36</f>
        <v>#REF!</v>
      </c>
      <c r="F36" s="9" t="e">
        <f t="shared" ref="F36:H36" si="7">+F34+F35</f>
        <v>#REF!</v>
      </c>
      <c r="G36" s="10" t="e">
        <f>+F36/C36</f>
        <v>#REF!</v>
      </c>
      <c r="H36" s="9" t="e">
        <f t="shared" si="7"/>
        <v>#REF!</v>
      </c>
      <c r="I36" s="11" t="e">
        <f>+H36/C36</f>
        <v>#REF!</v>
      </c>
      <c r="L36" s="233"/>
      <c r="M36" s="233"/>
      <c r="N36" s="33"/>
      <c r="O36" s="33"/>
      <c r="P36" s="34"/>
      <c r="Q36" s="33"/>
      <c r="R36" s="34"/>
    </row>
  </sheetData>
  <mergeCells count="6">
    <mergeCell ref="A36:B36"/>
    <mergeCell ref="A32:I32"/>
    <mergeCell ref="L3:T3"/>
    <mergeCell ref="L32:R32"/>
    <mergeCell ref="L36:M36"/>
    <mergeCell ref="L7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3"/>
  <sheetViews>
    <sheetView showGridLines="0" workbookViewId="0">
      <selection activeCell="H21" sqref="H21"/>
    </sheetView>
  </sheetViews>
  <sheetFormatPr baseColWidth="10" defaultColWidth="11.42578125" defaultRowHeight="14.25" x14ac:dyDescent="0.2"/>
  <cols>
    <col min="1" max="1" width="26.140625" style="104" customWidth="1"/>
    <col min="2" max="2" width="57.7109375" style="113" customWidth="1"/>
    <col min="3" max="3" width="8.7109375" style="104" customWidth="1"/>
    <col min="4" max="5" width="4.85546875" style="104" customWidth="1"/>
    <col min="6" max="6" width="21.7109375" style="104" customWidth="1"/>
    <col min="7" max="8" width="17.42578125" style="104" bestFit="1" customWidth="1"/>
    <col min="9" max="9" width="17.140625" style="104" bestFit="1" customWidth="1"/>
    <col min="10" max="10" width="7.140625" style="104" customWidth="1"/>
    <col min="11" max="11" width="16.42578125" style="104" bestFit="1" customWidth="1"/>
    <col min="12" max="14" width="16.85546875" style="104" bestFit="1" customWidth="1"/>
    <col min="15" max="17" width="15.7109375" style="104" bestFit="1" customWidth="1"/>
    <col min="18" max="18" width="13.28515625" style="104" bestFit="1" customWidth="1"/>
    <col min="19" max="19" width="15.7109375" style="104" bestFit="1" customWidth="1"/>
    <col min="20" max="20" width="0.5703125" style="104" customWidth="1"/>
    <col min="21" max="16384" width="11.42578125" style="104"/>
  </cols>
  <sheetData>
    <row r="1" spans="1:19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89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89" t="s">
        <v>12</v>
      </c>
      <c r="N1" s="89" t="s">
        <v>13</v>
      </c>
      <c r="O1" s="89" t="s">
        <v>14</v>
      </c>
      <c r="P1" s="89" t="s">
        <v>15</v>
      </c>
      <c r="Q1" s="89" t="s">
        <v>16</v>
      </c>
      <c r="R1" s="89" t="s">
        <v>17</v>
      </c>
      <c r="S1" s="89" t="s">
        <v>18</v>
      </c>
    </row>
    <row r="2" spans="1:19" s="97" customFormat="1" ht="24" x14ac:dyDescent="0.25">
      <c r="A2" s="92" t="s">
        <v>19</v>
      </c>
      <c r="B2" s="120" t="s">
        <v>20</v>
      </c>
      <c r="C2" s="94" t="s">
        <v>21</v>
      </c>
      <c r="D2" s="94" t="s">
        <v>22</v>
      </c>
      <c r="E2" s="94">
        <v>20</v>
      </c>
      <c r="F2" s="95" t="s">
        <v>23</v>
      </c>
      <c r="G2" s="121">
        <f>+G3+G122+G126</f>
        <v>225626925988</v>
      </c>
      <c r="H2" s="121">
        <f>+H3+H122+H126</f>
        <v>169801635926.58002</v>
      </c>
      <c r="I2" s="121">
        <f>+I3+I122+I126</f>
        <v>55825290061.419998</v>
      </c>
      <c r="J2" s="121">
        <f t="shared" ref="J2:S2" si="0">+J3+J122+J126</f>
        <v>0</v>
      </c>
      <c r="K2" s="121">
        <f t="shared" si="0"/>
        <v>62920834615.540001</v>
      </c>
      <c r="L2" s="121">
        <f t="shared" si="0"/>
        <v>106880801311.04001</v>
      </c>
      <c r="M2" s="121">
        <f t="shared" si="0"/>
        <v>16828591908.5</v>
      </c>
      <c r="N2" s="121">
        <f t="shared" si="0"/>
        <v>46092242707.040001</v>
      </c>
      <c r="O2" s="121">
        <f t="shared" si="0"/>
        <v>15936128143.379999</v>
      </c>
      <c r="P2" s="121">
        <f t="shared" si="0"/>
        <v>892463765.12</v>
      </c>
      <c r="Q2" s="121">
        <f t="shared" si="0"/>
        <v>15935470694.379999</v>
      </c>
      <c r="R2" s="121">
        <f t="shared" si="0"/>
        <v>657449</v>
      </c>
      <c r="S2" s="121">
        <f t="shared" si="0"/>
        <v>5003529</v>
      </c>
    </row>
    <row r="3" spans="1:19" ht="15" customHeight="1" x14ac:dyDescent="0.2">
      <c r="A3" s="98" t="s">
        <v>24</v>
      </c>
      <c r="B3" s="99" t="s">
        <v>25</v>
      </c>
      <c r="C3" s="100" t="s">
        <v>21</v>
      </c>
      <c r="D3" s="100" t="s">
        <v>22</v>
      </c>
      <c r="E3" s="100">
        <v>20</v>
      </c>
      <c r="F3" s="101" t="s">
        <v>23</v>
      </c>
      <c r="G3" s="102">
        <v>135575483000</v>
      </c>
      <c r="H3" s="102">
        <v>129432559412.8</v>
      </c>
      <c r="I3" s="102">
        <v>6142923587.1999998</v>
      </c>
      <c r="J3" s="103">
        <v>0</v>
      </c>
      <c r="K3" s="102">
        <v>25740751129.470001</v>
      </c>
      <c r="L3" s="102">
        <v>103691808283.33</v>
      </c>
      <c r="M3" s="102">
        <v>15066315372.709999</v>
      </c>
      <c r="N3" s="102">
        <v>10674435756.76</v>
      </c>
      <c r="O3" s="102">
        <v>14344118084.879999</v>
      </c>
      <c r="P3" s="102">
        <v>722197287.83000004</v>
      </c>
      <c r="Q3" s="102">
        <v>14343460635.879999</v>
      </c>
      <c r="R3" s="122">
        <v>657449</v>
      </c>
      <c r="S3" s="122">
        <v>5003529</v>
      </c>
    </row>
    <row r="4" spans="1:19" ht="15" customHeight="1" x14ac:dyDescent="0.2">
      <c r="A4" s="98" t="s">
        <v>26</v>
      </c>
      <c r="B4" s="99" t="s">
        <v>27</v>
      </c>
      <c r="C4" s="100" t="s">
        <v>21</v>
      </c>
      <c r="D4" s="100" t="s">
        <v>22</v>
      </c>
      <c r="E4" s="100">
        <v>20</v>
      </c>
      <c r="F4" s="101" t="s">
        <v>23</v>
      </c>
      <c r="G4" s="102">
        <v>110686576000</v>
      </c>
      <c r="H4" s="102">
        <v>110686576000</v>
      </c>
      <c r="I4" s="103">
        <v>0</v>
      </c>
      <c r="J4" s="103">
        <v>0</v>
      </c>
      <c r="K4" s="102">
        <v>12892627807</v>
      </c>
      <c r="L4" s="102">
        <v>97793948193</v>
      </c>
      <c r="M4" s="102">
        <v>12886909810.959999</v>
      </c>
      <c r="N4" s="102">
        <v>5717996.04</v>
      </c>
      <c r="O4" s="102">
        <v>12886909810.959999</v>
      </c>
      <c r="P4" s="103">
        <v>0</v>
      </c>
      <c r="Q4" s="102">
        <v>12886909810.959999</v>
      </c>
      <c r="R4" s="104">
        <v>0</v>
      </c>
      <c r="S4" s="104">
        <v>0</v>
      </c>
    </row>
    <row r="5" spans="1:19" ht="15" customHeight="1" x14ac:dyDescent="0.2">
      <c r="A5" s="98" t="s">
        <v>28</v>
      </c>
      <c r="B5" s="99" t="s">
        <v>29</v>
      </c>
      <c r="C5" s="100" t="s">
        <v>21</v>
      </c>
      <c r="D5" s="100" t="s">
        <v>22</v>
      </c>
      <c r="E5" s="100">
        <v>20</v>
      </c>
      <c r="F5" s="101" t="s">
        <v>23</v>
      </c>
      <c r="G5" s="102">
        <v>110686576000</v>
      </c>
      <c r="H5" s="102">
        <v>110686576000</v>
      </c>
      <c r="I5" s="103">
        <v>0</v>
      </c>
      <c r="J5" s="103">
        <v>0</v>
      </c>
      <c r="K5" s="102">
        <v>12892627807</v>
      </c>
      <c r="L5" s="102">
        <v>97793948193</v>
      </c>
      <c r="M5" s="102">
        <v>12886909810.959999</v>
      </c>
      <c r="N5" s="102">
        <v>5717996.04</v>
      </c>
      <c r="O5" s="102">
        <v>12886909810.959999</v>
      </c>
      <c r="P5" s="103">
        <v>0</v>
      </c>
      <c r="Q5" s="102">
        <v>12886909810.959999</v>
      </c>
      <c r="R5" s="104">
        <v>0</v>
      </c>
      <c r="S5" s="104">
        <v>0</v>
      </c>
    </row>
    <row r="6" spans="1:19" ht="15" customHeight="1" x14ac:dyDescent="0.2">
      <c r="A6" s="98" t="s">
        <v>30</v>
      </c>
      <c r="B6" s="99" t="s">
        <v>31</v>
      </c>
      <c r="C6" s="100" t="s">
        <v>21</v>
      </c>
      <c r="D6" s="100" t="s">
        <v>22</v>
      </c>
      <c r="E6" s="100">
        <v>20</v>
      </c>
      <c r="F6" s="101" t="s">
        <v>23</v>
      </c>
      <c r="G6" s="102">
        <v>73947351000</v>
      </c>
      <c r="H6" s="102">
        <v>73947351000</v>
      </c>
      <c r="I6" s="103">
        <v>0</v>
      </c>
      <c r="J6" s="103">
        <v>0</v>
      </c>
      <c r="K6" s="102">
        <v>8399215285</v>
      </c>
      <c r="L6" s="102">
        <v>65548135715</v>
      </c>
      <c r="M6" s="102">
        <v>8393497288.96</v>
      </c>
      <c r="N6" s="102">
        <v>5717996.04</v>
      </c>
      <c r="O6" s="102">
        <v>8393497288.96</v>
      </c>
      <c r="P6" s="103">
        <v>0</v>
      </c>
      <c r="Q6" s="102">
        <v>8393497288.96</v>
      </c>
      <c r="R6" s="104">
        <v>0</v>
      </c>
      <c r="S6" s="104">
        <v>0</v>
      </c>
    </row>
    <row r="7" spans="1:19" ht="15" customHeight="1" x14ac:dyDescent="0.2">
      <c r="A7" s="98" t="s">
        <v>32</v>
      </c>
      <c r="B7" s="99" t="s">
        <v>33</v>
      </c>
      <c r="C7" s="100" t="s">
        <v>21</v>
      </c>
      <c r="D7" s="100" t="s">
        <v>22</v>
      </c>
      <c r="E7" s="100">
        <v>20</v>
      </c>
      <c r="F7" s="101" t="s">
        <v>23</v>
      </c>
      <c r="G7" s="102">
        <v>73947351000</v>
      </c>
      <c r="H7" s="102">
        <v>73947351000</v>
      </c>
      <c r="I7" s="103">
        <v>0</v>
      </c>
      <c r="J7" s="103">
        <v>0</v>
      </c>
      <c r="K7" s="102">
        <v>8399215285</v>
      </c>
      <c r="L7" s="102">
        <v>65548135715</v>
      </c>
      <c r="M7" s="102">
        <v>8393497288.96</v>
      </c>
      <c r="N7" s="102">
        <v>5717996.04</v>
      </c>
      <c r="O7" s="102">
        <v>8393497288.96</v>
      </c>
      <c r="P7" s="103">
        <v>0</v>
      </c>
      <c r="Q7" s="102">
        <v>8393497288.96</v>
      </c>
      <c r="R7" s="104">
        <v>0</v>
      </c>
      <c r="S7" s="104">
        <v>0</v>
      </c>
    </row>
    <row r="8" spans="1:19" ht="15" customHeight="1" x14ac:dyDescent="0.2">
      <c r="A8" s="98" t="s">
        <v>34</v>
      </c>
      <c r="B8" s="105" t="s">
        <v>35</v>
      </c>
      <c r="C8" s="106" t="s">
        <v>21</v>
      </c>
      <c r="D8" s="106" t="s">
        <v>22</v>
      </c>
      <c r="E8" s="106">
        <v>20</v>
      </c>
      <c r="F8" s="107" t="s">
        <v>23</v>
      </c>
      <c r="G8" s="108">
        <v>58919821700</v>
      </c>
      <c r="H8" s="108">
        <v>58919821700</v>
      </c>
      <c r="I8" s="109">
        <v>0</v>
      </c>
      <c r="J8" s="109">
        <v>0</v>
      </c>
      <c r="K8" s="108">
        <v>7732178173</v>
      </c>
      <c r="L8" s="108">
        <v>51187643527</v>
      </c>
      <c r="M8" s="108">
        <v>7726460176.96</v>
      </c>
      <c r="N8" s="108">
        <v>5717996.04</v>
      </c>
      <c r="O8" s="108">
        <v>7726460176.96</v>
      </c>
      <c r="P8" s="109">
        <v>0</v>
      </c>
      <c r="Q8" s="108">
        <v>7726460176.96</v>
      </c>
      <c r="R8" s="104">
        <v>0</v>
      </c>
      <c r="S8" s="104">
        <v>0</v>
      </c>
    </row>
    <row r="9" spans="1:19" ht="15" customHeight="1" x14ac:dyDescent="0.2">
      <c r="A9" s="98" t="s">
        <v>36</v>
      </c>
      <c r="B9" s="105" t="s">
        <v>37</v>
      </c>
      <c r="C9" s="106" t="s">
        <v>21</v>
      </c>
      <c r="D9" s="106" t="s">
        <v>22</v>
      </c>
      <c r="E9" s="106">
        <v>20</v>
      </c>
      <c r="F9" s="107" t="s">
        <v>23</v>
      </c>
      <c r="G9" s="108">
        <v>908275500</v>
      </c>
      <c r="H9" s="108">
        <v>908275500</v>
      </c>
      <c r="I9" s="109">
        <v>0</v>
      </c>
      <c r="J9" s="109">
        <v>0</v>
      </c>
      <c r="K9" s="108">
        <v>119690707</v>
      </c>
      <c r="L9" s="108">
        <v>788584793</v>
      </c>
      <c r="M9" s="108">
        <v>119690707</v>
      </c>
      <c r="N9" s="109">
        <v>0</v>
      </c>
      <c r="O9" s="108">
        <v>119690707</v>
      </c>
      <c r="P9" s="109">
        <v>0</v>
      </c>
      <c r="Q9" s="108">
        <v>119690707</v>
      </c>
      <c r="R9" s="104">
        <v>0</v>
      </c>
      <c r="S9" s="104">
        <v>0</v>
      </c>
    </row>
    <row r="10" spans="1:19" ht="15" customHeight="1" x14ac:dyDescent="0.2">
      <c r="A10" s="98" t="s">
        <v>38</v>
      </c>
      <c r="B10" s="105" t="s">
        <v>39</v>
      </c>
      <c r="C10" s="106" t="s">
        <v>21</v>
      </c>
      <c r="D10" s="106" t="s">
        <v>22</v>
      </c>
      <c r="E10" s="106">
        <v>20</v>
      </c>
      <c r="F10" s="107" t="s">
        <v>23</v>
      </c>
      <c r="G10" s="108">
        <v>51418100</v>
      </c>
      <c r="H10" s="108">
        <v>51418100</v>
      </c>
      <c r="I10" s="109">
        <v>0</v>
      </c>
      <c r="J10" s="109">
        <v>0</v>
      </c>
      <c r="K10" s="108">
        <v>5041580</v>
      </c>
      <c r="L10" s="108">
        <v>46376520</v>
      </c>
      <c r="M10" s="108">
        <v>5041580</v>
      </c>
      <c r="N10" s="109">
        <v>0</v>
      </c>
      <c r="O10" s="108">
        <v>5041580</v>
      </c>
      <c r="P10" s="109">
        <v>0</v>
      </c>
      <c r="Q10" s="108">
        <v>5041580</v>
      </c>
      <c r="R10" s="104">
        <v>0</v>
      </c>
      <c r="S10" s="104">
        <v>0</v>
      </c>
    </row>
    <row r="11" spans="1:19" ht="15" customHeight="1" x14ac:dyDescent="0.2">
      <c r="A11" s="98" t="s">
        <v>40</v>
      </c>
      <c r="B11" s="105" t="s">
        <v>41</v>
      </c>
      <c r="C11" s="106" t="s">
        <v>21</v>
      </c>
      <c r="D11" s="106" t="s">
        <v>22</v>
      </c>
      <c r="E11" s="106">
        <v>20</v>
      </c>
      <c r="F11" s="107" t="s">
        <v>23</v>
      </c>
      <c r="G11" s="108">
        <v>16523600</v>
      </c>
      <c r="H11" s="108">
        <v>16523600</v>
      </c>
      <c r="I11" s="109">
        <v>0</v>
      </c>
      <c r="J11" s="109">
        <v>0</v>
      </c>
      <c r="K11" s="108">
        <v>8190322</v>
      </c>
      <c r="L11" s="108">
        <v>8333278</v>
      </c>
      <c r="M11" s="108">
        <v>8190322</v>
      </c>
      <c r="N11" s="109">
        <v>0</v>
      </c>
      <c r="O11" s="108">
        <v>8190322</v>
      </c>
      <c r="P11" s="109">
        <v>0</v>
      </c>
      <c r="Q11" s="108">
        <v>8190322</v>
      </c>
      <c r="R11" s="104">
        <v>0</v>
      </c>
      <c r="S11" s="104">
        <v>0</v>
      </c>
    </row>
    <row r="12" spans="1:19" ht="15" customHeight="1" x14ac:dyDescent="0.2">
      <c r="A12" s="98" t="s">
        <v>42</v>
      </c>
      <c r="B12" s="105" t="s">
        <v>43</v>
      </c>
      <c r="C12" s="106" t="s">
        <v>21</v>
      </c>
      <c r="D12" s="106" t="s">
        <v>22</v>
      </c>
      <c r="E12" s="106">
        <v>20</v>
      </c>
      <c r="F12" s="107" t="s">
        <v>23</v>
      </c>
      <c r="G12" s="108">
        <v>2766619600</v>
      </c>
      <c r="H12" s="108">
        <v>2766619600</v>
      </c>
      <c r="I12" s="109">
        <v>0</v>
      </c>
      <c r="J12" s="109">
        <v>0</v>
      </c>
      <c r="K12" s="108">
        <v>6737300</v>
      </c>
      <c r="L12" s="108">
        <v>2759882300</v>
      </c>
      <c r="M12" s="108">
        <v>6737300</v>
      </c>
      <c r="N12" s="109">
        <v>0</v>
      </c>
      <c r="O12" s="108">
        <v>6737300</v>
      </c>
      <c r="P12" s="109">
        <v>0</v>
      </c>
      <c r="Q12" s="108">
        <v>6737300</v>
      </c>
      <c r="R12" s="104">
        <v>0</v>
      </c>
      <c r="S12" s="104">
        <v>0</v>
      </c>
    </row>
    <row r="13" spans="1:19" ht="15" customHeight="1" x14ac:dyDescent="0.2">
      <c r="A13" s="98" t="s">
        <v>44</v>
      </c>
      <c r="B13" s="105" t="s">
        <v>45</v>
      </c>
      <c r="C13" s="106" t="s">
        <v>21</v>
      </c>
      <c r="D13" s="106" t="s">
        <v>22</v>
      </c>
      <c r="E13" s="106">
        <v>20</v>
      </c>
      <c r="F13" s="107" t="s">
        <v>23</v>
      </c>
      <c r="G13" s="108">
        <v>1917215800</v>
      </c>
      <c r="H13" s="108">
        <v>1917215800</v>
      </c>
      <c r="I13" s="109">
        <v>0</v>
      </c>
      <c r="J13" s="109">
        <v>0</v>
      </c>
      <c r="K13" s="108">
        <v>296908727</v>
      </c>
      <c r="L13" s="108">
        <v>1620307073</v>
      </c>
      <c r="M13" s="108">
        <v>296908727</v>
      </c>
      <c r="N13" s="109">
        <v>0</v>
      </c>
      <c r="O13" s="108">
        <v>296908727</v>
      </c>
      <c r="P13" s="109">
        <v>0</v>
      </c>
      <c r="Q13" s="108">
        <v>296908727</v>
      </c>
      <c r="R13" s="104">
        <v>0</v>
      </c>
      <c r="S13" s="104">
        <v>0</v>
      </c>
    </row>
    <row r="14" spans="1:19" ht="15" customHeight="1" x14ac:dyDescent="0.2">
      <c r="A14" s="98" t="s">
        <v>46</v>
      </c>
      <c r="B14" s="105" t="s">
        <v>47</v>
      </c>
      <c r="C14" s="106" t="s">
        <v>21</v>
      </c>
      <c r="D14" s="106" t="s">
        <v>22</v>
      </c>
      <c r="E14" s="106">
        <v>20</v>
      </c>
      <c r="F14" s="107" t="s">
        <v>23</v>
      </c>
      <c r="G14" s="108">
        <v>490768600</v>
      </c>
      <c r="H14" s="108">
        <v>490768600</v>
      </c>
      <c r="I14" s="109">
        <v>0</v>
      </c>
      <c r="J14" s="109">
        <v>0</v>
      </c>
      <c r="K14" s="108">
        <v>82176337</v>
      </c>
      <c r="L14" s="108">
        <v>408592263</v>
      </c>
      <c r="M14" s="108">
        <v>82176337</v>
      </c>
      <c r="N14" s="109">
        <v>0</v>
      </c>
      <c r="O14" s="108">
        <v>82176337</v>
      </c>
      <c r="P14" s="109">
        <v>0</v>
      </c>
      <c r="Q14" s="108">
        <v>82176337</v>
      </c>
      <c r="R14" s="104">
        <v>0</v>
      </c>
      <c r="S14" s="104">
        <v>0</v>
      </c>
    </row>
    <row r="15" spans="1:19" ht="15" customHeight="1" x14ac:dyDescent="0.2">
      <c r="A15" s="98" t="s">
        <v>48</v>
      </c>
      <c r="B15" s="105" t="s">
        <v>49</v>
      </c>
      <c r="C15" s="106" t="s">
        <v>21</v>
      </c>
      <c r="D15" s="106" t="s">
        <v>22</v>
      </c>
      <c r="E15" s="106">
        <v>20</v>
      </c>
      <c r="F15" s="107" t="s">
        <v>23</v>
      </c>
      <c r="G15" s="108">
        <v>5995856000</v>
      </c>
      <c r="H15" s="108">
        <v>5995856000</v>
      </c>
      <c r="I15" s="109">
        <v>0</v>
      </c>
      <c r="J15" s="109">
        <v>0</v>
      </c>
      <c r="K15" s="108">
        <v>1176161</v>
      </c>
      <c r="L15" s="108">
        <v>5994679839</v>
      </c>
      <c r="M15" s="108">
        <v>1176161</v>
      </c>
      <c r="N15" s="109">
        <v>0</v>
      </c>
      <c r="O15" s="108">
        <v>1176161</v>
      </c>
      <c r="P15" s="109">
        <v>0</v>
      </c>
      <c r="Q15" s="108">
        <v>1176161</v>
      </c>
      <c r="R15" s="104">
        <v>0</v>
      </c>
      <c r="S15" s="104">
        <v>0</v>
      </c>
    </row>
    <row r="16" spans="1:19" ht="15" customHeight="1" x14ac:dyDescent="0.2">
      <c r="A16" s="98" t="s">
        <v>50</v>
      </c>
      <c r="B16" s="105" t="s">
        <v>51</v>
      </c>
      <c r="C16" s="106" t="s">
        <v>21</v>
      </c>
      <c r="D16" s="106" t="s">
        <v>22</v>
      </c>
      <c r="E16" s="106">
        <v>20</v>
      </c>
      <c r="F16" s="107" t="s">
        <v>23</v>
      </c>
      <c r="G16" s="108">
        <v>2865452900</v>
      </c>
      <c r="H16" s="108">
        <v>2865452900</v>
      </c>
      <c r="I16" s="109">
        <v>0</v>
      </c>
      <c r="J16" s="109">
        <v>0</v>
      </c>
      <c r="K16" s="108">
        <v>147115978</v>
      </c>
      <c r="L16" s="108">
        <v>2718336922</v>
      </c>
      <c r="M16" s="108">
        <v>147115978</v>
      </c>
      <c r="N16" s="109">
        <v>0</v>
      </c>
      <c r="O16" s="108">
        <v>147115978</v>
      </c>
      <c r="P16" s="109">
        <v>0</v>
      </c>
      <c r="Q16" s="108">
        <v>147115978</v>
      </c>
      <c r="R16" s="104">
        <v>0</v>
      </c>
      <c r="S16" s="104">
        <v>0</v>
      </c>
    </row>
    <row r="17" spans="1:19" ht="15" customHeight="1" x14ac:dyDescent="0.2">
      <c r="A17" s="98" t="s">
        <v>52</v>
      </c>
      <c r="B17" s="105" t="s">
        <v>53</v>
      </c>
      <c r="C17" s="106" t="s">
        <v>21</v>
      </c>
      <c r="D17" s="106" t="s">
        <v>22</v>
      </c>
      <c r="E17" s="106">
        <v>20</v>
      </c>
      <c r="F17" s="107" t="s">
        <v>23</v>
      </c>
      <c r="G17" s="108">
        <v>15399200</v>
      </c>
      <c r="H17" s="108">
        <v>15399200</v>
      </c>
      <c r="I17" s="109">
        <v>0</v>
      </c>
      <c r="J17" s="109">
        <v>0</v>
      </c>
      <c r="K17" s="109">
        <v>0</v>
      </c>
      <c r="L17" s="108">
        <v>15399200</v>
      </c>
      <c r="M17" s="109">
        <v>0</v>
      </c>
      <c r="N17" s="109">
        <v>0</v>
      </c>
      <c r="O17" s="109">
        <v>0</v>
      </c>
      <c r="P17" s="109">
        <v>0</v>
      </c>
      <c r="Q17" s="109">
        <v>0</v>
      </c>
      <c r="R17" s="104">
        <v>0</v>
      </c>
      <c r="S17" s="104">
        <v>0</v>
      </c>
    </row>
    <row r="18" spans="1:19" ht="15" customHeight="1" x14ac:dyDescent="0.2">
      <c r="A18" s="98" t="s">
        <v>54</v>
      </c>
      <c r="B18" s="99" t="s">
        <v>55</v>
      </c>
      <c r="C18" s="100" t="s">
        <v>21</v>
      </c>
      <c r="D18" s="100" t="s">
        <v>22</v>
      </c>
      <c r="E18" s="100">
        <v>20</v>
      </c>
      <c r="F18" s="101" t="s">
        <v>23</v>
      </c>
      <c r="G18" s="102">
        <v>31053568000</v>
      </c>
      <c r="H18" s="102">
        <v>31053568000</v>
      </c>
      <c r="I18" s="103">
        <v>0</v>
      </c>
      <c r="J18" s="103">
        <v>0</v>
      </c>
      <c r="K18" s="102">
        <v>4096572322</v>
      </c>
      <c r="L18" s="102">
        <v>26956995678</v>
      </c>
      <c r="M18" s="102">
        <v>4096572322</v>
      </c>
      <c r="N18" s="103">
        <v>0</v>
      </c>
      <c r="O18" s="102">
        <v>4096572322</v>
      </c>
      <c r="P18" s="103">
        <v>0</v>
      </c>
      <c r="Q18" s="102">
        <v>4096572322</v>
      </c>
      <c r="R18" s="104">
        <v>0</v>
      </c>
      <c r="S18" s="104">
        <v>0</v>
      </c>
    </row>
    <row r="19" spans="1:19" ht="15" customHeight="1" x14ac:dyDescent="0.2">
      <c r="A19" s="98" t="s">
        <v>56</v>
      </c>
      <c r="B19" s="105" t="s">
        <v>57</v>
      </c>
      <c r="C19" s="106" t="s">
        <v>21</v>
      </c>
      <c r="D19" s="106" t="s">
        <v>22</v>
      </c>
      <c r="E19" s="106">
        <v>20</v>
      </c>
      <c r="F19" s="107" t="s">
        <v>23</v>
      </c>
      <c r="G19" s="108">
        <v>8721207195</v>
      </c>
      <c r="H19" s="108">
        <v>8721207195</v>
      </c>
      <c r="I19" s="109">
        <v>0</v>
      </c>
      <c r="J19" s="109">
        <v>0</v>
      </c>
      <c r="K19" s="108">
        <v>1082623000</v>
      </c>
      <c r="L19" s="108">
        <v>7638584195</v>
      </c>
      <c r="M19" s="108">
        <v>1082623000</v>
      </c>
      <c r="N19" s="109">
        <v>0</v>
      </c>
      <c r="O19" s="108">
        <v>1082623000</v>
      </c>
      <c r="P19" s="109">
        <v>0</v>
      </c>
      <c r="Q19" s="108">
        <v>1082623000</v>
      </c>
      <c r="R19" s="104">
        <v>0</v>
      </c>
      <c r="S19" s="104">
        <v>0</v>
      </c>
    </row>
    <row r="20" spans="1:19" ht="15" customHeight="1" x14ac:dyDescent="0.2">
      <c r="A20" s="98" t="s">
        <v>58</v>
      </c>
      <c r="B20" s="105" t="s">
        <v>59</v>
      </c>
      <c r="C20" s="106" t="s">
        <v>21</v>
      </c>
      <c r="D20" s="106" t="s">
        <v>22</v>
      </c>
      <c r="E20" s="106">
        <v>20</v>
      </c>
      <c r="F20" s="107" t="s">
        <v>23</v>
      </c>
      <c r="G20" s="108">
        <v>6194670579</v>
      </c>
      <c r="H20" s="108">
        <v>6194670579</v>
      </c>
      <c r="I20" s="109">
        <v>0</v>
      </c>
      <c r="J20" s="109">
        <v>0</v>
      </c>
      <c r="K20" s="108">
        <v>767866200</v>
      </c>
      <c r="L20" s="108">
        <v>5426804379</v>
      </c>
      <c r="M20" s="108">
        <v>767866200</v>
      </c>
      <c r="N20" s="109">
        <v>0</v>
      </c>
      <c r="O20" s="108">
        <v>767866200</v>
      </c>
      <c r="P20" s="109">
        <v>0</v>
      </c>
      <c r="Q20" s="108">
        <v>767866200</v>
      </c>
      <c r="R20" s="104">
        <v>0</v>
      </c>
      <c r="S20" s="104">
        <v>0</v>
      </c>
    </row>
    <row r="21" spans="1:19" ht="15" customHeight="1" x14ac:dyDescent="0.2">
      <c r="A21" s="98" t="s">
        <v>60</v>
      </c>
      <c r="B21" s="105" t="s">
        <v>61</v>
      </c>
      <c r="C21" s="106" t="s">
        <v>21</v>
      </c>
      <c r="D21" s="106" t="s">
        <v>22</v>
      </c>
      <c r="E21" s="106">
        <v>20</v>
      </c>
      <c r="F21" s="107" t="s">
        <v>23</v>
      </c>
      <c r="G21" s="108">
        <v>6573499055</v>
      </c>
      <c r="H21" s="108">
        <v>6573499055</v>
      </c>
      <c r="I21" s="109">
        <v>0</v>
      </c>
      <c r="J21" s="109">
        <v>0</v>
      </c>
      <c r="K21" s="108">
        <v>1152089622</v>
      </c>
      <c r="L21" s="108">
        <v>5421409433</v>
      </c>
      <c r="M21" s="108">
        <v>1152089622</v>
      </c>
      <c r="N21" s="109">
        <v>0</v>
      </c>
      <c r="O21" s="108">
        <v>1152089622</v>
      </c>
      <c r="P21" s="109">
        <v>0</v>
      </c>
      <c r="Q21" s="108">
        <v>1152089622</v>
      </c>
      <c r="R21" s="104">
        <v>0</v>
      </c>
      <c r="S21" s="104">
        <v>0</v>
      </c>
    </row>
    <row r="22" spans="1:19" ht="15" customHeight="1" x14ac:dyDescent="0.2">
      <c r="A22" s="98" t="s">
        <v>62</v>
      </c>
      <c r="B22" s="105" t="s">
        <v>63</v>
      </c>
      <c r="C22" s="106" t="s">
        <v>21</v>
      </c>
      <c r="D22" s="106" t="s">
        <v>22</v>
      </c>
      <c r="E22" s="106">
        <v>20</v>
      </c>
      <c r="F22" s="107" t="s">
        <v>23</v>
      </c>
      <c r="G22" s="108">
        <v>3126514828</v>
      </c>
      <c r="H22" s="108">
        <v>3126514828</v>
      </c>
      <c r="I22" s="109">
        <v>0</v>
      </c>
      <c r="J22" s="109">
        <v>0</v>
      </c>
      <c r="K22" s="108">
        <v>344965700</v>
      </c>
      <c r="L22" s="108">
        <v>2781549128</v>
      </c>
      <c r="M22" s="108">
        <v>344965700</v>
      </c>
      <c r="N22" s="109">
        <v>0</v>
      </c>
      <c r="O22" s="108">
        <v>344965700</v>
      </c>
      <c r="P22" s="109">
        <v>0</v>
      </c>
      <c r="Q22" s="108">
        <v>344965700</v>
      </c>
      <c r="R22" s="104">
        <v>0</v>
      </c>
      <c r="S22" s="104">
        <v>0</v>
      </c>
    </row>
    <row r="23" spans="1:19" ht="15" customHeight="1" x14ac:dyDescent="0.2">
      <c r="A23" s="98" t="s">
        <v>64</v>
      </c>
      <c r="B23" s="105" t="s">
        <v>65</v>
      </c>
      <c r="C23" s="106" t="s">
        <v>21</v>
      </c>
      <c r="D23" s="106" t="s">
        <v>22</v>
      </c>
      <c r="E23" s="106">
        <v>20</v>
      </c>
      <c r="F23" s="107" t="s">
        <v>23</v>
      </c>
      <c r="G23" s="108">
        <v>2528997297</v>
      </c>
      <c r="H23" s="108">
        <v>2528997297</v>
      </c>
      <c r="I23" s="109">
        <v>0</v>
      </c>
      <c r="J23" s="109">
        <v>0</v>
      </c>
      <c r="K23" s="108">
        <v>317752600</v>
      </c>
      <c r="L23" s="108">
        <v>2211244697</v>
      </c>
      <c r="M23" s="108">
        <v>317752600</v>
      </c>
      <c r="N23" s="109">
        <v>0</v>
      </c>
      <c r="O23" s="108">
        <v>317752600</v>
      </c>
      <c r="P23" s="109">
        <v>0</v>
      </c>
      <c r="Q23" s="108">
        <v>317752600</v>
      </c>
      <c r="R23" s="104">
        <v>0</v>
      </c>
      <c r="S23" s="104">
        <v>0</v>
      </c>
    </row>
    <row r="24" spans="1:19" ht="15" customHeight="1" x14ac:dyDescent="0.2">
      <c r="A24" s="98" t="s">
        <v>66</v>
      </c>
      <c r="B24" s="105" t="s">
        <v>67</v>
      </c>
      <c r="C24" s="106" t="s">
        <v>21</v>
      </c>
      <c r="D24" s="106" t="s">
        <v>22</v>
      </c>
      <c r="E24" s="106">
        <v>20</v>
      </c>
      <c r="F24" s="107" t="s">
        <v>23</v>
      </c>
      <c r="G24" s="108">
        <v>2344934330</v>
      </c>
      <c r="H24" s="108">
        <v>2344934330</v>
      </c>
      <c r="I24" s="109">
        <v>0</v>
      </c>
      <c r="J24" s="109">
        <v>0</v>
      </c>
      <c r="K24" s="108">
        <v>258728500</v>
      </c>
      <c r="L24" s="108">
        <v>2086205830</v>
      </c>
      <c r="M24" s="108">
        <v>258728500</v>
      </c>
      <c r="N24" s="109">
        <v>0</v>
      </c>
      <c r="O24" s="108">
        <v>258728500</v>
      </c>
      <c r="P24" s="109">
        <v>0</v>
      </c>
      <c r="Q24" s="108">
        <v>258728500</v>
      </c>
      <c r="R24" s="104">
        <v>0</v>
      </c>
      <c r="S24" s="104">
        <v>0</v>
      </c>
    </row>
    <row r="25" spans="1:19" ht="15" customHeight="1" x14ac:dyDescent="0.2">
      <c r="A25" s="98" t="s">
        <v>68</v>
      </c>
      <c r="B25" s="105" t="s">
        <v>69</v>
      </c>
      <c r="C25" s="106" t="s">
        <v>21</v>
      </c>
      <c r="D25" s="106" t="s">
        <v>22</v>
      </c>
      <c r="E25" s="106">
        <v>20</v>
      </c>
      <c r="F25" s="107" t="s">
        <v>23</v>
      </c>
      <c r="G25" s="108">
        <v>1563744716</v>
      </c>
      <c r="H25" s="108">
        <v>1563744716</v>
      </c>
      <c r="I25" s="109">
        <v>0</v>
      </c>
      <c r="J25" s="109">
        <v>0</v>
      </c>
      <c r="K25" s="108">
        <v>172546700</v>
      </c>
      <c r="L25" s="108">
        <v>1391198016</v>
      </c>
      <c r="M25" s="108">
        <v>172546700</v>
      </c>
      <c r="N25" s="109">
        <v>0</v>
      </c>
      <c r="O25" s="108">
        <v>172546700</v>
      </c>
      <c r="P25" s="109">
        <v>0</v>
      </c>
      <c r="Q25" s="108">
        <v>172546700</v>
      </c>
      <c r="R25" s="104">
        <v>0</v>
      </c>
      <c r="S25" s="104">
        <v>0</v>
      </c>
    </row>
    <row r="26" spans="1:19" ht="15" customHeight="1" x14ac:dyDescent="0.2">
      <c r="A26" s="98" t="s">
        <v>70</v>
      </c>
      <c r="B26" s="99" t="s">
        <v>71</v>
      </c>
      <c r="C26" s="100" t="s">
        <v>21</v>
      </c>
      <c r="D26" s="100" t="s">
        <v>22</v>
      </c>
      <c r="E26" s="100">
        <v>20</v>
      </c>
      <c r="F26" s="101" t="s">
        <v>23</v>
      </c>
      <c r="G26" s="102">
        <v>5685657000</v>
      </c>
      <c r="H26" s="102">
        <v>5685657000</v>
      </c>
      <c r="I26" s="103">
        <v>0</v>
      </c>
      <c r="J26" s="103">
        <v>0</v>
      </c>
      <c r="K26" s="102">
        <v>396840200</v>
      </c>
      <c r="L26" s="102">
        <v>5288816800</v>
      </c>
      <c r="M26" s="102">
        <v>396840200</v>
      </c>
      <c r="N26" s="103">
        <v>0</v>
      </c>
      <c r="O26" s="102">
        <v>396840200</v>
      </c>
      <c r="P26" s="103">
        <v>0</v>
      </c>
      <c r="Q26" s="102">
        <v>396840200</v>
      </c>
      <c r="R26" s="104">
        <v>0</v>
      </c>
      <c r="S26" s="104">
        <v>0</v>
      </c>
    </row>
    <row r="27" spans="1:19" ht="15" customHeight="1" x14ac:dyDescent="0.2">
      <c r="A27" s="98" t="s">
        <v>72</v>
      </c>
      <c r="B27" s="99" t="s">
        <v>73</v>
      </c>
      <c r="C27" s="100" t="s">
        <v>21</v>
      </c>
      <c r="D27" s="100" t="s">
        <v>22</v>
      </c>
      <c r="E27" s="100">
        <v>20</v>
      </c>
      <c r="F27" s="101" t="s">
        <v>23</v>
      </c>
      <c r="G27" s="102">
        <v>4282578052</v>
      </c>
      <c r="H27" s="102">
        <v>4282578052</v>
      </c>
      <c r="I27" s="103">
        <v>0</v>
      </c>
      <c r="J27" s="103">
        <v>0</v>
      </c>
      <c r="K27" s="102">
        <v>218178568</v>
      </c>
      <c r="L27" s="102">
        <v>4064399484</v>
      </c>
      <c r="M27" s="102">
        <v>218178568</v>
      </c>
      <c r="N27" s="103">
        <v>0</v>
      </c>
      <c r="O27" s="102">
        <v>218178568</v>
      </c>
      <c r="P27" s="103">
        <v>0</v>
      </c>
      <c r="Q27" s="102">
        <v>218178568</v>
      </c>
      <c r="R27" s="104">
        <v>0</v>
      </c>
      <c r="S27" s="104">
        <v>0</v>
      </c>
    </row>
    <row r="28" spans="1:19" ht="15" customHeight="1" x14ac:dyDescent="0.2">
      <c r="A28" s="98" t="s">
        <v>74</v>
      </c>
      <c r="B28" s="105" t="s">
        <v>75</v>
      </c>
      <c r="C28" s="106" t="s">
        <v>21</v>
      </c>
      <c r="D28" s="106" t="s">
        <v>22</v>
      </c>
      <c r="E28" s="106">
        <v>20</v>
      </c>
      <c r="F28" s="107" t="s">
        <v>23</v>
      </c>
      <c r="G28" s="108">
        <v>3741887052</v>
      </c>
      <c r="H28" s="108">
        <v>3741887052</v>
      </c>
      <c r="I28" s="109">
        <v>0</v>
      </c>
      <c r="J28" s="109">
        <v>0</v>
      </c>
      <c r="K28" s="108">
        <v>165162093</v>
      </c>
      <c r="L28" s="108">
        <v>3576724959</v>
      </c>
      <c r="M28" s="108">
        <v>165162093</v>
      </c>
      <c r="N28" s="109">
        <v>0</v>
      </c>
      <c r="O28" s="108">
        <v>165162093</v>
      </c>
      <c r="P28" s="109">
        <v>0</v>
      </c>
      <c r="Q28" s="108">
        <v>165162093</v>
      </c>
      <c r="R28" s="104">
        <v>0</v>
      </c>
      <c r="S28" s="104">
        <v>0</v>
      </c>
    </row>
    <row r="29" spans="1:19" ht="15" customHeight="1" x14ac:dyDescent="0.2">
      <c r="A29" s="98" t="s">
        <v>76</v>
      </c>
      <c r="B29" s="105" t="s">
        <v>77</v>
      </c>
      <c r="C29" s="106" t="s">
        <v>21</v>
      </c>
      <c r="D29" s="106" t="s">
        <v>22</v>
      </c>
      <c r="E29" s="106">
        <v>20</v>
      </c>
      <c r="F29" s="107" t="s">
        <v>23</v>
      </c>
      <c r="G29" s="108">
        <v>204264000</v>
      </c>
      <c r="H29" s="108">
        <v>204264000</v>
      </c>
      <c r="I29" s="109">
        <v>0</v>
      </c>
      <c r="J29" s="109">
        <v>0</v>
      </c>
      <c r="K29" s="108">
        <v>35729788</v>
      </c>
      <c r="L29" s="108">
        <v>168534212</v>
      </c>
      <c r="M29" s="108">
        <v>35729788</v>
      </c>
      <c r="N29" s="109">
        <v>0</v>
      </c>
      <c r="O29" s="108">
        <v>35729788</v>
      </c>
      <c r="P29" s="109">
        <v>0</v>
      </c>
      <c r="Q29" s="108">
        <v>35729788</v>
      </c>
      <c r="R29" s="104">
        <v>0</v>
      </c>
      <c r="S29" s="104">
        <v>0</v>
      </c>
    </row>
    <row r="30" spans="1:19" ht="15" customHeight="1" x14ac:dyDescent="0.2">
      <c r="A30" s="98" t="s">
        <v>78</v>
      </c>
      <c r="B30" s="105" t="s">
        <v>79</v>
      </c>
      <c r="C30" s="106" t="s">
        <v>21</v>
      </c>
      <c r="D30" s="106" t="s">
        <v>22</v>
      </c>
      <c r="E30" s="106">
        <v>20</v>
      </c>
      <c r="F30" s="107" t="s">
        <v>23</v>
      </c>
      <c r="G30" s="108">
        <v>336427000</v>
      </c>
      <c r="H30" s="108">
        <v>336427000</v>
      </c>
      <c r="I30" s="109">
        <v>0</v>
      </c>
      <c r="J30" s="109">
        <v>0</v>
      </c>
      <c r="K30" s="108">
        <v>17286687</v>
      </c>
      <c r="L30" s="108">
        <v>319140313</v>
      </c>
      <c r="M30" s="108">
        <v>17286687</v>
      </c>
      <c r="N30" s="109">
        <v>0</v>
      </c>
      <c r="O30" s="108">
        <v>17286687</v>
      </c>
      <c r="P30" s="109">
        <v>0</v>
      </c>
      <c r="Q30" s="108">
        <v>17286687</v>
      </c>
      <c r="R30" s="104">
        <v>0</v>
      </c>
      <c r="S30" s="104">
        <v>0</v>
      </c>
    </row>
    <row r="31" spans="1:19" ht="15" customHeight="1" x14ac:dyDescent="0.2">
      <c r="A31" s="98" t="s">
        <v>80</v>
      </c>
      <c r="B31" s="105" t="s">
        <v>81</v>
      </c>
      <c r="C31" s="106" t="s">
        <v>21</v>
      </c>
      <c r="D31" s="106" t="s">
        <v>22</v>
      </c>
      <c r="E31" s="106">
        <v>20</v>
      </c>
      <c r="F31" s="107" t="s">
        <v>23</v>
      </c>
      <c r="G31" s="108">
        <v>349723665</v>
      </c>
      <c r="H31" s="108">
        <v>349723665</v>
      </c>
      <c r="I31" s="109">
        <v>0</v>
      </c>
      <c r="J31" s="109">
        <v>0</v>
      </c>
      <c r="K31" s="108">
        <v>49543215</v>
      </c>
      <c r="L31" s="108">
        <v>300180450</v>
      </c>
      <c r="M31" s="108">
        <v>49543215</v>
      </c>
      <c r="N31" s="109">
        <v>0</v>
      </c>
      <c r="O31" s="108">
        <v>49543215</v>
      </c>
      <c r="P31" s="109">
        <v>0</v>
      </c>
      <c r="Q31" s="108">
        <v>49543215</v>
      </c>
      <c r="R31" s="104">
        <v>0</v>
      </c>
      <c r="S31" s="104">
        <v>0</v>
      </c>
    </row>
    <row r="32" spans="1:19" ht="15" customHeight="1" x14ac:dyDescent="0.2">
      <c r="A32" s="98" t="s">
        <v>82</v>
      </c>
      <c r="B32" s="105" t="s">
        <v>83</v>
      </c>
      <c r="C32" s="106" t="s">
        <v>21</v>
      </c>
      <c r="D32" s="106" t="s">
        <v>22</v>
      </c>
      <c r="E32" s="106">
        <v>20</v>
      </c>
      <c r="F32" s="107" t="s">
        <v>23</v>
      </c>
      <c r="G32" s="108">
        <v>16858250</v>
      </c>
      <c r="H32" s="108">
        <v>16858250</v>
      </c>
      <c r="I32" s="109">
        <v>0</v>
      </c>
      <c r="J32" s="109">
        <v>0</v>
      </c>
      <c r="K32" s="109">
        <v>0</v>
      </c>
      <c r="L32" s="108">
        <v>16858250</v>
      </c>
      <c r="M32" s="109">
        <v>0</v>
      </c>
      <c r="N32" s="109">
        <v>0</v>
      </c>
      <c r="O32" s="109">
        <v>0</v>
      </c>
      <c r="P32" s="109">
        <v>0</v>
      </c>
      <c r="Q32" s="109">
        <v>0</v>
      </c>
      <c r="R32" s="104">
        <v>0</v>
      </c>
      <c r="S32" s="104">
        <v>0</v>
      </c>
    </row>
    <row r="33" spans="1:19" ht="15" customHeight="1" x14ac:dyDescent="0.2">
      <c r="A33" s="98" t="s">
        <v>84</v>
      </c>
      <c r="B33" s="105" t="s">
        <v>85</v>
      </c>
      <c r="C33" s="106" t="s">
        <v>21</v>
      </c>
      <c r="D33" s="106" t="s">
        <v>22</v>
      </c>
      <c r="E33" s="106">
        <v>20</v>
      </c>
      <c r="F33" s="107" t="s">
        <v>23</v>
      </c>
      <c r="G33" s="108">
        <v>945350103</v>
      </c>
      <c r="H33" s="108">
        <v>945350103</v>
      </c>
      <c r="I33" s="109">
        <v>0</v>
      </c>
      <c r="J33" s="109">
        <v>0</v>
      </c>
      <c r="K33" s="108">
        <v>129118417</v>
      </c>
      <c r="L33" s="108">
        <v>816231686</v>
      </c>
      <c r="M33" s="108">
        <v>129118417</v>
      </c>
      <c r="N33" s="109">
        <v>0</v>
      </c>
      <c r="O33" s="108">
        <v>129118417</v>
      </c>
      <c r="P33" s="109">
        <v>0</v>
      </c>
      <c r="Q33" s="108">
        <v>129118417</v>
      </c>
      <c r="R33" s="104">
        <v>0</v>
      </c>
      <c r="S33" s="104">
        <v>0</v>
      </c>
    </row>
    <row r="34" spans="1:19" ht="15" customHeight="1" x14ac:dyDescent="0.2">
      <c r="A34" s="98" t="s">
        <v>86</v>
      </c>
      <c r="B34" s="105" t="s">
        <v>87</v>
      </c>
      <c r="C34" s="106" t="s">
        <v>21</v>
      </c>
      <c r="D34" s="106" t="s">
        <v>22</v>
      </c>
      <c r="E34" s="106">
        <v>20</v>
      </c>
      <c r="F34" s="107" t="s">
        <v>23</v>
      </c>
      <c r="G34" s="108">
        <v>91146930</v>
      </c>
      <c r="H34" s="108">
        <v>91146930</v>
      </c>
      <c r="I34" s="109">
        <v>0</v>
      </c>
      <c r="J34" s="109">
        <v>0</v>
      </c>
      <c r="K34" s="109">
        <v>0</v>
      </c>
      <c r="L34" s="108">
        <v>91146930</v>
      </c>
      <c r="M34" s="109">
        <v>0</v>
      </c>
      <c r="N34" s="109">
        <v>0</v>
      </c>
      <c r="O34" s="109">
        <v>0</v>
      </c>
      <c r="P34" s="109">
        <v>0</v>
      </c>
      <c r="Q34" s="109">
        <v>0</v>
      </c>
      <c r="R34" s="104">
        <v>0</v>
      </c>
      <c r="S34" s="104">
        <v>0</v>
      </c>
    </row>
    <row r="35" spans="1:19" ht="15" customHeight="1" x14ac:dyDescent="0.2">
      <c r="A35" s="98" t="s">
        <v>88</v>
      </c>
      <c r="B35" s="99" t="s">
        <v>89</v>
      </c>
      <c r="C35" s="100" t="s">
        <v>21</v>
      </c>
      <c r="D35" s="100" t="s">
        <v>22</v>
      </c>
      <c r="E35" s="100">
        <v>20</v>
      </c>
      <c r="F35" s="101" t="s">
        <v>23</v>
      </c>
      <c r="G35" s="102">
        <v>23403792000</v>
      </c>
      <c r="H35" s="102">
        <v>17996991489.799999</v>
      </c>
      <c r="I35" s="102">
        <v>5406800510.1999998</v>
      </c>
      <c r="J35" s="103">
        <v>0</v>
      </c>
      <c r="K35" s="102">
        <v>12548607979.469999</v>
      </c>
      <c r="L35" s="102">
        <v>5448383510.3299999</v>
      </c>
      <c r="M35" s="102">
        <v>1879994853.71</v>
      </c>
      <c r="N35" s="102">
        <v>10668613125.76</v>
      </c>
      <c r="O35" s="102">
        <v>1157797565.8800001</v>
      </c>
      <c r="P35" s="102">
        <v>722197287.83000004</v>
      </c>
      <c r="Q35" s="102">
        <v>1157140116.8800001</v>
      </c>
      <c r="R35" s="122">
        <v>657449</v>
      </c>
      <c r="S35" s="122">
        <v>5003529</v>
      </c>
    </row>
    <row r="36" spans="1:19" ht="15" customHeight="1" x14ac:dyDescent="0.2">
      <c r="A36" s="98" t="s">
        <v>90</v>
      </c>
      <c r="B36" s="99" t="s">
        <v>91</v>
      </c>
      <c r="C36" s="100" t="s">
        <v>21</v>
      </c>
      <c r="D36" s="100" t="s">
        <v>22</v>
      </c>
      <c r="E36" s="100">
        <v>20</v>
      </c>
      <c r="F36" s="101" t="s">
        <v>23</v>
      </c>
      <c r="G36" s="102">
        <v>252000000</v>
      </c>
      <c r="H36" s="102">
        <v>95039000</v>
      </c>
      <c r="I36" s="102">
        <v>156961000</v>
      </c>
      <c r="J36" s="103">
        <v>0</v>
      </c>
      <c r="K36" s="102">
        <v>95039000</v>
      </c>
      <c r="L36" s="103">
        <v>0</v>
      </c>
      <c r="M36" s="103">
        <v>0</v>
      </c>
      <c r="N36" s="102">
        <v>95039000</v>
      </c>
      <c r="O36" s="103">
        <v>0</v>
      </c>
      <c r="P36" s="103">
        <v>0</v>
      </c>
      <c r="Q36" s="103">
        <v>0</v>
      </c>
      <c r="R36" s="104">
        <v>0</v>
      </c>
      <c r="S36" s="104">
        <v>0</v>
      </c>
    </row>
    <row r="37" spans="1:19" ht="15" customHeight="1" x14ac:dyDescent="0.2">
      <c r="A37" s="98" t="s">
        <v>92</v>
      </c>
      <c r="B37" s="99" t="s">
        <v>93</v>
      </c>
      <c r="C37" s="100" t="s">
        <v>21</v>
      </c>
      <c r="D37" s="100" t="s">
        <v>22</v>
      </c>
      <c r="E37" s="100">
        <v>20</v>
      </c>
      <c r="F37" s="101" t="s">
        <v>23</v>
      </c>
      <c r="G37" s="102">
        <v>252000000</v>
      </c>
      <c r="H37" s="102">
        <v>95039000</v>
      </c>
      <c r="I37" s="102">
        <v>156961000</v>
      </c>
      <c r="J37" s="103">
        <v>0</v>
      </c>
      <c r="K37" s="102">
        <v>95039000</v>
      </c>
      <c r="L37" s="103">
        <v>0</v>
      </c>
      <c r="M37" s="103">
        <v>0</v>
      </c>
      <c r="N37" s="102">
        <v>95039000</v>
      </c>
      <c r="O37" s="103">
        <v>0</v>
      </c>
      <c r="P37" s="103">
        <v>0</v>
      </c>
      <c r="Q37" s="103">
        <v>0</v>
      </c>
      <c r="R37" s="104">
        <v>0</v>
      </c>
      <c r="S37" s="104">
        <v>0</v>
      </c>
    </row>
    <row r="38" spans="1:19" ht="15" customHeight="1" x14ac:dyDescent="0.2">
      <c r="A38" s="98" t="s">
        <v>94</v>
      </c>
      <c r="B38" s="99" t="s">
        <v>95</v>
      </c>
      <c r="C38" s="100" t="s">
        <v>21</v>
      </c>
      <c r="D38" s="100" t="s">
        <v>22</v>
      </c>
      <c r="E38" s="100">
        <v>20</v>
      </c>
      <c r="F38" s="101" t="s">
        <v>23</v>
      </c>
      <c r="G38" s="102">
        <v>2000000</v>
      </c>
      <c r="H38" s="102">
        <v>19000</v>
      </c>
      <c r="I38" s="102">
        <v>1981000</v>
      </c>
      <c r="J38" s="103">
        <v>0</v>
      </c>
      <c r="K38" s="102">
        <v>19000</v>
      </c>
      <c r="L38" s="103">
        <v>0</v>
      </c>
      <c r="M38" s="103">
        <v>0</v>
      </c>
      <c r="N38" s="102">
        <v>19000</v>
      </c>
      <c r="O38" s="103">
        <v>0</v>
      </c>
      <c r="P38" s="103">
        <v>0</v>
      </c>
      <c r="Q38" s="103">
        <v>0</v>
      </c>
      <c r="R38" s="104">
        <v>0</v>
      </c>
      <c r="S38" s="104">
        <v>0</v>
      </c>
    </row>
    <row r="39" spans="1:19" ht="15" customHeight="1" x14ac:dyDescent="0.2">
      <c r="A39" s="98" t="s">
        <v>96</v>
      </c>
      <c r="B39" s="105" t="s">
        <v>97</v>
      </c>
      <c r="C39" s="106" t="s">
        <v>21</v>
      </c>
      <c r="D39" s="106" t="s">
        <v>22</v>
      </c>
      <c r="E39" s="106">
        <v>20</v>
      </c>
      <c r="F39" s="107" t="s">
        <v>23</v>
      </c>
      <c r="G39" s="108">
        <v>2000000</v>
      </c>
      <c r="H39" s="108">
        <v>19000</v>
      </c>
      <c r="I39" s="108">
        <v>1981000</v>
      </c>
      <c r="J39" s="109">
        <v>0</v>
      </c>
      <c r="K39" s="108">
        <v>19000</v>
      </c>
      <c r="L39" s="109">
        <v>0</v>
      </c>
      <c r="M39" s="109">
        <v>0</v>
      </c>
      <c r="N39" s="108">
        <v>19000</v>
      </c>
      <c r="O39" s="109">
        <v>0</v>
      </c>
      <c r="P39" s="109">
        <v>0</v>
      </c>
      <c r="Q39" s="109">
        <v>0</v>
      </c>
      <c r="R39" s="104">
        <v>0</v>
      </c>
      <c r="S39" s="104">
        <v>0</v>
      </c>
    </row>
    <row r="40" spans="1:19" ht="15" customHeight="1" x14ac:dyDescent="0.2">
      <c r="A40" s="98" t="s">
        <v>98</v>
      </c>
      <c r="B40" s="99" t="s">
        <v>99</v>
      </c>
      <c r="C40" s="100" t="s">
        <v>21</v>
      </c>
      <c r="D40" s="100" t="s">
        <v>22</v>
      </c>
      <c r="E40" s="100">
        <v>20</v>
      </c>
      <c r="F40" s="101" t="s">
        <v>23</v>
      </c>
      <c r="G40" s="102">
        <v>249800000</v>
      </c>
      <c r="H40" s="102">
        <v>95012000</v>
      </c>
      <c r="I40" s="102">
        <v>154788000</v>
      </c>
      <c r="J40" s="103">
        <v>0</v>
      </c>
      <c r="K40" s="102">
        <v>95012000</v>
      </c>
      <c r="L40" s="103">
        <v>0</v>
      </c>
      <c r="M40" s="103">
        <v>0</v>
      </c>
      <c r="N40" s="102">
        <v>95012000</v>
      </c>
      <c r="O40" s="103">
        <v>0</v>
      </c>
      <c r="P40" s="103">
        <v>0</v>
      </c>
      <c r="Q40" s="103">
        <v>0</v>
      </c>
      <c r="R40" s="104">
        <v>0</v>
      </c>
      <c r="S40" s="104">
        <v>0</v>
      </c>
    </row>
    <row r="41" spans="1:19" ht="15" customHeight="1" x14ac:dyDescent="0.2">
      <c r="A41" s="98" t="s">
        <v>100</v>
      </c>
      <c r="B41" s="105" t="s">
        <v>101</v>
      </c>
      <c r="C41" s="106" t="s">
        <v>21</v>
      </c>
      <c r="D41" s="106" t="s">
        <v>22</v>
      </c>
      <c r="E41" s="106">
        <v>20</v>
      </c>
      <c r="F41" s="107" t="s">
        <v>23</v>
      </c>
      <c r="G41" s="108">
        <v>2000000</v>
      </c>
      <c r="H41" s="109">
        <v>0</v>
      </c>
      <c r="I41" s="108">
        <v>2000000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  <c r="R41" s="104">
        <v>0</v>
      </c>
      <c r="S41" s="104">
        <v>0</v>
      </c>
    </row>
    <row r="42" spans="1:19" ht="15" customHeight="1" x14ac:dyDescent="0.2">
      <c r="A42" s="98" t="s">
        <v>102</v>
      </c>
      <c r="B42" s="105" t="s">
        <v>103</v>
      </c>
      <c r="C42" s="106" t="s">
        <v>21</v>
      </c>
      <c r="D42" s="106" t="s">
        <v>22</v>
      </c>
      <c r="E42" s="106">
        <v>20</v>
      </c>
      <c r="F42" s="107" t="s">
        <v>23</v>
      </c>
      <c r="G42" s="108">
        <v>1000000</v>
      </c>
      <c r="H42" s="109">
        <v>0</v>
      </c>
      <c r="I42" s="108">
        <v>1000000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  <c r="P42" s="109">
        <v>0</v>
      </c>
      <c r="Q42" s="109">
        <v>0</v>
      </c>
      <c r="R42" s="104">
        <v>0</v>
      </c>
      <c r="S42" s="104">
        <v>0</v>
      </c>
    </row>
    <row r="43" spans="1:19" ht="15" customHeight="1" x14ac:dyDescent="0.2">
      <c r="A43" s="98" t="s">
        <v>104</v>
      </c>
      <c r="B43" s="105" t="s">
        <v>105</v>
      </c>
      <c r="C43" s="106" t="s">
        <v>21</v>
      </c>
      <c r="D43" s="106" t="s">
        <v>22</v>
      </c>
      <c r="E43" s="106">
        <v>20</v>
      </c>
      <c r="F43" s="107" t="s">
        <v>23</v>
      </c>
      <c r="G43" s="108">
        <v>208000000</v>
      </c>
      <c r="H43" s="108">
        <v>95012000</v>
      </c>
      <c r="I43" s="108">
        <v>112988000</v>
      </c>
      <c r="J43" s="109">
        <v>0</v>
      </c>
      <c r="K43" s="108">
        <v>95012000</v>
      </c>
      <c r="L43" s="109">
        <v>0</v>
      </c>
      <c r="M43" s="109">
        <v>0</v>
      </c>
      <c r="N43" s="108">
        <v>95012000</v>
      </c>
      <c r="O43" s="109">
        <v>0</v>
      </c>
      <c r="P43" s="109">
        <v>0</v>
      </c>
      <c r="Q43" s="109">
        <v>0</v>
      </c>
      <c r="R43" s="104">
        <v>0</v>
      </c>
      <c r="S43" s="104">
        <v>0</v>
      </c>
    </row>
    <row r="44" spans="1:19" ht="15" customHeight="1" x14ac:dyDescent="0.2">
      <c r="A44" s="98" t="s">
        <v>106</v>
      </c>
      <c r="B44" s="105" t="s">
        <v>107</v>
      </c>
      <c r="C44" s="106" t="s">
        <v>21</v>
      </c>
      <c r="D44" s="106" t="s">
        <v>22</v>
      </c>
      <c r="E44" s="106">
        <v>20</v>
      </c>
      <c r="F44" s="107" t="s">
        <v>23</v>
      </c>
      <c r="G44" s="108">
        <v>31080000</v>
      </c>
      <c r="H44" s="109">
        <v>0</v>
      </c>
      <c r="I44" s="108">
        <v>31080000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4">
        <v>0</v>
      </c>
      <c r="S44" s="104">
        <v>0</v>
      </c>
    </row>
    <row r="45" spans="1:19" ht="15" customHeight="1" x14ac:dyDescent="0.2">
      <c r="A45" s="98" t="s">
        <v>108</v>
      </c>
      <c r="B45" s="105" t="s">
        <v>109</v>
      </c>
      <c r="C45" s="106" t="s">
        <v>21</v>
      </c>
      <c r="D45" s="106" t="s">
        <v>22</v>
      </c>
      <c r="E45" s="106">
        <v>20</v>
      </c>
      <c r="F45" s="107" t="s">
        <v>23</v>
      </c>
      <c r="G45" s="108">
        <v>5000000</v>
      </c>
      <c r="H45" s="109">
        <v>0</v>
      </c>
      <c r="I45" s="108">
        <v>5000000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4">
        <v>0</v>
      </c>
      <c r="S45" s="104">
        <v>0</v>
      </c>
    </row>
    <row r="46" spans="1:19" ht="15" customHeight="1" x14ac:dyDescent="0.2">
      <c r="A46" s="98" t="s">
        <v>110</v>
      </c>
      <c r="B46" s="105" t="s">
        <v>111</v>
      </c>
      <c r="C46" s="106" t="s">
        <v>21</v>
      </c>
      <c r="D46" s="106" t="s">
        <v>22</v>
      </c>
      <c r="E46" s="106">
        <v>20</v>
      </c>
      <c r="F46" s="107" t="s">
        <v>23</v>
      </c>
      <c r="G46" s="108">
        <v>2720000</v>
      </c>
      <c r="H46" s="109">
        <v>0</v>
      </c>
      <c r="I46" s="108">
        <v>2720000</v>
      </c>
      <c r="J46" s="109">
        <v>0</v>
      </c>
      <c r="K46" s="109">
        <v>0</v>
      </c>
      <c r="L46" s="109">
        <v>0</v>
      </c>
      <c r="M46" s="109">
        <v>0</v>
      </c>
      <c r="N46" s="109">
        <v>0</v>
      </c>
      <c r="O46" s="109">
        <v>0</v>
      </c>
      <c r="P46" s="109">
        <v>0</v>
      </c>
      <c r="Q46" s="109">
        <v>0</v>
      </c>
      <c r="R46" s="104">
        <v>0</v>
      </c>
      <c r="S46" s="104">
        <v>0</v>
      </c>
    </row>
    <row r="47" spans="1:19" ht="15" customHeight="1" x14ac:dyDescent="0.2">
      <c r="A47" s="98" t="s">
        <v>112</v>
      </c>
      <c r="B47" s="99" t="s">
        <v>113</v>
      </c>
      <c r="C47" s="100" t="s">
        <v>21</v>
      </c>
      <c r="D47" s="100" t="s">
        <v>22</v>
      </c>
      <c r="E47" s="100">
        <v>20</v>
      </c>
      <c r="F47" s="101" t="s">
        <v>23</v>
      </c>
      <c r="G47" s="102">
        <v>200000</v>
      </c>
      <c r="H47" s="102">
        <v>8000</v>
      </c>
      <c r="I47" s="102">
        <v>192000</v>
      </c>
      <c r="J47" s="103">
        <v>0</v>
      </c>
      <c r="K47" s="102">
        <v>8000</v>
      </c>
      <c r="L47" s="103">
        <v>0</v>
      </c>
      <c r="M47" s="103">
        <v>0</v>
      </c>
      <c r="N47" s="102">
        <v>8000</v>
      </c>
      <c r="O47" s="103">
        <v>0</v>
      </c>
      <c r="P47" s="103">
        <v>0</v>
      </c>
      <c r="Q47" s="103">
        <v>0</v>
      </c>
      <c r="R47" s="104">
        <v>0</v>
      </c>
      <c r="S47" s="104">
        <v>0</v>
      </c>
    </row>
    <row r="48" spans="1:19" ht="15" customHeight="1" x14ac:dyDescent="0.2">
      <c r="A48" s="98" t="s">
        <v>114</v>
      </c>
      <c r="B48" s="105" t="s">
        <v>115</v>
      </c>
      <c r="C48" s="106" t="s">
        <v>21</v>
      </c>
      <c r="D48" s="106" t="s">
        <v>22</v>
      </c>
      <c r="E48" s="106">
        <v>20</v>
      </c>
      <c r="F48" s="107" t="s">
        <v>23</v>
      </c>
      <c r="G48" s="108">
        <v>200000</v>
      </c>
      <c r="H48" s="108">
        <v>8000</v>
      </c>
      <c r="I48" s="108">
        <v>192000</v>
      </c>
      <c r="J48" s="109">
        <v>0</v>
      </c>
      <c r="K48" s="108">
        <v>8000</v>
      </c>
      <c r="L48" s="109">
        <v>0</v>
      </c>
      <c r="M48" s="109">
        <v>0</v>
      </c>
      <c r="N48" s="108">
        <v>8000</v>
      </c>
      <c r="O48" s="109">
        <v>0</v>
      </c>
      <c r="P48" s="109">
        <v>0</v>
      </c>
      <c r="Q48" s="109">
        <v>0</v>
      </c>
      <c r="R48" s="104">
        <v>0</v>
      </c>
      <c r="S48" s="104">
        <v>0</v>
      </c>
    </row>
    <row r="49" spans="1:19" ht="15" customHeight="1" x14ac:dyDescent="0.2">
      <c r="A49" s="98" t="s">
        <v>116</v>
      </c>
      <c r="B49" s="99" t="s">
        <v>117</v>
      </c>
      <c r="C49" s="100" t="s">
        <v>21</v>
      </c>
      <c r="D49" s="100" t="s">
        <v>22</v>
      </c>
      <c r="E49" s="100">
        <v>20</v>
      </c>
      <c r="F49" s="101" t="s">
        <v>23</v>
      </c>
      <c r="G49" s="102">
        <v>23151792000</v>
      </c>
      <c r="H49" s="102">
        <v>17901952489.799999</v>
      </c>
      <c r="I49" s="102">
        <v>5249839510.1999998</v>
      </c>
      <c r="J49" s="103">
        <v>0</v>
      </c>
      <c r="K49" s="102">
        <v>12453568979.469999</v>
      </c>
      <c r="L49" s="102">
        <v>5448383510.3299999</v>
      </c>
      <c r="M49" s="102">
        <v>1879994853.71</v>
      </c>
      <c r="N49" s="102">
        <v>10573574125.76</v>
      </c>
      <c r="O49" s="102">
        <v>1157797565.8800001</v>
      </c>
      <c r="P49" s="102">
        <v>722197287.83000004</v>
      </c>
      <c r="Q49" s="102">
        <v>1157140116.8800001</v>
      </c>
      <c r="R49" s="122">
        <v>657449</v>
      </c>
      <c r="S49" s="122">
        <v>5003529</v>
      </c>
    </row>
    <row r="50" spans="1:19" x14ac:dyDescent="0.2">
      <c r="A50" s="98" t="s">
        <v>118</v>
      </c>
      <c r="B50" s="99" t="s">
        <v>119</v>
      </c>
      <c r="C50" s="100" t="s">
        <v>21</v>
      </c>
      <c r="D50" s="100" t="s">
        <v>22</v>
      </c>
      <c r="E50" s="100">
        <v>20</v>
      </c>
      <c r="F50" s="101" t="s">
        <v>23</v>
      </c>
      <c r="G50" s="102">
        <v>841301000</v>
      </c>
      <c r="H50" s="102">
        <v>346584597.75</v>
      </c>
      <c r="I50" s="102">
        <v>494716402.25</v>
      </c>
      <c r="J50" s="103">
        <v>0</v>
      </c>
      <c r="K50" s="102">
        <v>314771232</v>
      </c>
      <c r="L50" s="102">
        <v>31813365.75</v>
      </c>
      <c r="M50" s="102">
        <v>13104770.949999999</v>
      </c>
      <c r="N50" s="102">
        <v>301666461.05000001</v>
      </c>
      <c r="O50" s="102">
        <v>13104770.949999999</v>
      </c>
      <c r="P50" s="103">
        <v>0</v>
      </c>
      <c r="Q50" s="102">
        <v>13104770.949999999</v>
      </c>
      <c r="R50" s="104">
        <v>0</v>
      </c>
      <c r="S50" s="104">
        <v>0</v>
      </c>
    </row>
    <row r="51" spans="1:19" ht="22.5" x14ac:dyDescent="0.2">
      <c r="A51" s="98" t="s">
        <v>120</v>
      </c>
      <c r="B51" s="99" t="s">
        <v>121</v>
      </c>
      <c r="C51" s="100" t="s">
        <v>21</v>
      </c>
      <c r="D51" s="100" t="s">
        <v>22</v>
      </c>
      <c r="E51" s="100">
        <v>20</v>
      </c>
      <c r="F51" s="101" t="s">
        <v>23</v>
      </c>
      <c r="G51" s="102">
        <v>247815000</v>
      </c>
      <c r="H51" s="102">
        <v>1637000</v>
      </c>
      <c r="I51" s="102">
        <v>246178000</v>
      </c>
      <c r="J51" s="103">
        <v>0</v>
      </c>
      <c r="K51" s="102">
        <v>1637000</v>
      </c>
      <c r="L51" s="103">
        <v>0</v>
      </c>
      <c r="M51" s="102">
        <v>1614000</v>
      </c>
      <c r="N51" s="102">
        <v>23000</v>
      </c>
      <c r="O51" s="102">
        <v>1614000</v>
      </c>
      <c r="P51" s="103">
        <v>0</v>
      </c>
      <c r="Q51" s="102">
        <v>1614000</v>
      </c>
      <c r="R51" s="104">
        <v>0</v>
      </c>
      <c r="S51" s="104">
        <v>0</v>
      </c>
    </row>
    <row r="52" spans="1:19" ht="22.5" x14ac:dyDescent="0.2">
      <c r="A52" s="98" t="s">
        <v>122</v>
      </c>
      <c r="B52" s="105" t="s">
        <v>123</v>
      </c>
      <c r="C52" s="106" t="s">
        <v>21</v>
      </c>
      <c r="D52" s="106" t="s">
        <v>22</v>
      </c>
      <c r="E52" s="106">
        <v>20</v>
      </c>
      <c r="F52" s="107" t="s">
        <v>23</v>
      </c>
      <c r="G52" s="108">
        <v>3490000</v>
      </c>
      <c r="H52" s="108">
        <v>1614000</v>
      </c>
      <c r="I52" s="108">
        <v>1876000</v>
      </c>
      <c r="J52" s="109">
        <v>0</v>
      </c>
      <c r="K52" s="108">
        <v>1614000</v>
      </c>
      <c r="L52" s="109">
        <v>0</v>
      </c>
      <c r="M52" s="108">
        <v>1614000</v>
      </c>
      <c r="N52" s="109">
        <v>0</v>
      </c>
      <c r="O52" s="108">
        <v>1614000</v>
      </c>
      <c r="P52" s="109">
        <v>0</v>
      </c>
      <c r="Q52" s="108">
        <v>1614000</v>
      </c>
      <c r="R52" s="104">
        <v>0</v>
      </c>
      <c r="S52" s="104">
        <v>0</v>
      </c>
    </row>
    <row r="53" spans="1:19" ht="15" customHeight="1" x14ac:dyDescent="0.2">
      <c r="A53" s="98" t="s">
        <v>124</v>
      </c>
      <c r="B53" s="105" t="s">
        <v>125</v>
      </c>
      <c r="C53" s="106" t="s">
        <v>21</v>
      </c>
      <c r="D53" s="106" t="s">
        <v>22</v>
      </c>
      <c r="E53" s="106">
        <v>20</v>
      </c>
      <c r="F53" s="107" t="s">
        <v>23</v>
      </c>
      <c r="G53" s="108">
        <v>200000</v>
      </c>
      <c r="H53" s="109">
        <v>0</v>
      </c>
      <c r="I53" s="108">
        <v>200000</v>
      </c>
      <c r="J53" s="109">
        <v>0</v>
      </c>
      <c r="K53" s="109">
        <v>0</v>
      </c>
      <c r="L53" s="109">
        <v>0</v>
      </c>
      <c r="M53" s="109">
        <v>0</v>
      </c>
      <c r="N53" s="109">
        <v>0</v>
      </c>
      <c r="O53" s="109">
        <v>0</v>
      </c>
      <c r="P53" s="109">
        <v>0</v>
      </c>
      <c r="Q53" s="109">
        <v>0</v>
      </c>
      <c r="R53" s="104">
        <v>0</v>
      </c>
      <c r="S53" s="104">
        <v>0</v>
      </c>
    </row>
    <row r="54" spans="1:19" ht="15" customHeight="1" x14ac:dyDescent="0.2">
      <c r="A54" s="98" t="s">
        <v>126</v>
      </c>
      <c r="B54" s="105" t="s">
        <v>127</v>
      </c>
      <c r="C54" s="106" t="s">
        <v>21</v>
      </c>
      <c r="D54" s="106" t="s">
        <v>22</v>
      </c>
      <c r="E54" s="106">
        <v>20</v>
      </c>
      <c r="F54" s="107" t="s">
        <v>23</v>
      </c>
      <c r="G54" s="108">
        <v>3000000</v>
      </c>
      <c r="H54" s="109">
        <v>0</v>
      </c>
      <c r="I54" s="108">
        <v>3000000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>
        <v>0</v>
      </c>
      <c r="Q54" s="109">
        <v>0</v>
      </c>
      <c r="R54" s="104">
        <v>0</v>
      </c>
      <c r="S54" s="104">
        <v>0</v>
      </c>
    </row>
    <row r="55" spans="1:19" ht="15" customHeight="1" x14ac:dyDescent="0.2">
      <c r="A55" s="98" t="s">
        <v>128</v>
      </c>
      <c r="B55" s="105" t="s">
        <v>129</v>
      </c>
      <c r="C55" s="106" t="s">
        <v>21</v>
      </c>
      <c r="D55" s="106" t="s">
        <v>22</v>
      </c>
      <c r="E55" s="106">
        <v>20</v>
      </c>
      <c r="F55" s="107" t="s">
        <v>23</v>
      </c>
      <c r="G55" s="108">
        <v>11125000</v>
      </c>
      <c r="H55" s="109">
        <v>0</v>
      </c>
      <c r="I55" s="108">
        <v>11125000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v>0</v>
      </c>
      <c r="P55" s="109">
        <v>0</v>
      </c>
      <c r="Q55" s="109">
        <v>0</v>
      </c>
      <c r="R55" s="104">
        <v>0</v>
      </c>
      <c r="S55" s="104">
        <v>0</v>
      </c>
    </row>
    <row r="56" spans="1:19" ht="15" customHeight="1" x14ac:dyDescent="0.2">
      <c r="A56" s="98" t="s">
        <v>130</v>
      </c>
      <c r="B56" s="105" t="s">
        <v>131</v>
      </c>
      <c r="C56" s="106" t="s">
        <v>21</v>
      </c>
      <c r="D56" s="106" t="s">
        <v>22</v>
      </c>
      <c r="E56" s="106">
        <v>20</v>
      </c>
      <c r="F56" s="107" t="s">
        <v>23</v>
      </c>
      <c r="G56" s="108">
        <v>230000000</v>
      </c>
      <c r="H56" s="108">
        <v>23000</v>
      </c>
      <c r="I56" s="108">
        <v>229977000</v>
      </c>
      <c r="J56" s="109">
        <v>0</v>
      </c>
      <c r="K56" s="108">
        <v>23000</v>
      </c>
      <c r="L56" s="109">
        <v>0</v>
      </c>
      <c r="M56" s="109">
        <v>0</v>
      </c>
      <c r="N56" s="108">
        <v>23000</v>
      </c>
      <c r="O56" s="109">
        <v>0</v>
      </c>
      <c r="P56" s="109">
        <v>0</v>
      </c>
      <c r="Q56" s="109">
        <v>0</v>
      </c>
      <c r="R56" s="104">
        <v>0</v>
      </c>
      <c r="S56" s="104">
        <v>0</v>
      </c>
    </row>
    <row r="57" spans="1:19" ht="22.5" x14ac:dyDescent="0.2">
      <c r="A57" s="98" t="s">
        <v>132</v>
      </c>
      <c r="B57" s="99" t="s">
        <v>133</v>
      </c>
      <c r="C57" s="100" t="s">
        <v>21</v>
      </c>
      <c r="D57" s="100" t="s">
        <v>22</v>
      </c>
      <c r="E57" s="100">
        <v>20</v>
      </c>
      <c r="F57" s="101" t="s">
        <v>23</v>
      </c>
      <c r="G57" s="102">
        <v>181708000</v>
      </c>
      <c r="H57" s="102">
        <v>85558365.75</v>
      </c>
      <c r="I57" s="102">
        <v>96149634.25</v>
      </c>
      <c r="J57" s="103">
        <v>0</v>
      </c>
      <c r="K57" s="102">
        <v>53745000</v>
      </c>
      <c r="L57" s="102">
        <v>31813365.75</v>
      </c>
      <c r="M57" s="102">
        <v>6538770.9500000002</v>
      </c>
      <c r="N57" s="102">
        <v>47206229.049999997</v>
      </c>
      <c r="O57" s="102">
        <v>6538770.9500000002</v>
      </c>
      <c r="P57" s="103">
        <v>0</v>
      </c>
      <c r="Q57" s="102">
        <v>6538770.9500000002</v>
      </c>
      <c r="R57" s="104">
        <v>0</v>
      </c>
      <c r="S57" s="104">
        <v>0</v>
      </c>
    </row>
    <row r="58" spans="1:19" ht="15" customHeight="1" x14ac:dyDescent="0.2">
      <c r="A58" s="98" t="s">
        <v>134</v>
      </c>
      <c r="B58" s="105" t="s">
        <v>135</v>
      </c>
      <c r="C58" s="106" t="s">
        <v>21</v>
      </c>
      <c r="D58" s="106" t="s">
        <v>22</v>
      </c>
      <c r="E58" s="106">
        <v>20</v>
      </c>
      <c r="F58" s="107" t="s">
        <v>23</v>
      </c>
      <c r="G58" s="108">
        <v>985000</v>
      </c>
      <c r="H58" s="109">
        <v>0</v>
      </c>
      <c r="I58" s="108">
        <v>985000</v>
      </c>
      <c r="J58" s="109">
        <v>0</v>
      </c>
      <c r="K58" s="109">
        <v>0</v>
      </c>
      <c r="L58" s="109">
        <v>0</v>
      </c>
      <c r="M58" s="109">
        <v>0</v>
      </c>
      <c r="N58" s="109">
        <v>0</v>
      </c>
      <c r="O58" s="109">
        <v>0</v>
      </c>
      <c r="P58" s="109">
        <v>0</v>
      </c>
      <c r="Q58" s="109">
        <v>0</v>
      </c>
      <c r="R58" s="104">
        <v>0</v>
      </c>
      <c r="S58" s="104">
        <v>0</v>
      </c>
    </row>
    <row r="59" spans="1:19" ht="22.5" x14ac:dyDescent="0.2">
      <c r="A59" s="98" t="s">
        <v>136</v>
      </c>
      <c r="B59" s="105" t="s">
        <v>137</v>
      </c>
      <c r="C59" s="106" t="s">
        <v>21</v>
      </c>
      <c r="D59" s="106" t="s">
        <v>22</v>
      </c>
      <c r="E59" s="106">
        <v>20</v>
      </c>
      <c r="F59" s="107" t="s">
        <v>23</v>
      </c>
      <c r="G59" s="108">
        <v>53000000</v>
      </c>
      <c r="H59" s="108">
        <v>66000</v>
      </c>
      <c r="I59" s="108">
        <v>52934000</v>
      </c>
      <c r="J59" s="109">
        <v>0</v>
      </c>
      <c r="K59" s="108">
        <v>66000</v>
      </c>
      <c r="L59" s="109">
        <v>0</v>
      </c>
      <c r="M59" s="109">
        <v>0</v>
      </c>
      <c r="N59" s="108">
        <v>66000</v>
      </c>
      <c r="O59" s="109">
        <v>0</v>
      </c>
      <c r="P59" s="109">
        <v>0</v>
      </c>
      <c r="Q59" s="109">
        <v>0</v>
      </c>
      <c r="R59" s="104">
        <v>0</v>
      </c>
      <c r="S59" s="104">
        <v>0</v>
      </c>
    </row>
    <row r="60" spans="1:19" ht="22.5" x14ac:dyDescent="0.2">
      <c r="A60" s="98" t="s">
        <v>138</v>
      </c>
      <c r="B60" s="105" t="s">
        <v>139</v>
      </c>
      <c r="C60" s="106" t="s">
        <v>21</v>
      </c>
      <c r="D60" s="106" t="s">
        <v>22</v>
      </c>
      <c r="E60" s="106">
        <v>20</v>
      </c>
      <c r="F60" s="107" t="s">
        <v>23</v>
      </c>
      <c r="G60" s="108">
        <v>52000000</v>
      </c>
      <c r="H60" s="108">
        <v>50461000</v>
      </c>
      <c r="I60" s="108">
        <v>1539000</v>
      </c>
      <c r="J60" s="109">
        <v>0</v>
      </c>
      <c r="K60" s="108">
        <v>50461000</v>
      </c>
      <c r="L60" s="109">
        <v>0</v>
      </c>
      <c r="M60" s="108">
        <v>3320770.95</v>
      </c>
      <c r="N60" s="108">
        <v>47140229.049999997</v>
      </c>
      <c r="O60" s="108">
        <v>3320770.95</v>
      </c>
      <c r="P60" s="109">
        <v>0</v>
      </c>
      <c r="Q60" s="108">
        <v>3320770.95</v>
      </c>
      <c r="R60" s="104">
        <v>0</v>
      </c>
      <c r="S60" s="104">
        <v>0</v>
      </c>
    </row>
    <row r="61" spans="1:19" ht="15" customHeight="1" x14ac:dyDescent="0.2">
      <c r="A61" s="98" t="s">
        <v>140</v>
      </c>
      <c r="B61" s="105" t="s">
        <v>141</v>
      </c>
      <c r="C61" s="106" t="s">
        <v>21</v>
      </c>
      <c r="D61" s="106" t="s">
        <v>22</v>
      </c>
      <c r="E61" s="106">
        <v>20</v>
      </c>
      <c r="F61" s="107" t="s">
        <v>23</v>
      </c>
      <c r="G61" s="108">
        <v>318000</v>
      </c>
      <c r="H61" s="109">
        <v>0</v>
      </c>
      <c r="I61" s="108">
        <v>318000</v>
      </c>
      <c r="J61" s="109">
        <v>0</v>
      </c>
      <c r="K61" s="109">
        <v>0</v>
      </c>
      <c r="L61" s="109">
        <v>0</v>
      </c>
      <c r="M61" s="109">
        <v>0</v>
      </c>
      <c r="N61" s="109">
        <v>0</v>
      </c>
      <c r="O61" s="109">
        <v>0</v>
      </c>
      <c r="P61" s="109">
        <v>0</v>
      </c>
      <c r="Q61" s="109">
        <v>0</v>
      </c>
      <c r="R61" s="104">
        <v>0</v>
      </c>
      <c r="S61" s="104">
        <v>0</v>
      </c>
    </row>
    <row r="62" spans="1:19" ht="22.5" x14ac:dyDescent="0.2">
      <c r="A62" s="98" t="s">
        <v>142</v>
      </c>
      <c r="B62" s="105" t="s">
        <v>143</v>
      </c>
      <c r="C62" s="106" t="s">
        <v>21</v>
      </c>
      <c r="D62" s="106" t="s">
        <v>22</v>
      </c>
      <c r="E62" s="106">
        <v>20</v>
      </c>
      <c r="F62" s="107" t="s">
        <v>23</v>
      </c>
      <c r="G62" s="108">
        <v>31885000</v>
      </c>
      <c r="H62" s="108">
        <v>31813365.75</v>
      </c>
      <c r="I62" s="108">
        <v>71634.25</v>
      </c>
      <c r="J62" s="109">
        <v>0</v>
      </c>
      <c r="K62" s="109">
        <v>0</v>
      </c>
      <c r="L62" s="108">
        <v>31813365.75</v>
      </c>
      <c r="M62" s="109">
        <v>0</v>
      </c>
      <c r="N62" s="109">
        <v>0</v>
      </c>
      <c r="O62" s="109">
        <v>0</v>
      </c>
      <c r="P62" s="109">
        <v>0</v>
      </c>
      <c r="Q62" s="109">
        <v>0</v>
      </c>
      <c r="R62" s="104">
        <v>0</v>
      </c>
      <c r="S62" s="104">
        <v>0</v>
      </c>
    </row>
    <row r="63" spans="1:19" ht="15" customHeight="1" x14ac:dyDescent="0.2">
      <c r="A63" s="98" t="s">
        <v>144</v>
      </c>
      <c r="B63" s="105" t="s">
        <v>145</v>
      </c>
      <c r="C63" s="106" t="s">
        <v>21</v>
      </c>
      <c r="D63" s="106" t="s">
        <v>22</v>
      </c>
      <c r="E63" s="106">
        <v>20</v>
      </c>
      <c r="F63" s="107" t="s">
        <v>23</v>
      </c>
      <c r="G63" s="108">
        <v>42000000</v>
      </c>
      <c r="H63" s="108">
        <v>3218000</v>
      </c>
      <c r="I63" s="108">
        <v>38782000</v>
      </c>
      <c r="J63" s="109">
        <v>0</v>
      </c>
      <c r="K63" s="108">
        <v>3218000</v>
      </c>
      <c r="L63" s="109">
        <v>0</v>
      </c>
      <c r="M63" s="108">
        <v>3218000</v>
      </c>
      <c r="N63" s="109">
        <v>0</v>
      </c>
      <c r="O63" s="108">
        <v>3218000</v>
      </c>
      <c r="P63" s="109">
        <v>0</v>
      </c>
      <c r="Q63" s="108">
        <v>3218000</v>
      </c>
      <c r="R63" s="104">
        <v>0</v>
      </c>
      <c r="S63" s="104">
        <v>0</v>
      </c>
    </row>
    <row r="64" spans="1:19" ht="22.5" x14ac:dyDescent="0.2">
      <c r="A64" s="98" t="s">
        <v>146</v>
      </c>
      <c r="B64" s="105" t="s">
        <v>147</v>
      </c>
      <c r="C64" s="106" t="s">
        <v>21</v>
      </c>
      <c r="D64" s="106" t="s">
        <v>22</v>
      </c>
      <c r="E64" s="106">
        <v>20</v>
      </c>
      <c r="F64" s="107" t="s">
        <v>23</v>
      </c>
      <c r="G64" s="108">
        <v>100000</v>
      </c>
      <c r="H64" s="109">
        <v>0</v>
      </c>
      <c r="I64" s="108">
        <v>100000</v>
      </c>
      <c r="J64" s="109">
        <v>0</v>
      </c>
      <c r="K64" s="109">
        <v>0</v>
      </c>
      <c r="L64" s="109">
        <v>0</v>
      </c>
      <c r="M64" s="109">
        <v>0</v>
      </c>
      <c r="N64" s="109">
        <v>0</v>
      </c>
      <c r="O64" s="109">
        <v>0</v>
      </c>
      <c r="P64" s="109">
        <v>0</v>
      </c>
      <c r="Q64" s="109">
        <v>0</v>
      </c>
      <c r="R64" s="104">
        <v>0</v>
      </c>
      <c r="S64" s="104">
        <v>0</v>
      </c>
    </row>
    <row r="65" spans="1:19" ht="15" customHeight="1" x14ac:dyDescent="0.2">
      <c r="A65" s="98" t="s">
        <v>148</v>
      </c>
      <c r="B65" s="105" t="s">
        <v>149</v>
      </c>
      <c r="C65" s="106" t="s">
        <v>21</v>
      </c>
      <c r="D65" s="106" t="s">
        <v>22</v>
      </c>
      <c r="E65" s="106">
        <v>20</v>
      </c>
      <c r="F65" s="107" t="s">
        <v>23</v>
      </c>
      <c r="G65" s="108">
        <v>1420000</v>
      </c>
      <c r="H65" s="109">
        <v>0</v>
      </c>
      <c r="I65" s="108">
        <v>1420000</v>
      </c>
      <c r="J65" s="109">
        <v>0</v>
      </c>
      <c r="K65" s="109">
        <v>0</v>
      </c>
      <c r="L65" s="109">
        <v>0</v>
      </c>
      <c r="M65" s="109">
        <v>0</v>
      </c>
      <c r="N65" s="109">
        <v>0</v>
      </c>
      <c r="O65" s="109">
        <v>0</v>
      </c>
      <c r="P65" s="109">
        <v>0</v>
      </c>
      <c r="Q65" s="109">
        <v>0</v>
      </c>
      <c r="R65" s="104">
        <v>0</v>
      </c>
      <c r="S65" s="104">
        <v>0</v>
      </c>
    </row>
    <row r="66" spans="1:19" ht="15" customHeight="1" x14ac:dyDescent="0.2">
      <c r="A66" s="98" t="s">
        <v>150</v>
      </c>
      <c r="B66" s="99" t="s">
        <v>151</v>
      </c>
      <c r="C66" s="100" t="s">
        <v>21</v>
      </c>
      <c r="D66" s="100" t="s">
        <v>22</v>
      </c>
      <c r="E66" s="100">
        <v>20</v>
      </c>
      <c r="F66" s="101" t="s">
        <v>23</v>
      </c>
      <c r="G66" s="102">
        <v>411778000</v>
      </c>
      <c r="H66" s="102">
        <v>259389232</v>
      </c>
      <c r="I66" s="102">
        <v>152388768</v>
      </c>
      <c r="J66" s="103">
        <v>0</v>
      </c>
      <c r="K66" s="102">
        <v>259389232</v>
      </c>
      <c r="L66" s="103">
        <v>0</v>
      </c>
      <c r="M66" s="102">
        <v>4952000</v>
      </c>
      <c r="N66" s="102">
        <v>254437232</v>
      </c>
      <c r="O66" s="102">
        <v>4952000</v>
      </c>
      <c r="P66" s="103">
        <v>0</v>
      </c>
      <c r="Q66" s="102">
        <v>4952000</v>
      </c>
      <c r="R66" s="104">
        <v>0</v>
      </c>
      <c r="S66" s="104">
        <v>0</v>
      </c>
    </row>
    <row r="67" spans="1:19" ht="15" customHeight="1" x14ac:dyDescent="0.2">
      <c r="A67" s="98" t="s">
        <v>152</v>
      </c>
      <c r="B67" s="105" t="s">
        <v>153</v>
      </c>
      <c r="C67" s="106" t="s">
        <v>21</v>
      </c>
      <c r="D67" s="106" t="s">
        <v>22</v>
      </c>
      <c r="E67" s="106">
        <v>20</v>
      </c>
      <c r="F67" s="107" t="s">
        <v>23</v>
      </c>
      <c r="G67" s="108">
        <v>340000</v>
      </c>
      <c r="H67" s="109">
        <v>0</v>
      </c>
      <c r="I67" s="108">
        <v>340000</v>
      </c>
      <c r="J67" s="109">
        <v>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0</v>
      </c>
      <c r="Q67" s="109">
        <v>0</v>
      </c>
      <c r="R67" s="104">
        <v>0</v>
      </c>
      <c r="S67" s="104">
        <v>0</v>
      </c>
    </row>
    <row r="68" spans="1:19" ht="15" customHeight="1" x14ac:dyDescent="0.2">
      <c r="A68" s="98" t="s">
        <v>154</v>
      </c>
      <c r="B68" s="105" t="s">
        <v>155</v>
      </c>
      <c r="C68" s="106" t="s">
        <v>21</v>
      </c>
      <c r="D68" s="106" t="s">
        <v>22</v>
      </c>
      <c r="E68" s="106">
        <v>20</v>
      </c>
      <c r="F68" s="107" t="s">
        <v>23</v>
      </c>
      <c r="G68" s="108">
        <v>3000000</v>
      </c>
      <c r="H68" s="109">
        <v>0</v>
      </c>
      <c r="I68" s="108">
        <v>3000000</v>
      </c>
      <c r="J68" s="109">
        <v>0</v>
      </c>
      <c r="K68" s="109">
        <v>0</v>
      </c>
      <c r="L68" s="109">
        <v>0</v>
      </c>
      <c r="M68" s="109">
        <v>0</v>
      </c>
      <c r="N68" s="109">
        <v>0</v>
      </c>
      <c r="O68" s="109">
        <v>0</v>
      </c>
      <c r="P68" s="109">
        <v>0</v>
      </c>
      <c r="Q68" s="109">
        <v>0</v>
      </c>
      <c r="R68" s="104">
        <v>0</v>
      </c>
      <c r="S68" s="104">
        <v>0</v>
      </c>
    </row>
    <row r="69" spans="1:19" ht="15" customHeight="1" x14ac:dyDescent="0.2">
      <c r="A69" s="98" t="s">
        <v>156</v>
      </c>
      <c r="B69" s="105" t="s">
        <v>101</v>
      </c>
      <c r="C69" s="106" t="s">
        <v>21</v>
      </c>
      <c r="D69" s="106" t="s">
        <v>22</v>
      </c>
      <c r="E69" s="106">
        <v>20</v>
      </c>
      <c r="F69" s="107" t="s">
        <v>23</v>
      </c>
      <c r="G69" s="108">
        <v>121115000</v>
      </c>
      <c r="H69" s="109">
        <v>0</v>
      </c>
      <c r="I69" s="108">
        <v>121115000</v>
      </c>
      <c r="J69" s="109">
        <v>0</v>
      </c>
      <c r="K69" s="109">
        <v>0</v>
      </c>
      <c r="L69" s="109">
        <v>0</v>
      </c>
      <c r="M69" s="109">
        <v>0</v>
      </c>
      <c r="N69" s="109">
        <v>0</v>
      </c>
      <c r="O69" s="109">
        <v>0</v>
      </c>
      <c r="P69" s="109">
        <v>0</v>
      </c>
      <c r="Q69" s="109">
        <v>0</v>
      </c>
      <c r="R69" s="104">
        <v>0</v>
      </c>
      <c r="S69" s="104">
        <v>0</v>
      </c>
    </row>
    <row r="70" spans="1:19" ht="15" customHeight="1" x14ac:dyDescent="0.2">
      <c r="A70" s="98" t="s">
        <v>157</v>
      </c>
      <c r="B70" s="105" t="s">
        <v>103</v>
      </c>
      <c r="C70" s="106" t="s">
        <v>21</v>
      </c>
      <c r="D70" s="106" t="s">
        <v>22</v>
      </c>
      <c r="E70" s="106">
        <v>20</v>
      </c>
      <c r="F70" s="107" t="s">
        <v>23</v>
      </c>
      <c r="G70" s="108">
        <v>11921000</v>
      </c>
      <c r="H70" s="109">
        <v>0</v>
      </c>
      <c r="I70" s="108">
        <v>11921000</v>
      </c>
      <c r="J70" s="109">
        <v>0</v>
      </c>
      <c r="K70" s="109">
        <v>0</v>
      </c>
      <c r="L70" s="109">
        <v>0</v>
      </c>
      <c r="M70" s="109">
        <v>0</v>
      </c>
      <c r="N70" s="109">
        <v>0</v>
      </c>
      <c r="O70" s="109">
        <v>0</v>
      </c>
      <c r="P70" s="109">
        <v>0</v>
      </c>
      <c r="Q70" s="109">
        <v>0</v>
      </c>
      <c r="R70" s="104">
        <v>0</v>
      </c>
      <c r="S70" s="104">
        <v>0</v>
      </c>
    </row>
    <row r="71" spans="1:19" ht="15" customHeight="1" x14ac:dyDescent="0.2">
      <c r="A71" s="98" t="s">
        <v>158</v>
      </c>
      <c r="B71" s="105" t="s">
        <v>105</v>
      </c>
      <c r="C71" s="106" t="s">
        <v>21</v>
      </c>
      <c r="D71" s="106" t="s">
        <v>22</v>
      </c>
      <c r="E71" s="106">
        <v>20</v>
      </c>
      <c r="F71" s="107" t="s">
        <v>23</v>
      </c>
      <c r="G71" s="108">
        <v>259550000</v>
      </c>
      <c r="H71" s="108">
        <v>259389232</v>
      </c>
      <c r="I71" s="108">
        <v>160768</v>
      </c>
      <c r="J71" s="109">
        <v>0</v>
      </c>
      <c r="K71" s="108">
        <v>259389232</v>
      </c>
      <c r="L71" s="109">
        <v>0</v>
      </c>
      <c r="M71" s="108">
        <v>4952000</v>
      </c>
      <c r="N71" s="108">
        <v>254437232</v>
      </c>
      <c r="O71" s="108">
        <v>4952000</v>
      </c>
      <c r="P71" s="109">
        <v>0</v>
      </c>
      <c r="Q71" s="108">
        <v>4952000</v>
      </c>
      <c r="R71" s="104">
        <v>0</v>
      </c>
      <c r="S71" s="104">
        <v>0</v>
      </c>
    </row>
    <row r="72" spans="1:19" ht="15" customHeight="1" x14ac:dyDescent="0.2">
      <c r="A72" s="98" t="s">
        <v>159</v>
      </c>
      <c r="B72" s="105" t="s">
        <v>107</v>
      </c>
      <c r="C72" s="106" t="s">
        <v>21</v>
      </c>
      <c r="D72" s="106" t="s">
        <v>22</v>
      </c>
      <c r="E72" s="106">
        <v>20</v>
      </c>
      <c r="F72" s="107" t="s">
        <v>23</v>
      </c>
      <c r="G72" s="108">
        <v>3000000</v>
      </c>
      <c r="H72" s="109">
        <v>0</v>
      </c>
      <c r="I72" s="108">
        <v>3000000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>
        <v>0</v>
      </c>
      <c r="R72" s="104">
        <v>0</v>
      </c>
      <c r="S72" s="104">
        <v>0</v>
      </c>
    </row>
    <row r="73" spans="1:19" ht="15" customHeight="1" x14ac:dyDescent="0.2">
      <c r="A73" s="98" t="s">
        <v>160</v>
      </c>
      <c r="B73" s="105" t="s">
        <v>109</v>
      </c>
      <c r="C73" s="106" t="s">
        <v>21</v>
      </c>
      <c r="D73" s="106" t="s">
        <v>22</v>
      </c>
      <c r="E73" s="106">
        <v>20</v>
      </c>
      <c r="F73" s="107" t="s">
        <v>23</v>
      </c>
      <c r="G73" s="108">
        <v>11962000</v>
      </c>
      <c r="H73" s="109">
        <v>0</v>
      </c>
      <c r="I73" s="108">
        <v>11962000</v>
      </c>
      <c r="J73" s="109">
        <v>0</v>
      </c>
      <c r="K73" s="109">
        <v>0</v>
      </c>
      <c r="L73" s="109">
        <v>0</v>
      </c>
      <c r="M73" s="109">
        <v>0</v>
      </c>
      <c r="N73" s="109">
        <v>0</v>
      </c>
      <c r="O73" s="109">
        <v>0</v>
      </c>
      <c r="P73" s="109">
        <v>0</v>
      </c>
      <c r="Q73" s="109">
        <v>0</v>
      </c>
      <c r="R73" s="104">
        <v>0</v>
      </c>
      <c r="S73" s="104">
        <v>0</v>
      </c>
    </row>
    <row r="74" spans="1:19" ht="15" customHeight="1" x14ac:dyDescent="0.2">
      <c r="A74" s="98" t="s">
        <v>161</v>
      </c>
      <c r="B74" s="105" t="s">
        <v>111</v>
      </c>
      <c r="C74" s="106" t="s">
        <v>21</v>
      </c>
      <c r="D74" s="106" t="s">
        <v>22</v>
      </c>
      <c r="E74" s="106">
        <v>20</v>
      </c>
      <c r="F74" s="107" t="s">
        <v>23</v>
      </c>
      <c r="G74" s="108">
        <v>890000</v>
      </c>
      <c r="H74" s="109">
        <v>0</v>
      </c>
      <c r="I74" s="108">
        <v>890000</v>
      </c>
      <c r="J74" s="109">
        <v>0</v>
      </c>
      <c r="K74" s="109">
        <v>0</v>
      </c>
      <c r="L74" s="109">
        <v>0</v>
      </c>
      <c r="M74" s="109">
        <v>0</v>
      </c>
      <c r="N74" s="109">
        <v>0</v>
      </c>
      <c r="O74" s="109">
        <v>0</v>
      </c>
      <c r="P74" s="109">
        <v>0</v>
      </c>
      <c r="Q74" s="109">
        <v>0</v>
      </c>
      <c r="R74" s="104">
        <v>0</v>
      </c>
      <c r="S74" s="104">
        <v>0</v>
      </c>
    </row>
    <row r="75" spans="1:19" ht="15" customHeight="1" x14ac:dyDescent="0.2">
      <c r="A75" s="98" t="s">
        <v>162</v>
      </c>
      <c r="B75" s="99" t="s">
        <v>163</v>
      </c>
      <c r="C75" s="100" t="s">
        <v>21</v>
      </c>
      <c r="D75" s="100" t="s">
        <v>22</v>
      </c>
      <c r="E75" s="100">
        <v>20</v>
      </c>
      <c r="F75" s="101" t="s">
        <v>23</v>
      </c>
      <c r="G75" s="102">
        <v>22310491000</v>
      </c>
      <c r="H75" s="102">
        <v>17555367892.049999</v>
      </c>
      <c r="I75" s="102">
        <v>4755123107.9499998</v>
      </c>
      <c r="J75" s="103">
        <v>0</v>
      </c>
      <c r="K75" s="102">
        <v>12138797747.469999</v>
      </c>
      <c r="L75" s="102">
        <v>5416570144.5799999</v>
      </c>
      <c r="M75" s="102">
        <v>1866890082.76</v>
      </c>
      <c r="N75" s="102">
        <v>10271907664.709999</v>
      </c>
      <c r="O75" s="102">
        <v>1144692794.9300001</v>
      </c>
      <c r="P75" s="102">
        <v>722197287.83000004</v>
      </c>
      <c r="Q75" s="102">
        <v>1144035345.9300001</v>
      </c>
      <c r="R75" s="122">
        <v>657449</v>
      </c>
      <c r="S75" s="122">
        <v>5003529</v>
      </c>
    </row>
    <row r="76" spans="1:19" ht="15" customHeight="1" x14ac:dyDescent="0.2">
      <c r="A76" s="98" t="s">
        <v>164</v>
      </c>
      <c r="B76" s="99" t="s">
        <v>165</v>
      </c>
      <c r="C76" s="100" t="s">
        <v>21</v>
      </c>
      <c r="D76" s="100" t="s">
        <v>22</v>
      </c>
      <c r="E76" s="100">
        <v>20</v>
      </c>
      <c r="F76" s="101" t="s">
        <v>23</v>
      </c>
      <c r="G76" s="102">
        <v>16975700</v>
      </c>
      <c r="H76" s="102">
        <v>13565000</v>
      </c>
      <c r="I76" s="102">
        <v>3410700</v>
      </c>
      <c r="J76" s="103">
        <v>0</v>
      </c>
      <c r="K76" s="102">
        <v>13565000</v>
      </c>
      <c r="L76" s="103">
        <v>0</v>
      </c>
      <c r="M76" s="102">
        <v>13545000</v>
      </c>
      <c r="N76" s="102">
        <v>20000</v>
      </c>
      <c r="O76" s="102">
        <v>13545000</v>
      </c>
      <c r="P76" s="103">
        <v>0</v>
      </c>
      <c r="Q76" s="102">
        <v>13545000</v>
      </c>
      <c r="R76" s="104">
        <v>0</v>
      </c>
      <c r="S76" s="104">
        <v>0</v>
      </c>
    </row>
    <row r="77" spans="1:19" ht="15" customHeight="1" x14ac:dyDescent="0.2">
      <c r="A77" s="98" t="s">
        <v>166</v>
      </c>
      <c r="B77" s="105" t="s">
        <v>167</v>
      </c>
      <c r="C77" s="106" t="s">
        <v>21</v>
      </c>
      <c r="D77" s="106" t="s">
        <v>22</v>
      </c>
      <c r="E77" s="106">
        <v>20</v>
      </c>
      <c r="F77" s="107" t="s">
        <v>23</v>
      </c>
      <c r="G77" s="108">
        <v>16975700</v>
      </c>
      <c r="H77" s="108">
        <v>13565000</v>
      </c>
      <c r="I77" s="108">
        <v>3410700</v>
      </c>
      <c r="J77" s="109">
        <v>0</v>
      </c>
      <c r="K77" s="108">
        <v>13565000</v>
      </c>
      <c r="L77" s="109">
        <v>0</v>
      </c>
      <c r="M77" s="108">
        <v>13545000</v>
      </c>
      <c r="N77" s="108">
        <v>20000</v>
      </c>
      <c r="O77" s="108">
        <v>13545000</v>
      </c>
      <c r="P77" s="109">
        <v>0</v>
      </c>
      <c r="Q77" s="108">
        <v>13545000</v>
      </c>
      <c r="R77" s="104">
        <v>0</v>
      </c>
      <c r="S77" s="104">
        <v>0</v>
      </c>
    </row>
    <row r="78" spans="1:19" ht="33.75" x14ac:dyDescent="0.2">
      <c r="A78" s="98" t="s">
        <v>168</v>
      </c>
      <c r="B78" s="99" t="s">
        <v>169</v>
      </c>
      <c r="C78" s="100" t="s">
        <v>21</v>
      </c>
      <c r="D78" s="100" t="s">
        <v>22</v>
      </c>
      <c r="E78" s="100">
        <v>20</v>
      </c>
      <c r="F78" s="101" t="s">
        <v>23</v>
      </c>
      <c r="G78" s="102">
        <v>2292731489</v>
      </c>
      <c r="H78" s="102">
        <v>1516528317.76</v>
      </c>
      <c r="I78" s="102">
        <v>776203171.24000001</v>
      </c>
      <c r="J78" s="103">
        <v>0</v>
      </c>
      <c r="K78" s="102">
        <v>689609933.80999994</v>
      </c>
      <c r="L78" s="102">
        <v>826918383.95000005</v>
      </c>
      <c r="M78" s="102">
        <v>255036477.06</v>
      </c>
      <c r="N78" s="102">
        <v>434573456.75</v>
      </c>
      <c r="O78" s="102">
        <v>223074914.06</v>
      </c>
      <c r="P78" s="102">
        <v>31961563</v>
      </c>
      <c r="Q78" s="102">
        <v>223074914.06</v>
      </c>
      <c r="R78" s="104">
        <v>0</v>
      </c>
      <c r="S78" s="122">
        <v>8000</v>
      </c>
    </row>
    <row r="79" spans="1:19" ht="15" customHeight="1" x14ac:dyDescent="0.2">
      <c r="A79" s="98" t="s">
        <v>170</v>
      </c>
      <c r="B79" s="105" t="s">
        <v>171</v>
      </c>
      <c r="C79" s="106" t="s">
        <v>21</v>
      </c>
      <c r="D79" s="106" t="s">
        <v>22</v>
      </c>
      <c r="E79" s="106">
        <v>20</v>
      </c>
      <c r="F79" s="107" t="s">
        <v>23</v>
      </c>
      <c r="G79" s="108">
        <v>127447000</v>
      </c>
      <c r="H79" s="108">
        <v>100253000</v>
      </c>
      <c r="I79" s="108">
        <v>27194000</v>
      </c>
      <c r="J79" s="109">
        <v>0</v>
      </c>
      <c r="K79" s="108">
        <v>16226148</v>
      </c>
      <c r="L79" s="108">
        <v>84026852</v>
      </c>
      <c r="M79" s="108">
        <v>11287864</v>
      </c>
      <c r="N79" s="108">
        <v>4938284</v>
      </c>
      <c r="O79" s="108">
        <v>9224056</v>
      </c>
      <c r="P79" s="108">
        <v>2063808</v>
      </c>
      <c r="Q79" s="108">
        <v>9224056</v>
      </c>
      <c r="R79" s="104">
        <v>0</v>
      </c>
      <c r="S79" s="104">
        <v>0</v>
      </c>
    </row>
    <row r="80" spans="1:19" ht="15" customHeight="1" x14ac:dyDescent="0.2">
      <c r="A80" s="98" t="s">
        <v>172</v>
      </c>
      <c r="B80" s="105" t="s">
        <v>173</v>
      </c>
      <c r="C80" s="106" t="s">
        <v>21</v>
      </c>
      <c r="D80" s="106" t="s">
        <v>22</v>
      </c>
      <c r="E80" s="106">
        <v>20</v>
      </c>
      <c r="F80" s="107" t="s">
        <v>23</v>
      </c>
      <c r="G80" s="108">
        <v>766772000</v>
      </c>
      <c r="H80" s="108">
        <v>170258325.94999999</v>
      </c>
      <c r="I80" s="108">
        <v>596513674.04999995</v>
      </c>
      <c r="J80" s="109">
        <v>0</v>
      </c>
      <c r="K80" s="108">
        <v>150080975.94999999</v>
      </c>
      <c r="L80" s="108">
        <v>20177350</v>
      </c>
      <c r="M80" s="108">
        <v>79387093</v>
      </c>
      <c r="N80" s="108">
        <v>70693882.950000003</v>
      </c>
      <c r="O80" s="108">
        <v>49489338</v>
      </c>
      <c r="P80" s="108">
        <v>29897755</v>
      </c>
      <c r="Q80" s="108">
        <v>49489338</v>
      </c>
      <c r="R80" s="104">
        <v>0</v>
      </c>
      <c r="S80" s="104">
        <v>0</v>
      </c>
    </row>
    <row r="81" spans="1:19" ht="15" customHeight="1" x14ac:dyDescent="0.2">
      <c r="A81" s="98" t="s">
        <v>174</v>
      </c>
      <c r="B81" s="105" t="s">
        <v>175</v>
      </c>
      <c r="C81" s="106" t="s">
        <v>21</v>
      </c>
      <c r="D81" s="106" t="s">
        <v>22</v>
      </c>
      <c r="E81" s="106">
        <v>20</v>
      </c>
      <c r="F81" s="107" t="s">
        <v>23</v>
      </c>
      <c r="G81" s="108">
        <v>107711000</v>
      </c>
      <c r="H81" s="108">
        <v>107587033.59999999</v>
      </c>
      <c r="I81" s="108">
        <v>123966.39999999999</v>
      </c>
      <c r="J81" s="109">
        <v>0</v>
      </c>
      <c r="K81" s="108">
        <v>107587033.59999999</v>
      </c>
      <c r="L81" s="109">
        <v>0</v>
      </c>
      <c r="M81" s="109">
        <v>0</v>
      </c>
      <c r="N81" s="108">
        <v>107587033.59999999</v>
      </c>
      <c r="O81" s="109">
        <v>0</v>
      </c>
      <c r="P81" s="109">
        <v>0</v>
      </c>
      <c r="Q81" s="109">
        <v>0</v>
      </c>
      <c r="R81" s="104">
        <v>0</v>
      </c>
      <c r="S81" s="104">
        <v>0</v>
      </c>
    </row>
    <row r="82" spans="1:19" ht="15" customHeight="1" x14ac:dyDescent="0.2">
      <c r="A82" s="98" t="s">
        <v>176</v>
      </c>
      <c r="B82" s="105" t="s">
        <v>177</v>
      </c>
      <c r="C82" s="106" t="s">
        <v>21</v>
      </c>
      <c r="D82" s="106" t="s">
        <v>22</v>
      </c>
      <c r="E82" s="106">
        <v>20</v>
      </c>
      <c r="F82" s="107" t="s">
        <v>23</v>
      </c>
      <c r="G82" s="108">
        <v>1083000</v>
      </c>
      <c r="H82" s="108">
        <v>350000</v>
      </c>
      <c r="I82" s="108">
        <v>733000</v>
      </c>
      <c r="J82" s="109">
        <v>0</v>
      </c>
      <c r="K82" s="108">
        <v>350000</v>
      </c>
      <c r="L82" s="109">
        <v>0</v>
      </c>
      <c r="M82" s="108">
        <v>345000</v>
      </c>
      <c r="N82" s="108">
        <v>5000</v>
      </c>
      <c r="O82" s="108">
        <v>345000</v>
      </c>
      <c r="P82" s="109">
        <v>0</v>
      </c>
      <c r="Q82" s="108">
        <v>345000</v>
      </c>
      <c r="R82" s="104">
        <v>0</v>
      </c>
      <c r="S82" s="104">
        <v>0</v>
      </c>
    </row>
    <row r="83" spans="1:19" ht="15" customHeight="1" x14ac:dyDescent="0.2">
      <c r="A83" s="98" t="s">
        <v>178</v>
      </c>
      <c r="B83" s="105" t="s">
        <v>179</v>
      </c>
      <c r="C83" s="106" t="s">
        <v>21</v>
      </c>
      <c r="D83" s="106" t="s">
        <v>22</v>
      </c>
      <c r="E83" s="106">
        <v>20</v>
      </c>
      <c r="F83" s="107" t="s">
        <v>23</v>
      </c>
      <c r="G83" s="108">
        <v>325213169</v>
      </c>
      <c r="H83" s="108">
        <v>254013078.40000001</v>
      </c>
      <c r="I83" s="108">
        <v>71200090.599999994</v>
      </c>
      <c r="J83" s="109">
        <v>0</v>
      </c>
      <c r="K83" s="108">
        <v>254013078.40000001</v>
      </c>
      <c r="L83" s="109">
        <v>0</v>
      </c>
      <c r="M83" s="108">
        <v>2951000</v>
      </c>
      <c r="N83" s="108">
        <v>251062078.40000001</v>
      </c>
      <c r="O83" s="108">
        <v>2951000</v>
      </c>
      <c r="P83" s="109">
        <v>0</v>
      </c>
      <c r="Q83" s="108">
        <v>2951000</v>
      </c>
      <c r="R83" s="104">
        <v>0</v>
      </c>
      <c r="S83" s="104">
        <v>0</v>
      </c>
    </row>
    <row r="84" spans="1:19" ht="22.5" x14ac:dyDescent="0.2">
      <c r="A84" s="98" t="s">
        <v>180</v>
      </c>
      <c r="B84" s="105" t="s">
        <v>181</v>
      </c>
      <c r="C84" s="106" t="s">
        <v>21</v>
      </c>
      <c r="D84" s="106" t="s">
        <v>22</v>
      </c>
      <c r="E84" s="106">
        <v>20</v>
      </c>
      <c r="F84" s="107" t="s">
        <v>23</v>
      </c>
      <c r="G84" s="108">
        <v>964505320</v>
      </c>
      <c r="H84" s="108">
        <v>884066879.80999994</v>
      </c>
      <c r="I84" s="108">
        <v>80438440.189999998</v>
      </c>
      <c r="J84" s="109">
        <v>0</v>
      </c>
      <c r="K84" s="108">
        <v>161352697.86000001</v>
      </c>
      <c r="L84" s="108">
        <v>722714181.95000005</v>
      </c>
      <c r="M84" s="108">
        <v>161065520.06</v>
      </c>
      <c r="N84" s="108">
        <v>287177.8</v>
      </c>
      <c r="O84" s="108">
        <v>161065520.06</v>
      </c>
      <c r="P84" s="109">
        <v>0</v>
      </c>
      <c r="Q84" s="108">
        <v>161065520.06</v>
      </c>
      <c r="R84" s="104">
        <v>0</v>
      </c>
      <c r="S84" s="122">
        <v>8000</v>
      </c>
    </row>
    <row r="85" spans="1:19" ht="22.5" x14ac:dyDescent="0.2">
      <c r="A85" s="98" t="s">
        <v>182</v>
      </c>
      <c r="B85" s="99" t="s">
        <v>183</v>
      </c>
      <c r="C85" s="100" t="s">
        <v>21</v>
      </c>
      <c r="D85" s="100" t="s">
        <v>22</v>
      </c>
      <c r="E85" s="100">
        <v>20</v>
      </c>
      <c r="F85" s="101" t="s">
        <v>23</v>
      </c>
      <c r="G85" s="102">
        <v>832858400</v>
      </c>
      <c r="H85" s="102">
        <v>571401948</v>
      </c>
      <c r="I85" s="102">
        <v>261456452</v>
      </c>
      <c r="J85" s="103">
        <v>0</v>
      </c>
      <c r="K85" s="102">
        <v>431080309</v>
      </c>
      <c r="L85" s="102">
        <v>140321639</v>
      </c>
      <c r="M85" s="102">
        <v>261114417.86000001</v>
      </c>
      <c r="N85" s="102">
        <v>169965891.13999999</v>
      </c>
      <c r="O85" s="102">
        <v>66475890.93</v>
      </c>
      <c r="P85" s="102">
        <v>194638526.93000001</v>
      </c>
      <c r="Q85" s="102">
        <v>66475890.93</v>
      </c>
      <c r="R85" s="104">
        <v>0</v>
      </c>
      <c r="S85" s="104">
        <v>0</v>
      </c>
    </row>
    <row r="86" spans="1:19" ht="15" customHeight="1" x14ac:dyDescent="0.2">
      <c r="A86" s="98" t="s">
        <v>184</v>
      </c>
      <c r="B86" s="105" t="s">
        <v>185</v>
      </c>
      <c r="C86" s="106" t="s">
        <v>21</v>
      </c>
      <c r="D86" s="106" t="s">
        <v>22</v>
      </c>
      <c r="E86" s="106">
        <v>20</v>
      </c>
      <c r="F86" s="107" t="s">
        <v>23</v>
      </c>
      <c r="G86" s="108">
        <v>335563400</v>
      </c>
      <c r="H86" s="108">
        <v>297054007</v>
      </c>
      <c r="I86" s="108">
        <v>38509393</v>
      </c>
      <c r="J86" s="109">
        <v>0</v>
      </c>
      <c r="K86" s="108">
        <v>186519570</v>
      </c>
      <c r="L86" s="108">
        <v>110534437</v>
      </c>
      <c r="M86" s="108">
        <v>186519569</v>
      </c>
      <c r="N86" s="109">
        <v>1</v>
      </c>
      <c r="O86" s="108">
        <v>604700</v>
      </c>
      <c r="P86" s="108">
        <v>185914869</v>
      </c>
      <c r="Q86" s="108">
        <v>604700</v>
      </c>
      <c r="R86" s="104">
        <v>0</v>
      </c>
      <c r="S86" s="104">
        <v>0</v>
      </c>
    </row>
    <row r="87" spans="1:19" ht="15" customHeight="1" x14ac:dyDescent="0.2">
      <c r="A87" s="98" t="s">
        <v>186</v>
      </c>
      <c r="B87" s="105" t="s">
        <v>187</v>
      </c>
      <c r="C87" s="106" t="s">
        <v>21</v>
      </c>
      <c r="D87" s="106" t="s">
        <v>22</v>
      </c>
      <c r="E87" s="106">
        <v>20</v>
      </c>
      <c r="F87" s="107" t="s">
        <v>23</v>
      </c>
      <c r="G87" s="108">
        <v>495295000</v>
      </c>
      <c r="H87" s="108">
        <v>274347941</v>
      </c>
      <c r="I87" s="108">
        <v>220947059</v>
      </c>
      <c r="J87" s="109">
        <v>0</v>
      </c>
      <c r="K87" s="108">
        <v>244560739</v>
      </c>
      <c r="L87" s="108">
        <v>29787202</v>
      </c>
      <c r="M87" s="108">
        <v>74594848.859999999</v>
      </c>
      <c r="N87" s="108">
        <v>169965890.13999999</v>
      </c>
      <c r="O87" s="108">
        <v>65871190.93</v>
      </c>
      <c r="P87" s="108">
        <v>8723657.9299999997</v>
      </c>
      <c r="Q87" s="108">
        <v>65871190.93</v>
      </c>
      <c r="R87" s="104">
        <v>0</v>
      </c>
      <c r="S87" s="104">
        <v>0</v>
      </c>
    </row>
    <row r="88" spans="1:19" ht="15" customHeight="1" x14ac:dyDescent="0.2">
      <c r="A88" s="98" t="s">
        <v>188</v>
      </c>
      <c r="B88" s="105" t="s">
        <v>189</v>
      </c>
      <c r="C88" s="106" t="s">
        <v>21</v>
      </c>
      <c r="D88" s="106" t="s">
        <v>22</v>
      </c>
      <c r="E88" s="106">
        <v>20</v>
      </c>
      <c r="F88" s="107" t="s">
        <v>23</v>
      </c>
      <c r="G88" s="108">
        <v>2000000</v>
      </c>
      <c r="H88" s="109">
        <v>0</v>
      </c>
      <c r="I88" s="108">
        <v>2000000</v>
      </c>
      <c r="J88" s="109">
        <v>0</v>
      </c>
      <c r="K88" s="109">
        <v>0</v>
      </c>
      <c r="L88" s="109">
        <v>0</v>
      </c>
      <c r="M88" s="109">
        <v>0</v>
      </c>
      <c r="N88" s="109">
        <v>0</v>
      </c>
      <c r="O88" s="109">
        <v>0</v>
      </c>
      <c r="P88" s="109">
        <v>0</v>
      </c>
      <c r="Q88" s="109">
        <v>0</v>
      </c>
      <c r="R88" s="104">
        <v>0</v>
      </c>
      <c r="S88" s="104">
        <v>0</v>
      </c>
    </row>
    <row r="89" spans="1:19" ht="15" customHeight="1" x14ac:dyDescent="0.2">
      <c r="A89" s="98" t="s">
        <v>190</v>
      </c>
      <c r="B89" s="99" t="s">
        <v>191</v>
      </c>
      <c r="C89" s="100" t="s">
        <v>21</v>
      </c>
      <c r="D89" s="100" t="s">
        <v>22</v>
      </c>
      <c r="E89" s="100">
        <v>20</v>
      </c>
      <c r="F89" s="101" t="s">
        <v>23</v>
      </c>
      <c r="G89" s="102">
        <v>15770179067</v>
      </c>
      <c r="H89" s="102">
        <v>12752316655.360001</v>
      </c>
      <c r="I89" s="102">
        <v>3017862411.6399999</v>
      </c>
      <c r="J89" s="103">
        <v>0</v>
      </c>
      <c r="K89" s="102">
        <v>10412080449.34</v>
      </c>
      <c r="L89" s="102">
        <v>2340236206.02</v>
      </c>
      <c r="M89" s="102">
        <v>764954609.10000002</v>
      </c>
      <c r="N89" s="102">
        <v>9647125840.2399998</v>
      </c>
      <c r="O89" s="102">
        <v>302633186.19999999</v>
      </c>
      <c r="P89" s="102">
        <v>462321422.89999998</v>
      </c>
      <c r="Q89" s="102">
        <v>302633186.19999999</v>
      </c>
      <c r="R89" s="104">
        <v>0</v>
      </c>
      <c r="S89" s="104">
        <v>0</v>
      </c>
    </row>
    <row r="90" spans="1:19" ht="15" customHeight="1" x14ac:dyDescent="0.2">
      <c r="A90" s="98" t="s">
        <v>192</v>
      </c>
      <c r="B90" s="105" t="s">
        <v>193</v>
      </c>
      <c r="C90" s="106" t="s">
        <v>21</v>
      </c>
      <c r="D90" s="106" t="s">
        <v>22</v>
      </c>
      <c r="E90" s="106">
        <v>20</v>
      </c>
      <c r="F90" s="107" t="s">
        <v>23</v>
      </c>
      <c r="G90" s="108">
        <v>75150</v>
      </c>
      <c r="H90" s="108">
        <v>3000</v>
      </c>
      <c r="I90" s="108">
        <v>72150</v>
      </c>
      <c r="J90" s="109">
        <v>0</v>
      </c>
      <c r="K90" s="108">
        <v>3000</v>
      </c>
      <c r="L90" s="109">
        <v>0</v>
      </c>
      <c r="M90" s="109">
        <v>0</v>
      </c>
      <c r="N90" s="108">
        <v>3000</v>
      </c>
      <c r="O90" s="109">
        <v>0</v>
      </c>
      <c r="P90" s="109">
        <v>0</v>
      </c>
      <c r="Q90" s="109">
        <v>0</v>
      </c>
      <c r="R90" s="104">
        <v>0</v>
      </c>
      <c r="S90" s="104">
        <v>0</v>
      </c>
    </row>
    <row r="91" spans="1:19" ht="15" customHeight="1" x14ac:dyDescent="0.2">
      <c r="A91" s="98" t="s">
        <v>194</v>
      </c>
      <c r="B91" s="105" t="s">
        <v>195</v>
      </c>
      <c r="C91" s="106" t="s">
        <v>21</v>
      </c>
      <c r="D91" s="106" t="s">
        <v>22</v>
      </c>
      <c r="E91" s="106">
        <v>20</v>
      </c>
      <c r="F91" s="107" t="s">
        <v>23</v>
      </c>
      <c r="G91" s="108">
        <v>3038373634</v>
      </c>
      <c r="H91" s="108">
        <v>2878815125.1199999</v>
      </c>
      <c r="I91" s="108">
        <v>159558508.88</v>
      </c>
      <c r="J91" s="109">
        <v>0</v>
      </c>
      <c r="K91" s="108">
        <v>2878815125.1199999</v>
      </c>
      <c r="L91" s="109">
        <v>0</v>
      </c>
      <c r="M91" s="108">
        <v>121217161</v>
      </c>
      <c r="N91" s="108">
        <v>2757597964.1199999</v>
      </c>
      <c r="O91" s="108">
        <v>107555161</v>
      </c>
      <c r="P91" s="108">
        <v>13662000</v>
      </c>
      <c r="Q91" s="108">
        <v>107555161</v>
      </c>
      <c r="R91" s="104">
        <v>0</v>
      </c>
      <c r="S91" s="104">
        <v>0</v>
      </c>
    </row>
    <row r="92" spans="1:19" x14ac:dyDescent="0.2">
      <c r="A92" s="98" t="s">
        <v>196</v>
      </c>
      <c r="B92" s="105" t="s">
        <v>197</v>
      </c>
      <c r="C92" s="106" t="s">
        <v>21</v>
      </c>
      <c r="D92" s="106" t="s">
        <v>22</v>
      </c>
      <c r="E92" s="106">
        <v>20</v>
      </c>
      <c r="F92" s="107" t="s">
        <v>23</v>
      </c>
      <c r="G92" s="108">
        <v>3568455340</v>
      </c>
      <c r="H92" s="108">
        <v>3191107179.8499999</v>
      </c>
      <c r="I92" s="108">
        <v>377348160.14999998</v>
      </c>
      <c r="J92" s="109">
        <v>0</v>
      </c>
      <c r="K92" s="108">
        <v>3118688379.8499999</v>
      </c>
      <c r="L92" s="108">
        <v>72418800</v>
      </c>
      <c r="M92" s="108">
        <v>171038726.80000001</v>
      </c>
      <c r="N92" s="108">
        <v>2947649653.0500002</v>
      </c>
      <c r="O92" s="108">
        <v>124778152</v>
      </c>
      <c r="P92" s="108">
        <v>46260574.799999997</v>
      </c>
      <c r="Q92" s="108">
        <v>124778152</v>
      </c>
      <c r="R92" s="104">
        <v>0</v>
      </c>
      <c r="S92" s="104">
        <v>0</v>
      </c>
    </row>
    <row r="93" spans="1:19" ht="22.5" x14ac:dyDescent="0.2">
      <c r="A93" s="98" t="s">
        <v>198</v>
      </c>
      <c r="B93" s="105" t="s">
        <v>199</v>
      </c>
      <c r="C93" s="106" t="s">
        <v>21</v>
      </c>
      <c r="D93" s="106" t="s">
        <v>22</v>
      </c>
      <c r="E93" s="106">
        <v>20</v>
      </c>
      <c r="F93" s="107" t="s">
        <v>23</v>
      </c>
      <c r="G93" s="108">
        <v>2195000000</v>
      </c>
      <c r="H93" s="108">
        <v>1269330960.25</v>
      </c>
      <c r="I93" s="108">
        <v>925669039.75</v>
      </c>
      <c r="J93" s="109">
        <v>0</v>
      </c>
      <c r="K93" s="108">
        <v>1259330960.25</v>
      </c>
      <c r="L93" s="108">
        <v>10000000</v>
      </c>
      <c r="M93" s="108">
        <v>588960.25</v>
      </c>
      <c r="N93" s="108">
        <v>1258742000</v>
      </c>
      <c r="O93" s="108">
        <v>588960.25</v>
      </c>
      <c r="P93" s="109">
        <v>0</v>
      </c>
      <c r="Q93" s="108">
        <v>588960.25</v>
      </c>
      <c r="R93" s="104">
        <v>0</v>
      </c>
      <c r="S93" s="104">
        <v>0</v>
      </c>
    </row>
    <row r="94" spans="1:19" ht="15" customHeight="1" x14ac:dyDescent="0.2">
      <c r="A94" s="98" t="s">
        <v>200</v>
      </c>
      <c r="B94" s="105" t="s">
        <v>201</v>
      </c>
      <c r="C94" s="106" t="s">
        <v>21</v>
      </c>
      <c r="D94" s="106" t="s">
        <v>22</v>
      </c>
      <c r="E94" s="106">
        <v>20</v>
      </c>
      <c r="F94" s="107" t="s">
        <v>23</v>
      </c>
      <c r="G94" s="108">
        <v>6508199470</v>
      </c>
      <c r="H94" s="108">
        <v>5101649971.5</v>
      </c>
      <c r="I94" s="108">
        <v>1406549498.5</v>
      </c>
      <c r="J94" s="109">
        <v>0</v>
      </c>
      <c r="K94" s="108">
        <v>2843832565.48</v>
      </c>
      <c r="L94" s="108">
        <v>2257817406.02</v>
      </c>
      <c r="M94" s="108">
        <v>462425761.05000001</v>
      </c>
      <c r="N94" s="108">
        <v>2381406804.4299998</v>
      </c>
      <c r="O94" s="108">
        <v>60026912.950000003</v>
      </c>
      <c r="P94" s="108">
        <v>402398848.10000002</v>
      </c>
      <c r="Q94" s="108">
        <v>60026912.950000003</v>
      </c>
      <c r="R94" s="104">
        <v>0</v>
      </c>
      <c r="S94" s="104">
        <v>0</v>
      </c>
    </row>
    <row r="95" spans="1:19" ht="23.25" customHeight="1" x14ac:dyDescent="0.2">
      <c r="A95" s="98" t="s">
        <v>202</v>
      </c>
      <c r="B95" s="105" t="s">
        <v>203</v>
      </c>
      <c r="C95" s="106" t="s">
        <v>21</v>
      </c>
      <c r="D95" s="106" t="s">
        <v>22</v>
      </c>
      <c r="E95" s="106">
        <v>20</v>
      </c>
      <c r="F95" s="107" t="s">
        <v>23</v>
      </c>
      <c r="G95" s="108">
        <v>454727000</v>
      </c>
      <c r="H95" s="108">
        <v>309877418.63999999</v>
      </c>
      <c r="I95" s="108">
        <v>144849581.36000001</v>
      </c>
      <c r="J95" s="109">
        <v>0</v>
      </c>
      <c r="K95" s="108">
        <v>309877418.63999999</v>
      </c>
      <c r="L95" s="109">
        <v>0</v>
      </c>
      <c r="M95" s="108">
        <v>8154000</v>
      </c>
      <c r="N95" s="108">
        <v>301723418.63999999</v>
      </c>
      <c r="O95" s="108">
        <v>8154000</v>
      </c>
      <c r="P95" s="109">
        <v>0</v>
      </c>
      <c r="Q95" s="108">
        <v>8154000</v>
      </c>
      <c r="R95" s="104">
        <v>0</v>
      </c>
      <c r="S95" s="104">
        <v>0</v>
      </c>
    </row>
    <row r="96" spans="1:19" ht="21.75" customHeight="1" x14ac:dyDescent="0.2">
      <c r="A96" s="98" t="s">
        <v>204</v>
      </c>
      <c r="B96" s="105" t="s">
        <v>205</v>
      </c>
      <c r="C96" s="106" t="s">
        <v>21</v>
      </c>
      <c r="D96" s="106" t="s">
        <v>22</v>
      </c>
      <c r="E96" s="106">
        <v>20</v>
      </c>
      <c r="F96" s="107" t="s">
        <v>23</v>
      </c>
      <c r="G96" s="108">
        <v>5348473</v>
      </c>
      <c r="H96" s="108">
        <v>1533000</v>
      </c>
      <c r="I96" s="108">
        <v>3815473</v>
      </c>
      <c r="J96" s="109">
        <v>0</v>
      </c>
      <c r="K96" s="108">
        <v>1533000</v>
      </c>
      <c r="L96" s="109">
        <v>0</v>
      </c>
      <c r="M96" s="108">
        <v>1530000</v>
      </c>
      <c r="N96" s="108">
        <v>3000</v>
      </c>
      <c r="O96" s="108">
        <v>1530000</v>
      </c>
      <c r="P96" s="109">
        <v>0</v>
      </c>
      <c r="Q96" s="108">
        <v>1530000</v>
      </c>
      <c r="R96" s="104">
        <v>0</v>
      </c>
      <c r="S96" s="104">
        <v>0</v>
      </c>
    </row>
    <row r="97" spans="1:19" ht="15" customHeight="1" x14ac:dyDescent="0.2">
      <c r="A97" s="98" t="s">
        <v>206</v>
      </c>
      <c r="B97" s="99" t="s">
        <v>207</v>
      </c>
      <c r="C97" s="100" t="s">
        <v>21</v>
      </c>
      <c r="D97" s="100" t="s">
        <v>22</v>
      </c>
      <c r="E97" s="100">
        <v>20</v>
      </c>
      <c r="F97" s="101" t="s">
        <v>23</v>
      </c>
      <c r="G97" s="102">
        <v>663658981</v>
      </c>
      <c r="H97" s="102">
        <v>611090613.92999995</v>
      </c>
      <c r="I97" s="102">
        <v>52568367.07</v>
      </c>
      <c r="J97" s="103">
        <v>0</v>
      </c>
      <c r="K97" s="102">
        <v>27711867.32</v>
      </c>
      <c r="L97" s="102">
        <v>583378746.61000001</v>
      </c>
      <c r="M97" s="102">
        <v>15260297.74</v>
      </c>
      <c r="N97" s="102">
        <v>12451569.58</v>
      </c>
      <c r="O97" s="102">
        <v>15260297.74</v>
      </c>
      <c r="P97" s="103">
        <v>0</v>
      </c>
      <c r="Q97" s="102">
        <v>15260297.74</v>
      </c>
      <c r="R97" s="104">
        <v>0</v>
      </c>
      <c r="S97" s="104">
        <v>0</v>
      </c>
    </row>
    <row r="98" spans="1:19" ht="15" customHeight="1" x14ac:dyDescent="0.2">
      <c r="A98" s="98" t="s">
        <v>208</v>
      </c>
      <c r="B98" s="105" t="s">
        <v>209</v>
      </c>
      <c r="C98" s="106" t="s">
        <v>21</v>
      </c>
      <c r="D98" s="106" t="s">
        <v>22</v>
      </c>
      <c r="E98" s="106">
        <v>20</v>
      </c>
      <c r="F98" s="107" t="s">
        <v>23</v>
      </c>
      <c r="G98" s="108">
        <v>25279700</v>
      </c>
      <c r="H98" s="108">
        <v>25279700</v>
      </c>
      <c r="I98" s="109">
        <v>0</v>
      </c>
      <c r="J98" s="109">
        <v>0</v>
      </c>
      <c r="K98" s="109">
        <v>0</v>
      </c>
      <c r="L98" s="108">
        <v>25279700</v>
      </c>
      <c r="M98" s="109">
        <v>0</v>
      </c>
      <c r="N98" s="109">
        <v>0</v>
      </c>
      <c r="O98" s="109">
        <v>0</v>
      </c>
      <c r="P98" s="109">
        <v>0</v>
      </c>
      <c r="Q98" s="109">
        <v>0</v>
      </c>
      <c r="R98" s="104">
        <v>0</v>
      </c>
      <c r="S98" s="104">
        <v>0</v>
      </c>
    </row>
    <row r="99" spans="1:19" ht="15" customHeight="1" x14ac:dyDescent="0.2">
      <c r="A99" s="98" t="s">
        <v>210</v>
      </c>
      <c r="B99" s="105" t="s">
        <v>211</v>
      </c>
      <c r="C99" s="106" t="s">
        <v>21</v>
      </c>
      <c r="D99" s="106" t="s">
        <v>22</v>
      </c>
      <c r="E99" s="106">
        <v>20</v>
      </c>
      <c r="F99" s="107" t="s">
        <v>23</v>
      </c>
      <c r="G99" s="108">
        <v>228039000</v>
      </c>
      <c r="H99" s="108">
        <v>228039000</v>
      </c>
      <c r="I99" s="109">
        <v>0</v>
      </c>
      <c r="J99" s="109">
        <v>0</v>
      </c>
      <c r="K99" s="109">
        <v>0</v>
      </c>
      <c r="L99" s="108">
        <v>228039000</v>
      </c>
      <c r="M99" s="109">
        <v>0</v>
      </c>
      <c r="N99" s="109">
        <v>0</v>
      </c>
      <c r="O99" s="109">
        <v>0</v>
      </c>
      <c r="P99" s="109">
        <v>0</v>
      </c>
      <c r="Q99" s="109">
        <v>0</v>
      </c>
      <c r="R99" s="104">
        <v>0</v>
      </c>
      <c r="S99" s="104">
        <v>0</v>
      </c>
    </row>
    <row r="100" spans="1:19" ht="15" customHeight="1" x14ac:dyDescent="0.2">
      <c r="A100" s="98" t="s">
        <v>212</v>
      </c>
      <c r="B100" s="105" t="s">
        <v>213</v>
      </c>
      <c r="C100" s="106" t="s">
        <v>21</v>
      </c>
      <c r="D100" s="106" t="s">
        <v>22</v>
      </c>
      <c r="E100" s="106">
        <v>20</v>
      </c>
      <c r="F100" s="107" t="s">
        <v>23</v>
      </c>
      <c r="G100" s="108">
        <v>104156681</v>
      </c>
      <c r="H100" s="108">
        <v>51588313.93</v>
      </c>
      <c r="I100" s="108">
        <v>52568367.07</v>
      </c>
      <c r="J100" s="109">
        <v>0</v>
      </c>
      <c r="K100" s="108">
        <v>27711867.32</v>
      </c>
      <c r="L100" s="108">
        <v>23876446.609999999</v>
      </c>
      <c r="M100" s="108">
        <v>15260297.74</v>
      </c>
      <c r="N100" s="108">
        <v>12451569.58</v>
      </c>
      <c r="O100" s="108">
        <v>15260297.74</v>
      </c>
      <c r="P100" s="109">
        <v>0</v>
      </c>
      <c r="Q100" s="108">
        <v>15260297.74</v>
      </c>
      <c r="R100" s="104">
        <v>0</v>
      </c>
      <c r="S100" s="104">
        <v>0</v>
      </c>
    </row>
    <row r="101" spans="1:19" ht="15" customHeight="1" x14ac:dyDescent="0.2">
      <c r="A101" s="98" t="s">
        <v>214</v>
      </c>
      <c r="B101" s="105" t="s">
        <v>215</v>
      </c>
      <c r="C101" s="106" t="s">
        <v>21</v>
      </c>
      <c r="D101" s="106" t="s">
        <v>22</v>
      </c>
      <c r="E101" s="106">
        <v>20</v>
      </c>
      <c r="F101" s="107" t="s">
        <v>23</v>
      </c>
      <c r="G101" s="108">
        <v>306183600</v>
      </c>
      <c r="H101" s="108">
        <v>306183600</v>
      </c>
      <c r="I101" s="109">
        <v>0</v>
      </c>
      <c r="J101" s="109">
        <v>0</v>
      </c>
      <c r="K101" s="109">
        <v>0</v>
      </c>
      <c r="L101" s="108">
        <v>306183600</v>
      </c>
      <c r="M101" s="109">
        <v>0</v>
      </c>
      <c r="N101" s="109">
        <v>0</v>
      </c>
      <c r="O101" s="109">
        <v>0</v>
      </c>
      <c r="P101" s="109">
        <v>0</v>
      </c>
      <c r="Q101" s="109">
        <v>0</v>
      </c>
      <c r="R101" s="104">
        <v>0</v>
      </c>
      <c r="S101" s="104">
        <v>0</v>
      </c>
    </row>
    <row r="102" spans="1:19" ht="15" customHeight="1" x14ac:dyDescent="0.2">
      <c r="A102" s="98" t="s">
        <v>216</v>
      </c>
      <c r="B102" s="105" t="s">
        <v>217</v>
      </c>
      <c r="C102" s="106" t="s">
        <v>21</v>
      </c>
      <c r="D102" s="106" t="s">
        <v>22</v>
      </c>
      <c r="E102" s="106">
        <v>20</v>
      </c>
      <c r="F102" s="107" t="s">
        <v>23</v>
      </c>
      <c r="G102" s="108">
        <v>2734087363</v>
      </c>
      <c r="H102" s="108">
        <v>2090465357</v>
      </c>
      <c r="I102" s="108">
        <v>643622006</v>
      </c>
      <c r="J102" s="109">
        <v>0</v>
      </c>
      <c r="K102" s="108">
        <v>564750188</v>
      </c>
      <c r="L102" s="108">
        <v>1525715169</v>
      </c>
      <c r="M102" s="108">
        <v>556979281</v>
      </c>
      <c r="N102" s="108">
        <v>7770907</v>
      </c>
      <c r="O102" s="108">
        <v>523703506</v>
      </c>
      <c r="P102" s="108">
        <v>33275775</v>
      </c>
      <c r="Q102" s="108">
        <v>523046057</v>
      </c>
      <c r="R102" s="122">
        <v>657449</v>
      </c>
      <c r="S102" s="122">
        <v>4995529</v>
      </c>
    </row>
    <row r="103" spans="1:19" ht="15" customHeight="1" x14ac:dyDescent="0.2">
      <c r="A103" s="98" t="s">
        <v>218</v>
      </c>
      <c r="B103" s="99" t="s">
        <v>219</v>
      </c>
      <c r="C103" s="100" t="s">
        <v>21</v>
      </c>
      <c r="D103" s="100" t="s">
        <v>22</v>
      </c>
      <c r="E103" s="100">
        <v>20</v>
      </c>
      <c r="F103" s="101" t="s">
        <v>23</v>
      </c>
      <c r="G103" s="102">
        <v>629041000</v>
      </c>
      <c r="H103" s="102">
        <v>537246000</v>
      </c>
      <c r="I103" s="102">
        <v>91795000</v>
      </c>
      <c r="J103" s="103">
        <v>0</v>
      </c>
      <c r="K103" s="102">
        <v>87769420</v>
      </c>
      <c r="L103" s="102">
        <v>449476580</v>
      </c>
      <c r="M103" s="102">
        <v>87769420</v>
      </c>
      <c r="N103" s="103">
        <v>0</v>
      </c>
      <c r="O103" s="102">
        <v>87769420</v>
      </c>
      <c r="P103" s="103">
        <v>0</v>
      </c>
      <c r="Q103" s="102">
        <v>87769420</v>
      </c>
      <c r="R103" s="104">
        <v>0</v>
      </c>
      <c r="S103" s="104">
        <v>0</v>
      </c>
    </row>
    <row r="104" spans="1:19" ht="15" customHeight="1" x14ac:dyDescent="0.2">
      <c r="A104" s="98" t="s">
        <v>220</v>
      </c>
      <c r="B104" s="99" t="s">
        <v>221</v>
      </c>
      <c r="C104" s="100" t="s">
        <v>21</v>
      </c>
      <c r="D104" s="100" t="s">
        <v>22</v>
      </c>
      <c r="E104" s="100">
        <v>20</v>
      </c>
      <c r="F104" s="101" t="s">
        <v>23</v>
      </c>
      <c r="G104" s="102">
        <v>537246000</v>
      </c>
      <c r="H104" s="102">
        <v>537246000</v>
      </c>
      <c r="I104" s="103">
        <v>0</v>
      </c>
      <c r="J104" s="103">
        <v>0</v>
      </c>
      <c r="K104" s="102">
        <v>87769420</v>
      </c>
      <c r="L104" s="102">
        <v>449476580</v>
      </c>
      <c r="M104" s="102">
        <v>87769420</v>
      </c>
      <c r="N104" s="103">
        <v>0</v>
      </c>
      <c r="O104" s="102">
        <v>87769420</v>
      </c>
      <c r="P104" s="103">
        <v>0</v>
      </c>
      <c r="Q104" s="102">
        <v>87769420</v>
      </c>
      <c r="R104" s="104">
        <v>0</v>
      </c>
      <c r="S104" s="104">
        <v>0</v>
      </c>
    </row>
    <row r="105" spans="1:19" ht="15" customHeight="1" x14ac:dyDescent="0.2">
      <c r="A105" s="98" t="s">
        <v>222</v>
      </c>
      <c r="B105" s="99" t="s">
        <v>223</v>
      </c>
      <c r="C105" s="100" t="s">
        <v>21</v>
      </c>
      <c r="D105" s="100" t="s">
        <v>22</v>
      </c>
      <c r="E105" s="100">
        <v>20</v>
      </c>
      <c r="F105" s="101" t="s">
        <v>23</v>
      </c>
      <c r="G105" s="102">
        <v>537246000</v>
      </c>
      <c r="H105" s="102">
        <v>537246000</v>
      </c>
      <c r="I105" s="103">
        <v>0</v>
      </c>
      <c r="J105" s="103">
        <v>0</v>
      </c>
      <c r="K105" s="102">
        <v>87769420</v>
      </c>
      <c r="L105" s="102">
        <v>449476580</v>
      </c>
      <c r="M105" s="102">
        <v>87769420</v>
      </c>
      <c r="N105" s="103">
        <v>0</v>
      </c>
      <c r="O105" s="102">
        <v>87769420</v>
      </c>
      <c r="P105" s="103">
        <v>0</v>
      </c>
      <c r="Q105" s="102">
        <v>87769420</v>
      </c>
      <c r="R105" s="104">
        <v>0</v>
      </c>
      <c r="S105" s="104">
        <v>0</v>
      </c>
    </row>
    <row r="106" spans="1:19" ht="15" customHeight="1" x14ac:dyDescent="0.2">
      <c r="A106" s="98" t="s">
        <v>224</v>
      </c>
      <c r="B106" s="99" t="s">
        <v>225</v>
      </c>
      <c r="C106" s="100" t="s">
        <v>21</v>
      </c>
      <c r="D106" s="100" t="s">
        <v>22</v>
      </c>
      <c r="E106" s="100">
        <v>20</v>
      </c>
      <c r="F106" s="101" t="s">
        <v>23</v>
      </c>
      <c r="G106" s="102">
        <v>537246000</v>
      </c>
      <c r="H106" s="102">
        <v>537246000</v>
      </c>
      <c r="I106" s="103">
        <v>0</v>
      </c>
      <c r="J106" s="103">
        <v>0</v>
      </c>
      <c r="K106" s="102">
        <v>87769420</v>
      </c>
      <c r="L106" s="102">
        <v>449476580</v>
      </c>
      <c r="M106" s="102">
        <v>87769420</v>
      </c>
      <c r="N106" s="103">
        <v>0</v>
      </c>
      <c r="O106" s="102">
        <v>87769420</v>
      </c>
      <c r="P106" s="103">
        <v>0</v>
      </c>
      <c r="Q106" s="102">
        <v>87769420</v>
      </c>
      <c r="R106" s="104">
        <v>0</v>
      </c>
      <c r="S106" s="104">
        <v>0</v>
      </c>
    </row>
    <row r="107" spans="1:19" ht="15" customHeight="1" x14ac:dyDescent="0.2">
      <c r="A107" s="98" t="s">
        <v>226</v>
      </c>
      <c r="B107" s="105" t="s">
        <v>227</v>
      </c>
      <c r="C107" s="106" t="s">
        <v>21</v>
      </c>
      <c r="D107" s="106" t="s">
        <v>22</v>
      </c>
      <c r="E107" s="106">
        <v>20</v>
      </c>
      <c r="F107" s="107" t="s">
        <v>23</v>
      </c>
      <c r="G107" s="108">
        <v>286897576</v>
      </c>
      <c r="H107" s="108">
        <v>286897576</v>
      </c>
      <c r="I107" s="109">
        <v>0</v>
      </c>
      <c r="J107" s="109">
        <v>0</v>
      </c>
      <c r="K107" s="108">
        <v>32283212</v>
      </c>
      <c r="L107" s="108">
        <v>254614364</v>
      </c>
      <c r="M107" s="108">
        <v>32283212</v>
      </c>
      <c r="N107" s="109">
        <v>0</v>
      </c>
      <c r="O107" s="108">
        <v>32283212</v>
      </c>
      <c r="P107" s="109">
        <v>0</v>
      </c>
      <c r="Q107" s="108">
        <v>32283212</v>
      </c>
      <c r="R107" s="104">
        <v>0</v>
      </c>
      <c r="S107" s="104">
        <v>0</v>
      </c>
    </row>
    <row r="108" spans="1:19" ht="15" customHeight="1" x14ac:dyDescent="0.2">
      <c r="A108" s="98" t="s">
        <v>228</v>
      </c>
      <c r="B108" s="105" t="s">
        <v>229</v>
      </c>
      <c r="C108" s="106" t="s">
        <v>21</v>
      </c>
      <c r="D108" s="106" t="s">
        <v>22</v>
      </c>
      <c r="E108" s="106">
        <v>20</v>
      </c>
      <c r="F108" s="107" t="s">
        <v>23</v>
      </c>
      <c r="G108" s="108">
        <v>250348424</v>
      </c>
      <c r="H108" s="108">
        <v>250348424</v>
      </c>
      <c r="I108" s="109">
        <v>0</v>
      </c>
      <c r="J108" s="109">
        <v>0</v>
      </c>
      <c r="K108" s="108">
        <v>55486208</v>
      </c>
      <c r="L108" s="108">
        <v>194862216</v>
      </c>
      <c r="M108" s="108">
        <v>55486208</v>
      </c>
      <c r="N108" s="109">
        <v>0</v>
      </c>
      <c r="O108" s="108">
        <v>55486208</v>
      </c>
      <c r="P108" s="109">
        <v>0</v>
      </c>
      <c r="Q108" s="108">
        <v>55486208</v>
      </c>
      <c r="R108" s="104">
        <v>0</v>
      </c>
      <c r="S108" s="104">
        <v>0</v>
      </c>
    </row>
    <row r="109" spans="1:19" ht="15" customHeight="1" x14ac:dyDescent="0.25">
      <c r="A109" s="98" t="s">
        <v>230</v>
      </c>
      <c r="B109" s="123" t="s">
        <v>231</v>
      </c>
      <c r="C109" s="106" t="s">
        <v>21</v>
      </c>
      <c r="D109" s="106" t="s">
        <v>22</v>
      </c>
      <c r="E109" s="106">
        <v>20</v>
      </c>
      <c r="F109" s="107" t="s">
        <v>23</v>
      </c>
      <c r="G109" s="108">
        <v>91795000</v>
      </c>
      <c r="H109" s="109">
        <v>0</v>
      </c>
      <c r="I109" s="108">
        <v>91795000</v>
      </c>
      <c r="J109" s="109">
        <v>0</v>
      </c>
      <c r="K109" s="109">
        <v>0</v>
      </c>
      <c r="L109" s="109">
        <v>0</v>
      </c>
      <c r="M109" s="109">
        <v>0</v>
      </c>
      <c r="N109" s="109">
        <v>0</v>
      </c>
      <c r="O109" s="109">
        <v>0</v>
      </c>
      <c r="P109" s="109">
        <v>0</v>
      </c>
      <c r="Q109" s="109">
        <v>0</v>
      </c>
      <c r="R109" s="104">
        <v>0</v>
      </c>
      <c r="S109" s="104">
        <v>0</v>
      </c>
    </row>
    <row r="110" spans="1:19" ht="15" customHeight="1" x14ac:dyDescent="0.25">
      <c r="A110" t="s">
        <v>345</v>
      </c>
      <c r="B110" s="123" t="s">
        <v>346</v>
      </c>
      <c r="C110" s="106" t="s">
        <v>21</v>
      </c>
      <c r="D110" s="106" t="s">
        <v>22</v>
      </c>
      <c r="E110" s="106">
        <v>20</v>
      </c>
      <c r="F110" s="107" t="s">
        <v>23</v>
      </c>
      <c r="G110" s="102">
        <v>91795000</v>
      </c>
      <c r="H110" s="103">
        <v>0</v>
      </c>
      <c r="I110" s="102">
        <v>91795000</v>
      </c>
      <c r="J110" s="103">
        <v>0</v>
      </c>
      <c r="K110" s="103">
        <v>0</v>
      </c>
      <c r="L110" s="103">
        <v>0</v>
      </c>
      <c r="M110" s="103">
        <v>0</v>
      </c>
      <c r="N110" s="103">
        <v>0</v>
      </c>
      <c r="O110" s="103">
        <v>0</v>
      </c>
      <c r="P110" s="103">
        <v>0</v>
      </c>
      <c r="Q110" s="103">
        <v>0</v>
      </c>
      <c r="R110" s="104">
        <v>0</v>
      </c>
      <c r="S110" s="104">
        <v>0</v>
      </c>
    </row>
    <row r="111" spans="1:19" ht="15" customHeight="1" x14ac:dyDescent="0.25">
      <c r="A111" t="s">
        <v>347</v>
      </c>
      <c r="B111" s="123" t="s">
        <v>348</v>
      </c>
      <c r="C111" s="106" t="s">
        <v>21</v>
      </c>
      <c r="D111" s="106" t="s">
        <v>22</v>
      </c>
      <c r="E111" s="106">
        <v>20</v>
      </c>
      <c r="F111" s="107" t="s">
        <v>23</v>
      </c>
      <c r="G111" s="102">
        <v>46038500</v>
      </c>
      <c r="H111" s="103">
        <v>0</v>
      </c>
      <c r="I111" s="102">
        <v>46038500</v>
      </c>
      <c r="J111" s="103">
        <v>0</v>
      </c>
      <c r="K111" s="103">
        <v>0</v>
      </c>
      <c r="L111" s="103">
        <v>0</v>
      </c>
      <c r="M111" s="103">
        <v>0</v>
      </c>
      <c r="N111" s="103">
        <v>0</v>
      </c>
      <c r="O111" s="103">
        <v>0</v>
      </c>
      <c r="P111" s="103">
        <v>0</v>
      </c>
      <c r="Q111" s="103">
        <v>0</v>
      </c>
      <c r="R111" s="104">
        <v>0</v>
      </c>
      <c r="S111" s="104">
        <v>0</v>
      </c>
    </row>
    <row r="112" spans="1:19" ht="15" customHeight="1" x14ac:dyDescent="0.25">
      <c r="A112" t="s">
        <v>349</v>
      </c>
      <c r="B112" s="123" t="s">
        <v>350</v>
      </c>
      <c r="C112" s="106" t="s">
        <v>21</v>
      </c>
      <c r="D112" s="106" t="s">
        <v>22</v>
      </c>
      <c r="E112" s="106">
        <v>20</v>
      </c>
      <c r="F112" s="107" t="s">
        <v>23</v>
      </c>
      <c r="G112" s="102">
        <v>45756500</v>
      </c>
      <c r="H112" s="103">
        <v>0</v>
      </c>
      <c r="I112" s="102">
        <v>45756500</v>
      </c>
      <c r="J112" s="103">
        <v>0</v>
      </c>
      <c r="K112" s="103">
        <v>0</v>
      </c>
      <c r="L112" s="103">
        <v>0</v>
      </c>
      <c r="M112" s="103">
        <v>0</v>
      </c>
      <c r="N112" s="103">
        <v>0</v>
      </c>
      <c r="O112" s="103">
        <v>0</v>
      </c>
      <c r="P112" s="103">
        <v>0</v>
      </c>
      <c r="Q112" s="103">
        <v>0</v>
      </c>
      <c r="R112" s="104">
        <v>0</v>
      </c>
      <c r="S112" s="104">
        <v>0</v>
      </c>
    </row>
    <row r="113" spans="1:19" ht="15" customHeight="1" x14ac:dyDescent="0.2">
      <c r="A113" s="98" t="s">
        <v>232</v>
      </c>
      <c r="B113" s="99" t="s">
        <v>233</v>
      </c>
      <c r="C113" s="100" t="s">
        <v>21</v>
      </c>
      <c r="D113" s="100" t="s">
        <v>22</v>
      </c>
      <c r="E113" s="100">
        <v>20</v>
      </c>
      <c r="F113" s="101" t="s">
        <v>23</v>
      </c>
      <c r="G113" s="108">
        <v>856074000</v>
      </c>
      <c r="H113" s="108">
        <v>211745923</v>
      </c>
      <c r="I113" s="108">
        <v>644328077</v>
      </c>
      <c r="J113" s="109">
        <v>0</v>
      </c>
      <c r="K113" s="108">
        <v>211745923</v>
      </c>
      <c r="L113" s="109">
        <v>0</v>
      </c>
      <c r="M113" s="108">
        <v>211641288.03999999</v>
      </c>
      <c r="N113" s="108">
        <v>104634.96</v>
      </c>
      <c r="O113" s="108">
        <v>211641288.03999999</v>
      </c>
      <c r="P113" s="109">
        <v>0</v>
      </c>
      <c r="Q113" s="108">
        <v>211641288.03999999</v>
      </c>
      <c r="R113" s="104">
        <v>0</v>
      </c>
      <c r="S113" s="104">
        <v>0</v>
      </c>
    </row>
    <row r="114" spans="1:19" ht="15" customHeight="1" x14ac:dyDescent="0.2">
      <c r="A114" s="98" t="s">
        <v>234</v>
      </c>
      <c r="B114" s="99" t="s">
        <v>235</v>
      </c>
      <c r="C114" s="100" t="s">
        <v>21</v>
      </c>
      <c r="D114" s="100" t="s">
        <v>22</v>
      </c>
      <c r="E114" s="100">
        <v>20</v>
      </c>
      <c r="F114" s="101" t="s">
        <v>23</v>
      </c>
      <c r="G114" s="108">
        <v>263607000</v>
      </c>
      <c r="H114" s="108">
        <v>211745923</v>
      </c>
      <c r="I114" s="108">
        <v>51861077</v>
      </c>
      <c r="J114" s="109">
        <v>0</v>
      </c>
      <c r="K114" s="108">
        <v>211745923</v>
      </c>
      <c r="L114" s="109">
        <v>0</v>
      </c>
      <c r="M114" s="108">
        <v>211641288.03999999</v>
      </c>
      <c r="N114" s="108">
        <v>104634.96</v>
      </c>
      <c r="O114" s="108">
        <v>211641288.03999999</v>
      </c>
      <c r="P114" s="109">
        <v>0</v>
      </c>
      <c r="Q114" s="108">
        <v>211641288.03999999</v>
      </c>
      <c r="R114" s="104">
        <v>0</v>
      </c>
      <c r="S114" s="104">
        <v>0</v>
      </c>
    </row>
    <row r="115" spans="1:19" ht="15" customHeight="1" x14ac:dyDescent="0.2">
      <c r="A115" s="98" t="s">
        <v>236</v>
      </c>
      <c r="B115" s="99" t="s">
        <v>237</v>
      </c>
      <c r="C115" s="100" t="s">
        <v>21</v>
      </c>
      <c r="D115" s="100" t="s">
        <v>22</v>
      </c>
      <c r="E115" s="100">
        <v>20</v>
      </c>
      <c r="F115" s="101" t="s">
        <v>23</v>
      </c>
      <c r="G115" s="108">
        <v>263607000</v>
      </c>
      <c r="H115" s="108">
        <v>211745923</v>
      </c>
      <c r="I115" s="108">
        <v>51861077</v>
      </c>
      <c r="J115" s="109">
        <v>0</v>
      </c>
      <c r="K115" s="108">
        <v>211745923</v>
      </c>
      <c r="L115" s="109">
        <v>0</v>
      </c>
      <c r="M115" s="108">
        <v>211641288.03999999</v>
      </c>
      <c r="N115" s="108">
        <v>104634.96</v>
      </c>
      <c r="O115" s="108">
        <v>211641288.03999999</v>
      </c>
      <c r="P115" s="109">
        <v>0</v>
      </c>
      <c r="Q115" s="108">
        <v>211641288.03999999</v>
      </c>
      <c r="R115" s="104">
        <v>0</v>
      </c>
      <c r="S115" s="104">
        <v>0</v>
      </c>
    </row>
    <row r="116" spans="1:19" ht="15" customHeight="1" x14ac:dyDescent="0.2">
      <c r="A116" s="98" t="s">
        <v>238</v>
      </c>
      <c r="B116" s="105" t="s">
        <v>239</v>
      </c>
      <c r="C116" s="106" t="s">
        <v>21</v>
      </c>
      <c r="D116" s="106" t="s">
        <v>22</v>
      </c>
      <c r="E116" s="106">
        <v>20</v>
      </c>
      <c r="F116" s="107" t="s">
        <v>23</v>
      </c>
      <c r="G116" s="108">
        <v>260001000</v>
      </c>
      <c r="H116" s="108">
        <v>211710923</v>
      </c>
      <c r="I116" s="108">
        <v>48290077</v>
      </c>
      <c r="J116" s="109">
        <v>0</v>
      </c>
      <c r="K116" s="108">
        <v>211710923</v>
      </c>
      <c r="L116" s="109">
        <v>0</v>
      </c>
      <c r="M116" s="108">
        <v>211641288.03999999</v>
      </c>
      <c r="N116" s="108">
        <v>69634.960000000006</v>
      </c>
      <c r="O116" s="108">
        <v>211641288.03999999</v>
      </c>
      <c r="P116" s="109">
        <v>0</v>
      </c>
      <c r="Q116" s="108">
        <v>211641288.03999999</v>
      </c>
      <c r="R116" s="104">
        <v>0</v>
      </c>
      <c r="S116" s="104">
        <v>0</v>
      </c>
    </row>
    <row r="117" spans="1:19" ht="15" customHeight="1" x14ac:dyDescent="0.2">
      <c r="A117" s="98" t="s">
        <v>240</v>
      </c>
      <c r="B117" s="105" t="s">
        <v>241</v>
      </c>
      <c r="C117" s="106" t="s">
        <v>21</v>
      </c>
      <c r="D117" s="106" t="s">
        <v>22</v>
      </c>
      <c r="E117" s="106">
        <v>20</v>
      </c>
      <c r="F117" s="107" t="s">
        <v>23</v>
      </c>
      <c r="G117" s="102">
        <v>1490566</v>
      </c>
      <c r="H117" s="102">
        <v>10000</v>
      </c>
      <c r="I117" s="102">
        <v>1480566</v>
      </c>
      <c r="J117" s="103">
        <v>0</v>
      </c>
      <c r="K117" s="102">
        <v>10000</v>
      </c>
      <c r="L117" s="103">
        <v>0</v>
      </c>
      <c r="M117" s="103">
        <v>0</v>
      </c>
      <c r="N117" s="102">
        <v>10000</v>
      </c>
      <c r="O117" s="103">
        <v>0</v>
      </c>
      <c r="P117" s="103">
        <v>0</v>
      </c>
      <c r="Q117" s="103">
        <v>0</v>
      </c>
      <c r="R117" s="104">
        <v>0</v>
      </c>
      <c r="S117" s="104">
        <v>0</v>
      </c>
    </row>
    <row r="118" spans="1:19" ht="15" customHeight="1" x14ac:dyDescent="0.2">
      <c r="A118" s="98" t="s">
        <v>242</v>
      </c>
      <c r="B118" s="105" t="s">
        <v>243</v>
      </c>
      <c r="C118" s="106" t="s">
        <v>21</v>
      </c>
      <c r="D118" s="106" t="s">
        <v>22</v>
      </c>
      <c r="E118" s="106">
        <v>20</v>
      </c>
      <c r="F118" s="107" t="s">
        <v>23</v>
      </c>
      <c r="G118" s="108">
        <v>2115434</v>
      </c>
      <c r="H118" s="108">
        <v>25000</v>
      </c>
      <c r="I118" s="108">
        <v>2090434</v>
      </c>
      <c r="J118" s="109">
        <v>0</v>
      </c>
      <c r="K118" s="108">
        <v>25000</v>
      </c>
      <c r="L118" s="109">
        <v>0</v>
      </c>
      <c r="M118" s="109">
        <v>0</v>
      </c>
      <c r="N118" s="108">
        <v>25000</v>
      </c>
      <c r="O118" s="109">
        <v>0</v>
      </c>
      <c r="P118" s="109">
        <v>0</v>
      </c>
      <c r="Q118" s="109">
        <v>0</v>
      </c>
      <c r="R118" s="104">
        <v>0</v>
      </c>
      <c r="S118" s="104">
        <v>0</v>
      </c>
    </row>
    <row r="119" spans="1:19" ht="15" customHeight="1" x14ac:dyDescent="0.2">
      <c r="A119" s="98" t="s">
        <v>244</v>
      </c>
      <c r="B119" s="105" t="s">
        <v>245</v>
      </c>
      <c r="C119" s="106" t="s">
        <v>21</v>
      </c>
      <c r="D119" s="106" t="s">
        <v>22</v>
      </c>
      <c r="E119" s="106">
        <v>20</v>
      </c>
      <c r="F119" s="107" t="s">
        <v>23</v>
      </c>
      <c r="G119" s="102">
        <v>38130000</v>
      </c>
      <c r="H119" s="103">
        <v>0</v>
      </c>
      <c r="I119" s="102">
        <v>38130000</v>
      </c>
      <c r="J119" s="103">
        <v>0</v>
      </c>
      <c r="K119" s="103">
        <v>0</v>
      </c>
      <c r="L119" s="103">
        <v>0</v>
      </c>
      <c r="M119" s="103">
        <v>0</v>
      </c>
      <c r="N119" s="103">
        <v>0</v>
      </c>
      <c r="O119" s="103">
        <v>0</v>
      </c>
      <c r="P119" s="103">
        <v>0</v>
      </c>
      <c r="Q119" s="103">
        <v>0</v>
      </c>
      <c r="R119" s="104">
        <v>0</v>
      </c>
      <c r="S119" s="104">
        <v>0</v>
      </c>
    </row>
    <row r="120" spans="1:19" ht="15" customHeight="1" x14ac:dyDescent="0.2">
      <c r="A120" s="98" t="s">
        <v>246</v>
      </c>
      <c r="B120" s="99" t="s">
        <v>247</v>
      </c>
      <c r="C120" s="100" t="s">
        <v>21</v>
      </c>
      <c r="D120" s="100" t="s">
        <v>22</v>
      </c>
      <c r="E120" s="100">
        <v>20</v>
      </c>
      <c r="F120" s="101" t="s">
        <v>23</v>
      </c>
      <c r="G120" s="102">
        <v>554337000</v>
      </c>
      <c r="H120" s="103">
        <v>0</v>
      </c>
      <c r="I120" s="102">
        <v>554337000</v>
      </c>
      <c r="J120" s="103">
        <v>0</v>
      </c>
      <c r="K120" s="103">
        <v>0</v>
      </c>
      <c r="L120" s="103">
        <v>0</v>
      </c>
      <c r="M120" s="103">
        <v>0</v>
      </c>
      <c r="N120" s="103">
        <v>0</v>
      </c>
      <c r="O120" s="103">
        <v>0</v>
      </c>
      <c r="P120" s="103">
        <v>0</v>
      </c>
      <c r="Q120" s="103">
        <v>0</v>
      </c>
      <c r="R120" s="104">
        <v>0</v>
      </c>
      <c r="S120" s="104">
        <v>0</v>
      </c>
    </row>
    <row r="121" spans="1:19" ht="15" customHeight="1" x14ac:dyDescent="0.2">
      <c r="A121" s="98" t="s">
        <v>248</v>
      </c>
      <c r="B121" s="105" t="s">
        <v>249</v>
      </c>
      <c r="C121" s="106" t="s">
        <v>21</v>
      </c>
      <c r="D121" s="106" t="s">
        <v>22</v>
      </c>
      <c r="E121" s="106">
        <v>20</v>
      </c>
      <c r="F121" s="107" t="s">
        <v>23</v>
      </c>
      <c r="G121" s="102">
        <v>554337000</v>
      </c>
      <c r="H121" s="103">
        <v>0</v>
      </c>
      <c r="I121" s="102">
        <v>554337000</v>
      </c>
      <c r="J121" s="103">
        <v>0</v>
      </c>
      <c r="K121" s="103">
        <v>0</v>
      </c>
      <c r="L121" s="103">
        <v>0</v>
      </c>
      <c r="M121" s="103">
        <v>0</v>
      </c>
      <c r="N121" s="103">
        <v>0</v>
      </c>
      <c r="O121" s="103">
        <v>0</v>
      </c>
      <c r="P121" s="103">
        <v>0</v>
      </c>
      <c r="Q121" s="103">
        <v>0</v>
      </c>
      <c r="R121" s="104">
        <v>0</v>
      </c>
      <c r="S121" s="104">
        <v>0</v>
      </c>
    </row>
    <row r="122" spans="1:19" ht="15" customHeight="1" x14ac:dyDescent="0.2">
      <c r="A122" s="98" t="s">
        <v>250</v>
      </c>
      <c r="B122" s="99" t="s">
        <v>251</v>
      </c>
      <c r="C122" s="100" t="s">
        <v>21</v>
      </c>
      <c r="D122" s="100" t="s">
        <v>22</v>
      </c>
      <c r="E122" s="100">
        <v>20</v>
      </c>
      <c r="F122" s="101" t="s">
        <v>23</v>
      </c>
      <c r="G122" s="108">
        <v>1051442988</v>
      </c>
      <c r="H122" s="109">
        <v>0</v>
      </c>
      <c r="I122" s="108">
        <v>1051442988</v>
      </c>
      <c r="J122" s="109">
        <v>0</v>
      </c>
      <c r="K122" s="109">
        <v>0</v>
      </c>
      <c r="L122" s="109">
        <v>0</v>
      </c>
      <c r="M122" s="109">
        <v>0</v>
      </c>
      <c r="N122" s="109">
        <v>0</v>
      </c>
      <c r="O122" s="109">
        <v>0</v>
      </c>
      <c r="P122" s="109">
        <v>0</v>
      </c>
      <c r="Q122" s="109">
        <v>0</v>
      </c>
      <c r="R122" s="104">
        <v>0</v>
      </c>
      <c r="S122" s="104">
        <v>0</v>
      </c>
    </row>
    <row r="123" spans="1:19" ht="15" customHeight="1" x14ac:dyDescent="0.2">
      <c r="A123" s="98" t="s">
        <v>252</v>
      </c>
      <c r="B123" s="99" t="s">
        <v>253</v>
      </c>
      <c r="C123" s="100" t="s">
        <v>21</v>
      </c>
      <c r="D123" s="100" t="s">
        <v>22</v>
      </c>
      <c r="E123" s="100">
        <v>20</v>
      </c>
      <c r="F123" s="101" t="s">
        <v>23</v>
      </c>
      <c r="G123" s="102">
        <v>1051442988</v>
      </c>
      <c r="H123" s="103">
        <v>0</v>
      </c>
      <c r="I123" s="102">
        <v>1051442988</v>
      </c>
      <c r="J123" s="103">
        <v>0</v>
      </c>
      <c r="K123" s="103">
        <v>0</v>
      </c>
      <c r="L123" s="103">
        <v>0</v>
      </c>
      <c r="M123" s="103">
        <v>0</v>
      </c>
      <c r="N123" s="103">
        <v>0</v>
      </c>
      <c r="O123" s="103">
        <v>0</v>
      </c>
      <c r="P123" s="103">
        <v>0</v>
      </c>
      <c r="Q123" s="103">
        <v>0</v>
      </c>
      <c r="R123" s="104">
        <v>0</v>
      </c>
      <c r="S123" s="104">
        <v>0</v>
      </c>
    </row>
    <row r="124" spans="1:19" ht="15" customHeight="1" x14ac:dyDescent="0.2">
      <c r="A124" s="98" t="s">
        <v>254</v>
      </c>
      <c r="B124" s="99" t="s">
        <v>255</v>
      </c>
      <c r="C124" s="100" t="s">
        <v>21</v>
      </c>
      <c r="D124" s="100" t="s">
        <v>22</v>
      </c>
      <c r="E124" s="100">
        <v>20</v>
      </c>
      <c r="F124" s="101" t="s">
        <v>23</v>
      </c>
      <c r="G124" s="102">
        <v>1051442988</v>
      </c>
      <c r="H124" s="103">
        <v>0</v>
      </c>
      <c r="I124" s="102">
        <v>1051442988</v>
      </c>
      <c r="J124" s="103">
        <v>0</v>
      </c>
      <c r="K124" s="103">
        <v>0</v>
      </c>
      <c r="L124" s="103">
        <v>0</v>
      </c>
      <c r="M124" s="103">
        <v>0</v>
      </c>
      <c r="N124" s="103">
        <v>0</v>
      </c>
      <c r="O124" s="103">
        <v>0</v>
      </c>
      <c r="P124" s="103">
        <v>0</v>
      </c>
      <c r="Q124" s="103">
        <v>0</v>
      </c>
      <c r="R124" s="104">
        <v>0</v>
      </c>
      <c r="S124" s="104">
        <v>0</v>
      </c>
    </row>
    <row r="125" spans="1:19" ht="15" customHeight="1" x14ac:dyDescent="0.2">
      <c r="A125" s="98" t="s">
        <v>256</v>
      </c>
      <c r="B125" s="105" t="s">
        <v>257</v>
      </c>
      <c r="C125" s="106" t="s">
        <v>21</v>
      </c>
      <c r="D125" s="106" t="s">
        <v>22</v>
      </c>
      <c r="E125" s="106">
        <v>20</v>
      </c>
      <c r="F125" s="107" t="s">
        <v>23</v>
      </c>
      <c r="G125" s="102">
        <v>1051442988</v>
      </c>
      <c r="H125" s="103">
        <v>0</v>
      </c>
      <c r="I125" s="102">
        <v>1051442988</v>
      </c>
      <c r="J125" s="103">
        <v>0</v>
      </c>
      <c r="K125" s="103">
        <v>0</v>
      </c>
      <c r="L125" s="103">
        <v>0</v>
      </c>
      <c r="M125" s="103">
        <v>0</v>
      </c>
      <c r="N125" s="103">
        <v>0</v>
      </c>
      <c r="O125" s="103">
        <v>0</v>
      </c>
      <c r="P125" s="103">
        <v>0</v>
      </c>
      <c r="Q125" s="103">
        <v>0</v>
      </c>
      <c r="R125" s="104">
        <v>0</v>
      </c>
      <c r="S125" s="104">
        <v>0</v>
      </c>
    </row>
    <row r="126" spans="1:19" ht="18" x14ac:dyDescent="0.2">
      <c r="A126" s="98" t="s">
        <v>258</v>
      </c>
      <c r="B126" s="99" t="s">
        <v>259</v>
      </c>
      <c r="C126" s="100" t="s">
        <v>21</v>
      </c>
      <c r="D126" s="100" t="s">
        <v>22</v>
      </c>
      <c r="E126" s="100">
        <v>21</v>
      </c>
      <c r="F126" s="101" t="s">
        <v>260</v>
      </c>
      <c r="G126" s="102">
        <v>89000000000</v>
      </c>
      <c r="H126" s="102">
        <v>40369076513.779999</v>
      </c>
      <c r="I126" s="102">
        <v>48630923486.220001</v>
      </c>
      <c r="J126" s="103">
        <v>0</v>
      </c>
      <c r="K126" s="102">
        <v>37180083486.07</v>
      </c>
      <c r="L126" s="102">
        <v>3188993027.71</v>
      </c>
      <c r="M126" s="102">
        <v>1762276535.79</v>
      </c>
      <c r="N126" s="102">
        <v>35417806950.279999</v>
      </c>
      <c r="O126" s="102">
        <v>1592010058.5</v>
      </c>
      <c r="P126" s="102">
        <v>170266477.28999999</v>
      </c>
      <c r="Q126" s="102">
        <v>1592010058.5</v>
      </c>
      <c r="R126" s="104">
        <v>0</v>
      </c>
      <c r="S126" s="104">
        <v>0</v>
      </c>
    </row>
    <row r="127" spans="1:19" ht="18" x14ac:dyDescent="0.2">
      <c r="A127" s="98" t="s">
        <v>261</v>
      </c>
      <c r="B127" s="99" t="s">
        <v>262</v>
      </c>
      <c r="C127" s="100" t="s">
        <v>21</v>
      </c>
      <c r="D127" s="100" t="s">
        <v>22</v>
      </c>
      <c r="E127" s="100">
        <v>21</v>
      </c>
      <c r="F127" s="101" t="s">
        <v>260</v>
      </c>
      <c r="G127" s="102">
        <v>77342179471</v>
      </c>
      <c r="H127" s="102">
        <v>37981781850.82</v>
      </c>
      <c r="I127" s="102">
        <v>39360397620.18</v>
      </c>
      <c r="J127" s="103">
        <v>0</v>
      </c>
      <c r="K127" s="102">
        <v>34881377604.309998</v>
      </c>
      <c r="L127" s="102">
        <v>3100404246.5100002</v>
      </c>
      <c r="M127" s="102">
        <v>1753537435.79</v>
      </c>
      <c r="N127" s="102">
        <v>33127840168.52</v>
      </c>
      <c r="O127" s="102">
        <v>1583270958.5</v>
      </c>
      <c r="P127" s="102">
        <v>170266477.28999999</v>
      </c>
      <c r="Q127" s="102">
        <v>1583270958.5</v>
      </c>
      <c r="R127" s="104">
        <v>0</v>
      </c>
      <c r="S127" s="104">
        <v>0</v>
      </c>
    </row>
    <row r="128" spans="1:19" ht="18" x14ac:dyDescent="0.2">
      <c r="A128" s="98" t="s">
        <v>263</v>
      </c>
      <c r="B128" s="99" t="s">
        <v>264</v>
      </c>
      <c r="C128" s="100" t="s">
        <v>21</v>
      </c>
      <c r="D128" s="100" t="s">
        <v>22</v>
      </c>
      <c r="E128" s="100">
        <v>21</v>
      </c>
      <c r="F128" s="101" t="s">
        <v>260</v>
      </c>
      <c r="G128" s="102">
        <v>77342179471</v>
      </c>
      <c r="H128" s="102">
        <v>37981781850.82</v>
      </c>
      <c r="I128" s="102">
        <v>39360397620.18</v>
      </c>
      <c r="J128" s="103">
        <v>0</v>
      </c>
      <c r="K128" s="102">
        <v>34881377604.309998</v>
      </c>
      <c r="L128" s="102">
        <v>3100404246.5100002</v>
      </c>
      <c r="M128" s="102">
        <v>1753537435.79</v>
      </c>
      <c r="N128" s="102">
        <v>33127840168.52</v>
      </c>
      <c r="O128" s="102">
        <v>1583270958.5</v>
      </c>
      <c r="P128" s="102">
        <v>170266477.28999999</v>
      </c>
      <c r="Q128" s="102">
        <v>1583270958.5</v>
      </c>
      <c r="R128" s="104">
        <v>0</v>
      </c>
      <c r="S128" s="104">
        <v>0</v>
      </c>
    </row>
    <row r="129" spans="1:19" ht="15" customHeight="1" x14ac:dyDescent="0.2">
      <c r="A129" s="98" t="s">
        <v>265</v>
      </c>
      <c r="B129" s="99" t="s">
        <v>266</v>
      </c>
      <c r="C129" s="100" t="s">
        <v>21</v>
      </c>
      <c r="D129" s="100" t="s">
        <v>22</v>
      </c>
      <c r="E129" s="100">
        <v>21</v>
      </c>
      <c r="F129" s="101" t="s">
        <v>260</v>
      </c>
      <c r="G129" s="102">
        <v>12488665859</v>
      </c>
      <c r="H129" s="102">
        <v>6779093972.0500002</v>
      </c>
      <c r="I129" s="102">
        <v>5709571886.9499998</v>
      </c>
      <c r="J129" s="103">
        <v>0</v>
      </c>
      <c r="K129" s="102">
        <v>6406404881.71</v>
      </c>
      <c r="L129" s="102">
        <v>372689090.33999997</v>
      </c>
      <c r="M129" s="102">
        <v>13884677</v>
      </c>
      <c r="N129" s="102">
        <v>6392520204.71</v>
      </c>
      <c r="O129" s="102">
        <v>13884677</v>
      </c>
      <c r="P129" s="103">
        <v>0</v>
      </c>
      <c r="Q129" s="102">
        <v>13884677</v>
      </c>
      <c r="R129" s="104">
        <v>0</v>
      </c>
      <c r="S129" s="104">
        <v>0</v>
      </c>
    </row>
    <row r="130" spans="1:19" ht="33.75" x14ac:dyDescent="0.2">
      <c r="A130" s="98" t="s">
        <v>267</v>
      </c>
      <c r="B130" s="99" t="s">
        <v>266</v>
      </c>
      <c r="C130" s="100" t="s">
        <v>21</v>
      </c>
      <c r="D130" s="100" t="s">
        <v>22</v>
      </c>
      <c r="E130" s="100">
        <v>21</v>
      </c>
      <c r="F130" s="101" t="s">
        <v>260</v>
      </c>
      <c r="G130" s="108">
        <v>11858775477</v>
      </c>
      <c r="H130" s="108">
        <v>6564481658.9200001</v>
      </c>
      <c r="I130" s="108">
        <v>5294293818.0799999</v>
      </c>
      <c r="J130" s="109">
        <v>0</v>
      </c>
      <c r="K130" s="108">
        <v>6192658424.3800001</v>
      </c>
      <c r="L130" s="108">
        <v>371823234.54000002</v>
      </c>
      <c r="M130" s="108">
        <v>13884677</v>
      </c>
      <c r="N130" s="108">
        <v>6178773747.3800001</v>
      </c>
      <c r="O130" s="108">
        <v>13884677</v>
      </c>
      <c r="P130" s="109">
        <v>0</v>
      </c>
      <c r="Q130" s="108">
        <v>13884677</v>
      </c>
      <c r="R130" s="104">
        <v>0</v>
      </c>
      <c r="S130" s="104">
        <v>0</v>
      </c>
    </row>
    <row r="131" spans="1:19" ht="22.5" x14ac:dyDescent="0.2">
      <c r="A131" s="98" t="s">
        <v>268</v>
      </c>
      <c r="B131" s="99" t="s">
        <v>269</v>
      </c>
      <c r="C131" s="100" t="s">
        <v>21</v>
      </c>
      <c r="D131" s="100" t="s">
        <v>22</v>
      </c>
      <c r="E131" s="100">
        <v>21</v>
      </c>
      <c r="F131" s="101" t="s">
        <v>260</v>
      </c>
      <c r="G131" s="108">
        <v>629890382</v>
      </c>
      <c r="H131" s="108">
        <v>214612313.13</v>
      </c>
      <c r="I131" s="108">
        <v>415278068.87</v>
      </c>
      <c r="J131" s="109">
        <v>0</v>
      </c>
      <c r="K131" s="108">
        <v>213746457.33000001</v>
      </c>
      <c r="L131" s="108">
        <v>865855.8</v>
      </c>
      <c r="M131" s="109">
        <v>0</v>
      </c>
      <c r="N131" s="108">
        <v>213746457.33000001</v>
      </c>
      <c r="O131" s="109">
        <v>0</v>
      </c>
      <c r="P131" s="109">
        <v>0</v>
      </c>
      <c r="Q131" s="109">
        <v>0</v>
      </c>
      <c r="R131" s="104">
        <v>0</v>
      </c>
      <c r="S131" s="104">
        <v>0</v>
      </c>
    </row>
    <row r="132" spans="1:19" ht="18" x14ac:dyDescent="0.2">
      <c r="A132" s="98" t="s">
        <v>270</v>
      </c>
      <c r="B132" s="99" t="s">
        <v>271</v>
      </c>
      <c r="C132" s="100" t="s">
        <v>21</v>
      </c>
      <c r="D132" s="100" t="s">
        <v>22</v>
      </c>
      <c r="E132" s="100">
        <v>21</v>
      </c>
      <c r="F132" s="101" t="s">
        <v>260</v>
      </c>
      <c r="G132" s="102">
        <v>12488665859</v>
      </c>
      <c r="H132" s="102">
        <v>6779093972.0500002</v>
      </c>
      <c r="I132" s="102">
        <v>5709571886.9499998</v>
      </c>
      <c r="J132" s="103">
        <v>0</v>
      </c>
      <c r="K132" s="102">
        <v>6406404881.71</v>
      </c>
      <c r="L132" s="102">
        <v>372689090.33999997</v>
      </c>
      <c r="M132" s="102">
        <v>13884677</v>
      </c>
      <c r="N132" s="102">
        <v>6392520204.71</v>
      </c>
      <c r="O132" s="102">
        <v>13884677</v>
      </c>
      <c r="P132" s="103">
        <v>0</v>
      </c>
      <c r="Q132" s="102">
        <v>13884677</v>
      </c>
      <c r="R132" s="104">
        <v>0</v>
      </c>
      <c r="S132" s="104">
        <v>0</v>
      </c>
    </row>
    <row r="133" spans="1:19" ht="56.25" x14ac:dyDescent="0.2">
      <c r="A133" s="98" t="s">
        <v>272</v>
      </c>
      <c r="B133" s="105" t="s">
        <v>273</v>
      </c>
      <c r="C133" s="106" t="s">
        <v>21</v>
      </c>
      <c r="D133" s="106" t="s">
        <v>22</v>
      </c>
      <c r="E133" s="106">
        <v>21</v>
      </c>
      <c r="F133" s="107" t="s">
        <v>260</v>
      </c>
      <c r="G133" s="102">
        <v>11858775477</v>
      </c>
      <c r="H133" s="102">
        <v>6564481658.9200001</v>
      </c>
      <c r="I133" s="102">
        <v>5294293818.0799999</v>
      </c>
      <c r="J133" s="103">
        <v>0</v>
      </c>
      <c r="K133" s="102">
        <v>6192658424.3800001</v>
      </c>
      <c r="L133" s="102">
        <v>371823234.54000002</v>
      </c>
      <c r="M133" s="102">
        <v>13884677</v>
      </c>
      <c r="N133" s="102">
        <v>6178773747.3800001</v>
      </c>
      <c r="O133" s="102">
        <v>13884677</v>
      </c>
      <c r="P133" s="103">
        <v>0</v>
      </c>
      <c r="Q133" s="102">
        <v>13884677</v>
      </c>
      <c r="R133" s="104">
        <v>0</v>
      </c>
      <c r="S133" s="104">
        <v>0</v>
      </c>
    </row>
    <row r="134" spans="1:19" ht="45" x14ac:dyDescent="0.2">
      <c r="A134" s="98" t="s">
        <v>274</v>
      </c>
      <c r="B134" s="105" t="s">
        <v>275</v>
      </c>
      <c r="C134" s="106" t="s">
        <v>21</v>
      </c>
      <c r="D134" s="106" t="s">
        <v>22</v>
      </c>
      <c r="E134" s="106">
        <v>21</v>
      </c>
      <c r="F134" s="107" t="s">
        <v>260</v>
      </c>
      <c r="G134" s="102">
        <v>629890382</v>
      </c>
      <c r="H134" s="102">
        <v>214612313.13</v>
      </c>
      <c r="I134" s="102">
        <v>415278068.87</v>
      </c>
      <c r="J134" s="103">
        <v>0</v>
      </c>
      <c r="K134" s="102">
        <v>213746457.33000001</v>
      </c>
      <c r="L134" s="102">
        <v>865855.8</v>
      </c>
      <c r="M134" s="103">
        <v>0</v>
      </c>
      <c r="N134" s="102">
        <v>213746457.33000001</v>
      </c>
      <c r="O134" s="103">
        <v>0</v>
      </c>
      <c r="P134" s="103">
        <v>0</v>
      </c>
      <c r="Q134" s="103">
        <v>0</v>
      </c>
      <c r="R134" s="104">
        <v>0</v>
      </c>
      <c r="S134" s="104">
        <v>0</v>
      </c>
    </row>
    <row r="135" spans="1:19" ht="22.5" x14ac:dyDescent="0.2">
      <c r="A135" s="98" t="s">
        <v>276</v>
      </c>
      <c r="B135" s="99" t="s">
        <v>277</v>
      </c>
      <c r="C135" s="100" t="s">
        <v>21</v>
      </c>
      <c r="D135" s="100" t="s">
        <v>22</v>
      </c>
      <c r="E135" s="100">
        <v>21</v>
      </c>
      <c r="F135" s="101" t="s">
        <v>260</v>
      </c>
      <c r="G135" s="102">
        <v>63503505212</v>
      </c>
      <c r="H135" s="102">
        <v>31091930395.439999</v>
      </c>
      <c r="I135" s="102">
        <v>32411574816.560001</v>
      </c>
      <c r="J135" s="103">
        <v>0</v>
      </c>
      <c r="K135" s="102">
        <v>28364215239.27</v>
      </c>
      <c r="L135" s="102">
        <v>2727715156.1700001</v>
      </c>
      <c r="M135" s="102">
        <v>1739652758.79</v>
      </c>
      <c r="N135" s="102">
        <v>26624562480.48</v>
      </c>
      <c r="O135" s="102">
        <v>1569386281.5</v>
      </c>
      <c r="P135" s="102">
        <v>170266477.28999999</v>
      </c>
      <c r="Q135" s="102">
        <v>1569386281.5</v>
      </c>
      <c r="R135" s="104">
        <v>0</v>
      </c>
      <c r="S135" s="104">
        <v>0</v>
      </c>
    </row>
    <row r="136" spans="1:19" ht="15" customHeight="1" x14ac:dyDescent="0.2">
      <c r="A136" s="98" t="s">
        <v>278</v>
      </c>
      <c r="B136" s="99" t="s">
        <v>277</v>
      </c>
      <c r="C136" s="100" t="s">
        <v>21</v>
      </c>
      <c r="D136" s="100" t="s">
        <v>22</v>
      </c>
      <c r="E136" s="100">
        <v>21</v>
      </c>
      <c r="F136" s="101" t="s">
        <v>260</v>
      </c>
      <c r="G136" s="102">
        <v>1247313662</v>
      </c>
      <c r="H136" s="103">
        <v>0</v>
      </c>
      <c r="I136" s="102">
        <v>1247313662</v>
      </c>
      <c r="J136" s="103">
        <v>0</v>
      </c>
      <c r="K136" s="103">
        <v>0</v>
      </c>
      <c r="L136" s="103">
        <v>0</v>
      </c>
      <c r="M136" s="103">
        <v>0</v>
      </c>
      <c r="N136" s="103">
        <v>0</v>
      </c>
      <c r="O136" s="103">
        <v>0</v>
      </c>
      <c r="P136" s="103">
        <v>0</v>
      </c>
      <c r="Q136" s="103">
        <v>0</v>
      </c>
      <c r="R136" s="104">
        <v>0</v>
      </c>
      <c r="S136" s="104">
        <v>0</v>
      </c>
    </row>
    <row r="137" spans="1:19" ht="15" customHeight="1" x14ac:dyDescent="0.2">
      <c r="A137" s="98" t="s">
        <v>279</v>
      </c>
      <c r="B137" s="99" t="s">
        <v>280</v>
      </c>
      <c r="C137" s="100" t="s">
        <v>21</v>
      </c>
      <c r="D137" s="100" t="s">
        <v>22</v>
      </c>
      <c r="E137" s="100">
        <v>21</v>
      </c>
      <c r="F137" s="101" t="s">
        <v>260</v>
      </c>
      <c r="G137" s="102">
        <v>2536980923</v>
      </c>
      <c r="H137" s="102">
        <v>2455151792.5</v>
      </c>
      <c r="I137" s="102">
        <v>81829130.5</v>
      </c>
      <c r="J137" s="103">
        <v>0</v>
      </c>
      <c r="K137" s="102">
        <v>2103343520.5</v>
      </c>
      <c r="L137" s="102">
        <v>351808272</v>
      </c>
      <c r="M137" s="102">
        <v>33000336</v>
      </c>
      <c r="N137" s="102">
        <v>2070343184.5</v>
      </c>
      <c r="O137" s="102">
        <v>33000336</v>
      </c>
      <c r="P137" s="103">
        <v>0</v>
      </c>
      <c r="Q137" s="102">
        <v>33000336</v>
      </c>
      <c r="R137" s="104">
        <v>0</v>
      </c>
      <c r="S137" s="104">
        <v>0</v>
      </c>
    </row>
    <row r="138" spans="1:19" ht="15" customHeight="1" x14ac:dyDescent="0.2">
      <c r="A138" s="98" t="s">
        <v>281</v>
      </c>
      <c r="B138" s="99" t="s">
        <v>282</v>
      </c>
      <c r="C138" s="100" t="s">
        <v>21</v>
      </c>
      <c r="D138" s="100" t="s">
        <v>22</v>
      </c>
      <c r="E138" s="100">
        <v>21</v>
      </c>
      <c r="F138" s="101" t="s">
        <v>260</v>
      </c>
      <c r="G138" s="102">
        <v>1154255334</v>
      </c>
      <c r="H138" s="102">
        <v>312649281.80000001</v>
      </c>
      <c r="I138" s="102">
        <v>841606052.20000005</v>
      </c>
      <c r="J138" s="103">
        <v>0</v>
      </c>
      <c r="K138" s="102">
        <v>310762507.80000001</v>
      </c>
      <c r="L138" s="102">
        <v>1886774</v>
      </c>
      <c r="M138" s="102">
        <v>29602848</v>
      </c>
      <c r="N138" s="102">
        <v>281159659.80000001</v>
      </c>
      <c r="O138" s="102">
        <v>20777138</v>
      </c>
      <c r="P138" s="102">
        <v>8825710</v>
      </c>
      <c r="Q138" s="102">
        <v>20777138</v>
      </c>
      <c r="R138" s="104">
        <v>0</v>
      </c>
      <c r="S138" s="104">
        <v>0</v>
      </c>
    </row>
    <row r="139" spans="1:19" ht="15" customHeight="1" x14ac:dyDescent="0.2">
      <c r="A139" s="98" t="s">
        <v>283</v>
      </c>
      <c r="B139" s="99" t="s">
        <v>284</v>
      </c>
      <c r="C139" s="100" t="s">
        <v>21</v>
      </c>
      <c r="D139" s="100" t="s">
        <v>22</v>
      </c>
      <c r="E139" s="100">
        <v>21</v>
      </c>
      <c r="F139" s="101" t="s">
        <v>260</v>
      </c>
      <c r="G139" s="102">
        <v>6864099936</v>
      </c>
      <c r="H139" s="102">
        <v>5694885922.1999998</v>
      </c>
      <c r="I139" s="102">
        <v>1169214013.8</v>
      </c>
      <c r="J139" s="103">
        <v>0</v>
      </c>
      <c r="K139" s="102">
        <v>5569540523.8000002</v>
      </c>
      <c r="L139" s="102">
        <v>125345398.40000001</v>
      </c>
      <c r="M139" s="102">
        <v>171300012</v>
      </c>
      <c r="N139" s="102">
        <v>5398240511.8000002</v>
      </c>
      <c r="O139" s="102">
        <v>110915684</v>
      </c>
      <c r="P139" s="102">
        <v>60384328</v>
      </c>
      <c r="Q139" s="102">
        <v>110915684</v>
      </c>
      <c r="R139" s="104">
        <v>0</v>
      </c>
      <c r="S139" s="104">
        <v>0</v>
      </c>
    </row>
    <row r="140" spans="1:19" ht="15" customHeight="1" x14ac:dyDescent="0.2">
      <c r="A140" s="98" t="s">
        <v>285</v>
      </c>
      <c r="B140" s="99" t="s">
        <v>286</v>
      </c>
      <c r="C140" s="100" t="s">
        <v>21</v>
      </c>
      <c r="D140" s="100" t="s">
        <v>22</v>
      </c>
      <c r="E140" s="100">
        <v>21</v>
      </c>
      <c r="F140" s="101" t="s">
        <v>260</v>
      </c>
      <c r="G140" s="102">
        <v>5789278019</v>
      </c>
      <c r="H140" s="102">
        <v>2484557494.3400002</v>
      </c>
      <c r="I140" s="102">
        <v>3304720524.6599998</v>
      </c>
      <c r="J140" s="103">
        <v>0</v>
      </c>
      <c r="K140" s="102">
        <v>1375421788.2</v>
      </c>
      <c r="L140" s="102">
        <v>1109135706.1400001</v>
      </c>
      <c r="M140" s="102">
        <v>181053498</v>
      </c>
      <c r="N140" s="102">
        <v>1194368290.2</v>
      </c>
      <c r="O140" s="102">
        <v>148106575</v>
      </c>
      <c r="P140" s="102">
        <v>32946923</v>
      </c>
      <c r="Q140" s="102">
        <v>148106575</v>
      </c>
      <c r="R140" s="104">
        <v>0</v>
      </c>
      <c r="S140" s="104">
        <v>0</v>
      </c>
    </row>
    <row r="141" spans="1:19" ht="18" x14ac:dyDescent="0.2">
      <c r="A141" s="98" t="s">
        <v>287</v>
      </c>
      <c r="B141" s="99" t="s">
        <v>288</v>
      </c>
      <c r="C141" s="100" t="s">
        <v>21</v>
      </c>
      <c r="D141" s="100" t="s">
        <v>22</v>
      </c>
      <c r="E141" s="100">
        <v>21</v>
      </c>
      <c r="F141" s="101" t="s">
        <v>260</v>
      </c>
      <c r="G141" s="102">
        <v>28903988433</v>
      </c>
      <c r="H141" s="102">
        <v>15304686789.5</v>
      </c>
      <c r="I141" s="102">
        <v>13599301643.5</v>
      </c>
      <c r="J141" s="103">
        <v>0</v>
      </c>
      <c r="K141" s="102">
        <v>14337358808.25</v>
      </c>
      <c r="L141" s="102">
        <v>967327981.25</v>
      </c>
      <c r="M141" s="102">
        <v>1200814031.5</v>
      </c>
      <c r="N141" s="102">
        <v>13136544776.75</v>
      </c>
      <c r="O141" s="102">
        <v>1183510554.5</v>
      </c>
      <c r="P141" s="102">
        <v>17303477</v>
      </c>
      <c r="Q141" s="102">
        <v>1183510554.5</v>
      </c>
      <c r="R141" s="104">
        <v>0</v>
      </c>
      <c r="S141" s="104">
        <v>0</v>
      </c>
    </row>
    <row r="142" spans="1:19" ht="18" x14ac:dyDescent="0.2">
      <c r="A142" s="98" t="s">
        <v>289</v>
      </c>
      <c r="B142" s="99" t="s">
        <v>290</v>
      </c>
      <c r="C142" s="100" t="s">
        <v>21</v>
      </c>
      <c r="D142" s="100" t="s">
        <v>22</v>
      </c>
      <c r="E142" s="100">
        <v>21</v>
      </c>
      <c r="F142" s="101" t="s">
        <v>260</v>
      </c>
      <c r="G142" s="108">
        <v>16251336003</v>
      </c>
      <c r="H142" s="108">
        <v>4260562198.77</v>
      </c>
      <c r="I142" s="108">
        <v>11990773804.23</v>
      </c>
      <c r="J142" s="109">
        <v>0</v>
      </c>
      <c r="K142" s="108">
        <v>4196530742.8899999</v>
      </c>
      <c r="L142" s="108">
        <v>64031455.880000003</v>
      </c>
      <c r="M142" s="108">
        <v>108001775.29000001</v>
      </c>
      <c r="N142" s="108">
        <v>4088528967.5999999</v>
      </c>
      <c r="O142" s="108">
        <v>57195736</v>
      </c>
      <c r="P142" s="108">
        <v>50806039.289999999</v>
      </c>
      <c r="Q142" s="108">
        <v>57195736</v>
      </c>
      <c r="R142" s="104">
        <v>0</v>
      </c>
      <c r="S142" s="104">
        <v>0</v>
      </c>
    </row>
    <row r="143" spans="1:19" ht="18" x14ac:dyDescent="0.2">
      <c r="A143" s="98" t="s">
        <v>291</v>
      </c>
      <c r="B143" s="99" t="s">
        <v>292</v>
      </c>
      <c r="C143" s="100" t="s">
        <v>21</v>
      </c>
      <c r="D143" s="100" t="s">
        <v>22</v>
      </c>
      <c r="E143" s="100">
        <v>21</v>
      </c>
      <c r="F143" s="101" t="s">
        <v>260</v>
      </c>
      <c r="G143" s="108">
        <v>756252902</v>
      </c>
      <c r="H143" s="108">
        <v>579436916.33000004</v>
      </c>
      <c r="I143" s="108">
        <v>176815985.66999999</v>
      </c>
      <c r="J143" s="109">
        <v>0</v>
      </c>
      <c r="K143" s="108">
        <v>471257347.82999998</v>
      </c>
      <c r="L143" s="108">
        <v>108179568.5</v>
      </c>
      <c r="M143" s="108">
        <v>15880258</v>
      </c>
      <c r="N143" s="108">
        <v>455377089.82999998</v>
      </c>
      <c r="O143" s="108">
        <v>15880258</v>
      </c>
      <c r="P143" s="109">
        <v>0</v>
      </c>
      <c r="Q143" s="108">
        <v>15880258</v>
      </c>
      <c r="R143" s="104">
        <v>0</v>
      </c>
      <c r="S143" s="104">
        <v>0</v>
      </c>
    </row>
    <row r="144" spans="1:19" ht="18" x14ac:dyDescent="0.2">
      <c r="A144" s="98" t="s">
        <v>293</v>
      </c>
      <c r="B144" s="99" t="s">
        <v>294</v>
      </c>
      <c r="C144" s="100" t="s">
        <v>21</v>
      </c>
      <c r="D144" s="100" t="s">
        <v>22</v>
      </c>
      <c r="E144" s="100">
        <v>21</v>
      </c>
      <c r="F144" s="101" t="s">
        <v>260</v>
      </c>
      <c r="G144" s="108">
        <v>63503505212</v>
      </c>
      <c r="H144" s="108">
        <v>31091930395.439999</v>
      </c>
      <c r="I144" s="108">
        <v>32411574816.560001</v>
      </c>
      <c r="J144" s="109">
        <v>0</v>
      </c>
      <c r="K144" s="108">
        <v>28364215239.27</v>
      </c>
      <c r="L144" s="108">
        <v>2727715156.1700001</v>
      </c>
      <c r="M144" s="108">
        <v>1739652758.79</v>
      </c>
      <c r="N144" s="108">
        <v>26624562480.48</v>
      </c>
      <c r="O144" s="108">
        <v>1569386281.5</v>
      </c>
      <c r="P144" s="108">
        <v>170266477.28999999</v>
      </c>
      <c r="Q144" s="108">
        <v>1569386281.5</v>
      </c>
      <c r="R144" s="104">
        <v>0</v>
      </c>
      <c r="S144" s="104">
        <v>0</v>
      </c>
    </row>
    <row r="145" spans="1:19" ht="45" x14ac:dyDescent="0.2">
      <c r="A145" s="98" t="s">
        <v>295</v>
      </c>
      <c r="B145" s="105" t="s">
        <v>296</v>
      </c>
      <c r="C145" s="106" t="s">
        <v>21</v>
      </c>
      <c r="D145" s="106" t="s">
        <v>22</v>
      </c>
      <c r="E145" s="106">
        <v>21</v>
      </c>
      <c r="F145" s="107" t="s">
        <v>260</v>
      </c>
      <c r="G145" s="108">
        <v>1154255334</v>
      </c>
      <c r="H145" s="108">
        <v>312649281.80000001</v>
      </c>
      <c r="I145" s="108">
        <v>841606052.20000005</v>
      </c>
      <c r="J145" s="109">
        <v>0</v>
      </c>
      <c r="K145" s="108">
        <v>310762507.80000001</v>
      </c>
      <c r="L145" s="108">
        <v>1886774</v>
      </c>
      <c r="M145" s="108">
        <v>29602848</v>
      </c>
      <c r="N145" s="108">
        <v>281159659.80000001</v>
      </c>
      <c r="O145" s="108">
        <v>20777138</v>
      </c>
      <c r="P145" s="108">
        <v>8825710</v>
      </c>
      <c r="Q145" s="108">
        <v>20777138</v>
      </c>
      <c r="R145" s="104">
        <v>0</v>
      </c>
      <c r="S145" s="104">
        <v>0</v>
      </c>
    </row>
    <row r="146" spans="1:19" ht="33.75" x14ac:dyDescent="0.2">
      <c r="A146" s="98" t="s">
        <v>297</v>
      </c>
      <c r="B146" s="105" t="s">
        <v>298</v>
      </c>
      <c r="C146" s="106" t="s">
        <v>21</v>
      </c>
      <c r="D146" s="106" t="s">
        <v>22</v>
      </c>
      <c r="E146" s="106">
        <v>21</v>
      </c>
      <c r="F146" s="107" t="s">
        <v>260</v>
      </c>
      <c r="G146" s="108">
        <v>6864099936</v>
      </c>
      <c r="H146" s="108">
        <v>5694885922.1999998</v>
      </c>
      <c r="I146" s="108">
        <v>1169214013.8</v>
      </c>
      <c r="J146" s="109">
        <v>0</v>
      </c>
      <c r="K146" s="108">
        <v>5569540523.8000002</v>
      </c>
      <c r="L146" s="108">
        <v>125345398.40000001</v>
      </c>
      <c r="M146" s="108">
        <v>171300012</v>
      </c>
      <c r="N146" s="108">
        <v>5398240511.8000002</v>
      </c>
      <c r="O146" s="108">
        <v>110915684</v>
      </c>
      <c r="P146" s="108">
        <v>60384328</v>
      </c>
      <c r="Q146" s="108">
        <v>110915684</v>
      </c>
      <c r="R146" s="104">
        <v>0</v>
      </c>
      <c r="S146" s="104">
        <v>0</v>
      </c>
    </row>
    <row r="147" spans="1:19" ht="45" x14ac:dyDescent="0.2">
      <c r="A147" s="98" t="s">
        <v>299</v>
      </c>
      <c r="B147" s="105" t="s">
        <v>300</v>
      </c>
      <c r="C147" s="106" t="s">
        <v>21</v>
      </c>
      <c r="D147" s="106" t="s">
        <v>22</v>
      </c>
      <c r="E147" s="106">
        <v>21</v>
      </c>
      <c r="F147" s="107" t="s">
        <v>260</v>
      </c>
      <c r="G147" s="108">
        <v>5789278019</v>
      </c>
      <c r="H147" s="108">
        <v>2484557494.3400002</v>
      </c>
      <c r="I147" s="108">
        <v>3304720524.6599998</v>
      </c>
      <c r="J147" s="109">
        <v>0</v>
      </c>
      <c r="K147" s="108">
        <v>1375421788.2</v>
      </c>
      <c r="L147" s="108">
        <v>1109135706.1400001</v>
      </c>
      <c r="M147" s="108">
        <v>181053498</v>
      </c>
      <c r="N147" s="108">
        <v>1194368290.2</v>
      </c>
      <c r="O147" s="108">
        <v>148106575</v>
      </c>
      <c r="P147" s="108">
        <v>32946923</v>
      </c>
      <c r="Q147" s="108">
        <v>148106575</v>
      </c>
      <c r="R147" s="104">
        <v>0</v>
      </c>
      <c r="S147" s="104">
        <v>0</v>
      </c>
    </row>
    <row r="148" spans="1:19" ht="45" x14ac:dyDescent="0.2">
      <c r="A148" s="98" t="s">
        <v>301</v>
      </c>
      <c r="B148" s="105" t="s">
        <v>302</v>
      </c>
      <c r="C148" s="106" t="s">
        <v>21</v>
      </c>
      <c r="D148" s="106" t="s">
        <v>22</v>
      </c>
      <c r="E148" s="106">
        <v>21</v>
      </c>
      <c r="F148" s="107" t="s">
        <v>260</v>
      </c>
      <c r="G148" s="108">
        <v>28903988433</v>
      </c>
      <c r="H148" s="108">
        <v>15304686789.5</v>
      </c>
      <c r="I148" s="108">
        <v>13599301643.5</v>
      </c>
      <c r="J148" s="109">
        <v>0</v>
      </c>
      <c r="K148" s="108">
        <v>14337358808.25</v>
      </c>
      <c r="L148" s="108">
        <v>967327981.25</v>
      </c>
      <c r="M148" s="108">
        <v>1200814031.5</v>
      </c>
      <c r="N148" s="108">
        <v>13136544776.75</v>
      </c>
      <c r="O148" s="108">
        <v>1183510554.5</v>
      </c>
      <c r="P148" s="108">
        <v>17303477</v>
      </c>
      <c r="Q148" s="108">
        <v>1183510554.5</v>
      </c>
      <c r="R148" s="104">
        <v>0</v>
      </c>
      <c r="S148" s="104">
        <v>0</v>
      </c>
    </row>
    <row r="149" spans="1:19" ht="45" x14ac:dyDescent="0.2">
      <c r="A149" s="98" t="s">
        <v>303</v>
      </c>
      <c r="B149" s="105" t="s">
        <v>304</v>
      </c>
      <c r="C149" s="106" t="s">
        <v>21</v>
      </c>
      <c r="D149" s="106" t="s">
        <v>22</v>
      </c>
      <c r="E149" s="106">
        <v>21</v>
      </c>
      <c r="F149" s="107" t="s">
        <v>260</v>
      </c>
      <c r="G149" s="108">
        <v>16251336003</v>
      </c>
      <c r="H149" s="108">
        <v>4260562198.77</v>
      </c>
      <c r="I149" s="108">
        <v>11990773804.23</v>
      </c>
      <c r="J149" s="109">
        <v>0</v>
      </c>
      <c r="K149" s="108">
        <v>4196530742.8899999</v>
      </c>
      <c r="L149" s="108">
        <v>64031455.880000003</v>
      </c>
      <c r="M149" s="108">
        <v>108001775.29000001</v>
      </c>
      <c r="N149" s="108">
        <v>4088528967.5999999</v>
      </c>
      <c r="O149" s="108">
        <v>57195736</v>
      </c>
      <c r="P149" s="108">
        <v>50806039.289999999</v>
      </c>
      <c r="Q149" s="108">
        <v>57195736</v>
      </c>
      <c r="R149" s="104">
        <v>0</v>
      </c>
      <c r="S149" s="104">
        <v>0</v>
      </c>
    </row>
    <row r="150" spans="1:19" ht="45" x14ac:dyDescent="0.2">
      <c r="A150" s="98" t="s">
        <v>305</v>
      </c>
      <c r="B150" s="105" t="s">
        <v>306</v>
      </c>
      <c r="C150" s="106" t="s">
        <v>21</v>
      </c>
      <c r="D150" s="106" t="s">
        <v>22</v>
      </c>
      <c r="E150" s="106">
        <v>21</v>
      </c>
      <c r="F150" s="107" t="s">
        <v>260</v>
      </c>
      <c r="G150" s="102">
        <v>756252902</v>
      </c>
      <c r="H150" s="102">
        <v>579436916.33000004</v>
      </c>
      <c r="I150" s="102">
        <v>176815985.66999999</v>
      </c>
      <c r="J150" s="103">
        <v>0</v>
      </c>
      <c r="K150" s="102">
        <v>471257347.82999998</v>
      </c>
      <c r="L150" s="102">
        <v>108179568.5</v>
      </c>
      <c r="M150" s="102">
        <v>15880258</v>
      </c>
      <c r="N150" s="102">
        <v>455377089.82999998</v>
      </c>
      <c r="O150" s="102">
        <v>15880258</v>
      </c>
      <c r="P150" s="103">
        <v>0</v>
      </c>
      <c r="Q150" s="102">
        <v>15880258</v>
      </c>
      <c r="R150" s="104">
        <v>0</v>
      </c>
      <c r="S150" s="104">
        <v>0</v>
      </c>
    </row>
    <row r="151" spans="1:19" ht="45" x14ac:dyDescent="0.2">
      <c r="A151" s="98" t="s">
        <v>307</v>
      </c>
      <c r="B151" s="105" t="s">
        <v>308</v>
      </c>
      <c r="C151" s="106" t="s">
        <v>21</v>
      </c>
      <c r="D151" s="106" t="s">
        <v>22</v>
      </c>
      <c r="E151" s="106">
        <v>21</v>
      </c>
      <c r="F151" s="107" t="s">
        <v>260</v>
      </c>
      <c r="G151" s="108">
        <v>1247313662</v>
      </c>
      <c r="H151" s="109">
        <v>0</v>
      </c>
      <c r="I151" s="108">
        <v>1247313662</v>
      </c>
      <c r="J151" s="109">
        <v>0</v>
      </c>
      <c r="K151" s="109">
        <v>0</v>
      </c>
      <c r="L151" s="109">
        <v>0</v>
      </c>
      <c r="M151" s="109">
        <v>0</v>
      </c>
      <c r="N151" s="109">
        <v>0</v>
      </c>
      <c r="O151" s="109">
        <v>0</v>
      </c>
      <c r="P151" s="109">
        <v>0</v>
      </c>
      <c r="Q151" s="109">
        <v>0</v>
      </c>
      <c r="R151" s="104">
        <v>0</v>
      </c>
      <c r="S151" s="104">
        <v>0</v>
      </c>
    </row>
    <row r="152" spans="1:19" ht="56.25" x14ac:dyDescent="0.2">
      <c r="A152" s="98" t="s">
        <v>309</v>
      </c>
      <c r="B152" s="105" t="s">
        <v>310</v>
      </c>
      <c r="C152" s="106" t="s">
        <v>21</v>
      </c>
      <c r="D152" s="106" t="s">
        <v>22</v>
      </c>
      <c r="E152" s="106">
        <v>21</v>
      </c>
      <c r="F152" s="107" t="s">
        <v>260</v>
      </c>
      <c r="G152" s="102">
        <v>2536980923</v>
      </c>
      <c r="H152" s="102">
        <v>2455151792.5</v>
      </c>
      <c r="I152" s="102">
        <v>81829130.5</v>
      </c>
      <c r="J152" s="103">
        <v>0</v>
      </c>
      <c r="K152" s="102">
        <v>2103343520.5</v>
      </c>
      <c r="L152" s="102">
        <v>351808272</v>
      </c>
      <c r="M152" s="102">
        <v>33000336</v>
      </c>
      <c r="N152" s="102">
        <v>2070343184.5</v>
      </c>
      <c r="O152" s="102">
        <v>33000336</v>
      </c>
      <c r="P152" s="103">
        <v>0</v>
      </c>
      <c r="Q152" s="102">
        <v>33000336</v>
      </c>
      <c r="R152" s="104">
        <v>0</v>
      </c>
      <c r="S152" s="104">
        <v>0</v>
      </c>
    </row>
    <row r="153" spans="1:19" ht="18" x14ac:dyDescent="0.2">
      <c r="A153" s="98" t="s">
        <v>311</v>
      </c>
      <c r="B153" s="99" t="s">
        <v>312</v>
      </c>
      <c r="C153" s="100" t="s">
        <v>21</v>
      </c>
      <c r="D153" s="100" t="s">
        <v>22</v>
      </c>
      <c r="E153" s="100">
        <v>21</v>
      </c>
      <c r="F153" s="101" t="s">
        <v>260</v>
      </c>
      <c r="G153" s="102">
        <v>1350008400</v>
      </c>
      <c r="H153" s="102">
        <v>110757483.33</v>
      </c>
      <c r="I153" s="102">
        <v>1239250916.6700001</v>
      </c>
      <c r="J153" s="103">
        <v>0</v>
      </c>
      <c r="K153" s="102">
        <v>110757483.33</v>
      </c>
      <c r="L153" s="103">
        <v>0</v>
      </c>
      <c r="M153" s="103">
        <v>0</v>
      </c>
      <c r="N153" s="102">
        <v>110757483.33</v>
      </c>
      <c r="O153" s="103">
        <v>0</v>
      </c>
      <c r="P153" s="103">
        <v>0</v>
      </c>
      <c r="Q153" s="103">
        <v>0</v>
      </c>
      <c r="R153" s="104">
        <v>0</v>
      </c>
      <c r="S153" s="104">
        <v>0</v>
      </c>
    </row>
    <row r="154" spans="1:19" ht="45" x14ac:dyDescent="0.2">
      <c r="A154" s="98" t="s">
        <v>313</v>
      </c>
      <c r="B154" s="105" t="s">
        <v>314</v>
      </c>
      <c r="C154" s="106" t="s">
        <v>21</v>
      </c>
      <c r="D154" s="106" t="s">
        <v>22</v>
      </c>
      <c r="E154" s="106">
        <v>21</v>
      </c>
      <c r="F154" s="107" t="s">
        <v>260</v>
      </c>
      <c r="G154" s="102">
        <v>1350008400</v>
      </c>
      <c r="H154" s="102">
        <v>110757483.33</v>
      </c>
      <c r="I154" s="102">
        <v>1239250916.6700001</v>
      </c>
      <c r="J154" s="103">
        <v>0</v>
      </c>
      <c r="K154" s="102">
        <v>110757483.33</v>
      </c>
      <c r="L154" s="103">
        <v>0</v>
      </c>
      <c r="M154" s="103">
        <v>0</v>
      </c>
      <c r="N154" s="102">
        <v>110757483.33</v>
      </c>
      <c r="O154" s="103">
        <v>0</v>
      </c>
      <c r="P154" s="103">
        <v>0</v>
      </c>
      <c r="Q154" s="103">
        <v>0</v>
      </c>
      <c r="R154" s="104">
        <v>0</v>
      </c>
      <c r="S154" s="104">
        <v>0</v>
      </c>
    </row>
    <row r="155" spans="1:19" ht="22.5" x14ac:dyDescent="0.2">
      <c r="A155" s="98" t="s">
        <v>315</v>
      </c>
      <c r="B155" s="99" t="s">
        <v>316</v>
      </c>
      <c r="C155" s="100" t="s">
        <v>21</v>
      </c>
      <c r="D155" s="100" t="s">
        <v>22</v>
      </c>
      <c r="E155" s="100">
        <v>21</v>
      </c>
      <c r="F155" s="101" t="s">
        <v>260</v>
      </c>
      <c r="G155" s="102">
        <v>1350008400</v>
      </c>
      <c r="H155" s="102">
        <v>110757483.33</v>
      </c>
      <c r="I155" s="102">
        <v>1239250916.6700001</v>
      </c>
      <c r="J155" s="103">
        <v>0</v>
      </c>
      <c r="K155" s="102">
        <v>110757483.33</v>
      </c>
      <c r="L155" s="103">
        <v>0</v>
      </c>
      <c r="M155" s="103">
        <v>0</v>
      </c>
      <c r="N155" s="102">
        <v>110757483.33</v>
      </c>
      <c r="O155" s="103">
        <v>0</v>
      </c>
      <c r="P155" s="103">
        <v>0</v>
      </c>
      <c r="Q155" s="103">
        <v>0</v>
      </c>
      <c r="R155" s="104">
        <v>0</v>
      </c>
      <c r="S155" s="104">
        <v>0</v>
      </c>
    </row>
    <row r="156" spans="1:19" ht="22.5" x14ac:dyDescent="0.2">
      <c r="A156" s="98" t="s">
        <v>317</v>
      </c>
      <c r="B156" s="99" t="s">
        <v>316</v>
      </c>
      <c r="C156" s="100" t="s">
        <v>21</v>
      </c>
      <c r="D156" s="100" t="s">
        <v>22</v>
      </c>
      <c r="E156" s="100">
        <v>21</v>
      </c>
      <c r="F156" s="101" t="s">
        <v>260</v>
      </c>
      <c r="G156" s="102">
        <v>1350008400</v>
      </c>
      <c r="H156" s="102">
        <v>110757483.33</v>
      </c>
      <c r="I156" s="102">
        <v>1239250916.6700001</v>
      </c>
      <c r="J156" s="103">
        <v>0</v>
      </c>
      <c r="K156" s="102">
        <v>110757483.33</v>
      </c>
      <c r="L156" s="103">
        <v>0</v>
      </c>
      <c r="M156" s="103">
        <v>0</v>
      </c>
      <c r="N156" s="102">
        <v>110757483.33</v>
      </c>
      <c r="O156" s="103">
        <v>0</v>
      </c>
      <c r="P156" s="103">
        <v>0</v>
      </c>
      <c r="Q156" s="103">
        <v>0</v>
      </c>
      <c r="R156" s="104">
        <v>0</v>
      </c>
      <c r="S156" s="104">
        <v>0</v>
      </c>
    </row>
    <row r="157" spans="1:19" ht="22.5" x14ac:dyDescent="0.2">
      <c r="A157" s="98" t="s">
        <v>318</v>
      </c>
      <c r="B157" s="99" t="s">
        <v>319</v>
      </c>
      <c r="C157" s="100" t="s">
        <v>21</v>
      </c>
      <c r="D157" s="100" t="s">
        <v>22</v>
      </c>
      <c r="E157" s="100">
        <v>21</v>
      </c>
      <c r="F157" s="101" t="s">
        <v>260</v>
      </c>
      <c r="G157" s="102">
        <v>11657820529</v>
      </c>
      <c r="H157" s="102">
        <v>2387294662.96</v>
      </c>
      <c r="I157" s="102">
        <v>9270525866.0400009</v>
      </c>
      <c r="J157" s="103">
        <v>0</v>
      </c>
      <c r="K157" s="102">
        <v>2298705881.7600002</v>
      </c>
      <c r="L157" s="102">
        <v>88588781.200000003</v>
      </c>
      <c r="M157" s="102">
        <v>8739100</v>
      </c>
      <c r="N157" s="102">
        <v>2289966781.7600002</v>
      </c>
      <c r="O157" s="102">
        <v>8739100</v>
      </c>
      <c r="P157" s="103">
        <v>0</v>
      </c>
      <c r="Q157" s="102">
        <v>8739100</v>
      </c>
      <c r="R157" s="104">
        <v>0</v>
      </c>
      <c r="S157" s="104">
        <v>0</v>
      </c>
    </row>
    <row r="158" spans="1:19" ht="18" x14ac:dyDescent="0.2">
      <c r="A158" s="98" t="s">
        <v>320</v>
      </c>
      <c r="B158" s="99" t="s">
        <v>264</v>
      </c>
      <c r="C158" s="100" t="s">
        <v>21</v>
      </c>
      <c r="D158" s="100" t="s">
        <v>22</v>
      </c>
      <c r="E158" s="100">
        <v>21</v>
      </c>
      <c r="F158" s="101" t="s">
        <v>260</v>
      </c>
      <c r="G158" s="102">
        <v>11657820529</v>
      </c>
      <c r="H158" s="102">
        <v>2387294662.96</v>
      </c>
      <c r="I158" s="102">
        <v>9270525866.0400009</v>
      </c>
      <c r="J158" s="103">
        <v>0</v>
      </c>
      <c r="K158" s="102">
        <v>2298705881.7600002</v>
      </c>
      <c r="L158" s="102">
        <v>88588781.200000003</v>
      </c>
      <c r="M158" s="102">
        <v>8739100</v>
      </c>
      <c r="N158" s="102">
        <v>2289966781.7600002</v>
      </c>
      <c r="O158" s="102">
        <v>8739100</v>
      </c>
      <c r="P158" s="103">
        <v>0</v>
      </c>
      <c r="Q158" s="102">
        <v>8739100</v>
      </c>
      <c r="R158" s="104">
        <v>0</v>
      </c>
      <c r="S158" s="104">
        <v>0</v>
      </c>
    </row>
    <row r="159" spans="1:19" ht="22.5" x14ac:dyDescent="0.2">
      <c r="A159" s="98" t="s">
        <v>321</v>
      </c>
      <c r="B159" s="99" t="s">
        <v>322</v>
      </c>
      <c r="C159" s="100" t="s">
        <v>21</v>
      </c>
      <c r="D159" s="100" t="s">
        <v>22</v>
      </c>
      <c r="E159" s="100">
        <v>21</v>
      </c>
      <c r="F159" s="101" t="s">
        <v>260</v>
      </c>
      <c r="G159" s="102">
        <v>11657820529</v>
      </c>
      <c r="H159" s="102">
        <v>2387294662.96</v>
      </c>
      <c r="I159" s="102">
        <v>9270525866.0400009</v>
      </c>
      <c r="J159" s="103">
        <v>0</v>
      </c>
      <c r="K159" s="102">
        <v>2298705881.7600002</v>
      </c>
      <c r="L159" s="102">
        <v>88588781.200000003</v>
      </c>
      <c r="M159" s="102">
        <v>8739100</v>
      </c>
      <c r="N159" s="102">
        <v>2289966781.7600002</v>
      </c>
      <c r="O159" s="102">
        <v>8739100</v>
      </c>
      <c r="P159" s="103">
        <v>0</v>
      </c>
      <c r="Q159" s="102">
        <v>8739100</v>
      </c>
      <c r="R159" s="104">
        <v>0</v>
      </c>
      <c r="S159" s="104">
        <v>0</v>
      </c>
    </row>
    <row r="160" spans="1:19" ht="22.5" x14ac:dyDescent="0.2">
      <c r="A160" s="98" t="s">
        <v>323</v>
      </c>
      <c r="B160" s="99" t="s">
        <v>322</v>
      </c>
      <c r="C160" s="100" t="s">
        <v>21</v>
      </c>
      <c r="D160" s="100" t="s">
        <v>22</v>
      </c>
      <c r="E160" s="100">
        <v>21</v>
      </c>
      <c r="F160" s="101" t="s">
        <v>260</v>
      </c>
      <c r="G160" s="102">
        <v>3579960600</v>
      </c>
      <c r="H160" s="102">
        <v>110697483.33</v>
      </c>
      <c r="I160" s="102">
        <v>3469263116.6700001</v>
      </c>
      <c r="J160" s="103">
        <v>0</v>
      </c>
      <c r="K160" s="102">
        <v>110697483.33</v>
      </c>
      <c r="L160" s="103">
        <v>0</v>
      </c>
      <c r="M160" s="103">
        <v>0</v>
      </c>
      <c r="N160" s="102">
        <v>110697483.33</v>
      </c>
      <c r="O160" s="103">
        <v>0</v>
      </c>
      <c r="P160" s="103">
        <v>0</v>
      </c>
      <c r="Q160" s="103">
        <v>0</v>
      </c>
      <c r="R160" s="104">
        <v>0</v>
      </c>
      <c r="S160" s="104">
        <v>0</v>
      </c>
    </row>
    <row r="161" spans="1:19" ht="18" x14ac:dyDescent="0.2">
      <c r="A161" s="98" t="s">
        <v>324</v>
      </c>
      <c r="B161" s="99" t="s">
        <v>325</v>
      </c>
      <c r="C161" s="100" t="s">
        <v>21</v>
      </c>
      <c r="D161" s="100" t="s">
        <v>22</v>
      </c>
      <c r="E161" s="100">
        <v>21</v>
      </c>
      <c r="F161" s="101" t="s">
        <v>260</v>
      </c>
      <c r="G161" s="102">
        <v>4290377918</v>
      </c>
      <c r="H161" s="102">
        <v>623681690.23000002</v>
      </c>
      <c r="I161" s="102">
        <v>3666696227.77</v>
      </c>
      <c r="J161" s="103">
        <v>0</v>
      </c>
      <c r="K161" s="102">
        <v>597187454.23000002</v>
      </c>
      <c r="L161" s="102">
        <v>26494236</v>
      </c>
      <c r="M161" s="103">
        <v>0</v>
      </c>
      <c r="N161" s="102">
        <v>597187454.23000002</v>
      </c>
      <c r="O161" s="103">
        <v>0</v>
      </c>
      <c r="P161" s="103">
        <v>0</v>
      </c>
      <c r="Q161" s="103">
        <v>0</v>
      </c>
      <c r="R161" s="104">
        <v>0</v>
      </c>
      <c r="S161" s="104">
        <v>0</v>
      </c>
    </row>
    <row r="162" spans="1:19" ht="18" x14ac:dyDescent="0.2">
      <c r="A162" s="98" t="s">
        <v>326</v>
      </c>
      <c r="B162" s="99" t="s">
        <v>327</v>
      </c>
      <c r="C162" s="100" t="s">
        <v>21</v>
      </c>
      <c r="D162" s="100" t="s">
        <v>22</v>
      </c>
      <c r="E162" s="100">
        <v>21</v>
      </c>
      <c r="F162" s="101" t="s">
        <v>260</v>
      </c>
      <c r="G162" s="102">
        <v>500000000</v>
      </c>
      <c r="H162" s="103">
        <v>0</v>
      </c>
      <c r="I162" s="102">
        <v>500000000</v>
      </c>
      <c r="J162" s="103">
        <v>0</v>
      </c>
      <c r="K162" s="103">
        <v>0</v>
      </c>
      <c r="L162" s="103">
        <v>0</v>
      </c>
      <c r="M162" s="103">
        <v>0</v>
      </c>
      <c r="N162" s="103">
        <v>0</v>
      </c>
      <c r="O162" s="103">
        <v>0</v>
      </c>
      <c r="P162" s="103">
        <v>0</v>
      </c>
      <c r="Q162" s="103">
        <v>0</v>
      </c>
      <c r="R162" s="104">
        <v>0</v>
      </c>
      <c r="S162" s="104">
        <v>0</v>
      </c>
    </row>
    <row r="163" spans="1:19" ht="22.5" x14ac:dyDescent="0.2">
      <c r="A163" s="98" t="s">
        <v>328</v>
      </c>
      <c r="B163" s="99" t="s">
        <v>329</v>
      </c>
      <c r="C163" s="100" t="s">
        <v>21</v>
      </c>
      <c r="D163" s="100" t="s">
        <v>22</v>
      </c>
      <c r="E163" s="100">
        <v>21</v>
      </c>
      <c r="F163" s="101" t="s">
        <v>260</v>
      </c>
      <c r="G163" s="108">
        <v>265898000</v>
      </c>
      <c r="H163" s="109">
        <v>0</v>
      </c>
      <c r="I163" s="108">
        <v>265898000</v>
      </c>
      <c r="J163" s="109">
        <v>0</v>
      </c>
      <c r="K163" s="109">
        <v>0</v>
      </c>
      <c r="L163" s="109">
        <v>0</v>
      </c>
      <c r="M163" s="109">
        <v>0</v>
      </c>
      <c r="N163" s="109">
        <v>0</v>
      </c>
      <c r="O163" s="109">
        <v>0</v>
      </c>
      <c r="P163" s="109">
        <v>0</v>
      </c>
      <c r="Q163" s="109">
        <v>0</v>
      </c>
      <c r="R163" s="104">
        <v>0</v>
      </c>
      <c r="S163" s="104">
        <v>0</v>
      </c>
    </row>
    <row r="164" spans="1:19" ht="18" x14ac:dyDescent="0.2">
      <c r="A164" s="98" t="s">
        <v>330</v>
      </c>
      <c r="B164" s="99" t="s">
        <v>331</v>
      </c>
      <c r="C164" s="100" t="s">
        <v>21</v>
      </c>
      <c r="D164" s="100" t="s">
        <v>22</v>
      </c>
      <c r="E164" s="100">
        <v>21</v>
      </c>
      <c r="F164" s="101" t="s">
        <v>260</v>
      </c>
      <c r="G164" s="108">
        <v>3021584011</v>
      </c>
      <c r="H164" s="108">
        <v>1652915489.4000001</v>
      </c>
      <c r="I164" s="108">
        <v>1368668521.5999999</v>
      </c>
      <c r="J164" s="109">
        <v>0</v>
      </c>
      <c r="K164" s="108">
        <v>1590820944.2</v>
      </c>
      <c r="L164" s="108">
        <v>62094545.200000003</v>
      </c>
      <c r="M164" s="108">
        <v>8739100</v>
      </c>
      <c r="N164" s="108">
        <v>1582081844.2</v>
      </c>
      <c r="O164" s="108">
        <v>8739100</v>
      </c>
      <c r="P164" s="109">
        <v>0</v>
      </c>
      <c r="Q164" s="108">
        <v>8739100</v>
      </c>
      <c r="R164" s="104">
        <v>0</v>
      </c>
      <c r="S164" s="104">
        <v>0</v>
      </c>
    </row>
    <row r="165" spans="1:19" ht="18" x14ac:dyDescent="0.2">
      <c r="A165" s="98" t="s">
        <v>332</v>
      </c>
      <c r="B165" s="99" t="s">
        <v>333</v>
      </c>
      <c r="C165" s="100" t="s">
        <v>21</v>
      </c>
      <c r="D165" s="100" t="s">
        <v>22</v>
      </c>
      <c r="E165" s="100">
        <v>21</v>
      </c>
      <c r="F165" s="101" t="s">
        <v>260</v>
      </c>
      <c r="G165" s="108">
        <v>11657820529</v>
      </c>
      <c r="H165" s="108">
        <v>2387294662.96</v>
      </c>
      <c r="I165" s="108">
        <v>9270525866.0400009</v>
      </c>
      <c r="J165" s="109">
        <v>0</v>
      </c>
      <c r="K165" s="108">
        <v>2298705881.7600002</v>
      </c>
      <c r="L165" s="108">
        <v>88588781.200000003</v>
      </c>
      <c r="M165" s="108">
        <v>8739100</v>
      </c>
      <c r="N165" s="108">
        <v>2289966781.7600002</v>
      </c>
      <c r="O165" s="108">
        <v>8739100</v>
      </c>
      <c r="P165" s="109">
        <v>0</v>
      </c>
      <c r="Q165" s="108">
        <v>8739100</v>
      </c>
      <c r="R165" s="104">
        <v>0</v>
      </c>
      <c r="S165" s="104">
        <v>0</v>
      </c>
    </row>
    <row r="166" spans="1:19" ht="45" x14ac:dyDescent="0.2">
      <c r="A166" s="98" t="s">
        <v>334</v>
      </c>
      <c r="B166" s="105" t="s">
        <v>335</v>
      </c>
      <c r="C166" s="106" t="s">
        <v>21</v>
      </c>
      <c r="D166" s="106" t="s">
        <v>22</v>
      </c>
      <c r="E166" s="106">
        <v>21</v>
      </c>
      <c r="F166" s="107" t="s">
        <v>260</v>
      </c>
      <c r="G166" s="108">
        <v>265898000</v>
      </c>
      <c r="H166" s="109">
        <v>0</v>
      </c>
      <c r="I166" s="108">
        <v>265898000</v>
      </c>
      <c r="J166" s="109">
        <v>0</v>
      </c>
      <c r="K166" s="109">
        <v>0</v>
      </c>
      <c r="L166" s="109">
        <v>0</v>
      </c>
      <c r="M166" s="109">
        <v>0</v>
      </c>
      <c r="N166" s="109">
        <v>0</v>
      </c>
      <c r="O166" s="109">
        <v>0</v>
      </c>
      <c r="P166" s="109">
        <v>0</v>
      </c>
      <c r="Q166" s="109">
        <v>0</v>
      </c>
      <c r="R166" s="104">
        <v>0</v>
      </c>
      <c r="S166" s="104">
        <v>0</v>
      </c>
    </row>
    <row r="167" spans="1:19" ht="33.75" x14ac:dyDescent="0.2">
      <c r="A167" s="98" t="s">
        <v>336</v>
      </c>
      <c r="B167" s="105" t="s">
        <v>337</v>
      </c>
      <c r="C167" s="106" t="s">
        <v>21</v>
      </c>
      <c r="D167" s="106" t="s">
        <v>22</v>
      </c>
      <c r="E167" s="106">
        <v>21</v>
      </c>
      <c r="F167" s="107" t="s">
        <v>260</v>
      </c>
      <c r="G167" s="108">
        <v>3021584011</v>
      </c>
      <c r="H167" s="108">
        <v>1652915489.4000001</v>
      </c>
      <c r="I167" s="108">
        <v>1368668521.5999999</v>
      </c>
      <c r="J167" s="109">
        <v>0</v>
      </c>
      <c r="K167" s="108">
        <v>1590820944.2</v>
      </c>
      <c r="L167" s="108">
        <v>62094545.200000003</v>
      </c>
      <c r="M167" s="108">
        <v>8739100</v>
      </c>
      <c r="N167" s="108">
        <v>1582081844.2</v>
      </c>
      <c r="O167" s="108">
        <v>8739100</v>
      </c>
      <c r="P167" s="109">
        <v>0</v>
      </c>
      <c r="Q167" s="108">
        <v>8739100</v>
      </c>
      <c r="R167" s="104">
        <v>0</v>
      </c>
      <c r="S167" s="104">
        <v>0</v>
      </c>
    </row>
    <row r="168" spans="1:19" ht="33.75" x14ac:dyDescent="0.2">
      <c r="A168" s="98" t="s">
        <v>338</v>
      </c>
      <c r="B168" s="105" t="s">
        <v>339</v>
      </c>
      <c r="C168" s="106" t="s">
        <v>21</v>
      </c>
      <c r="D168" s="106" t="s">
        <v>22</v>
      </c>
      <c r="E168" s="106">
        <v>21</v>
      </c>
      <c r="F168" s="107" t="s">
        <v>260</v>
      </c>
      <c r="G168" s="124">
        <v>3579960600</v>
      </c>
      <c r="H168" s="124">
        <v>110697483.33</v>
      </c>
      <c r="I168" s="124">
        <v>3469263116.6700001</v>
      </c>
      <c r="J168" s="112">
        <v>0</v>
      </c>
      <c r="K168" s="124">
        <v>110697483.33</v>
      </c>
      <c r="L168" s="112">
        <v>0</v>
      </c>
      <c r="M168" s="112">
        <v>0</v>
      </c>
      <c r="N168" s="124">
        <v>110697483.33</v>
      </c>
      <c r="O168" s="112">
        <v>0</v>
      </c>
      <c r="P168" s="112">
        <v>0</v>
      </c>
      <c r="Q168" s="112">
        <v>0</v>
      </c>
      <c r="R168" s="104">
        <v>0</v>
      </c>
      <c r="S168" s="104">
        <v>0</v>
      </c>
    </row>
    <row r="169" spans="1:19" ht="33.75" x14ac:dyDescent="0.2">
      <c r="A169" s="98" t="s">
        <v>340</v>
      </c>
      <c r="B169" s="105" t="s">
        <v>341</v>
      </c>
      <c r="C169" s="106" t="s">
        <v>21</v>
      </c>
      <c r="D169" s="106" t="s">
        <v>22</v>
      </c>
      <c r="E169" s="106">
        <v>21</v>
      </c>
      <c r="F169" s="107" t="s">
        <v>260</v>
      </c>
      <c r="G169" s="122">
        <v>4290377918</v>
      </c>
      <c r="H169" s="122">
        <v>623681690.23000002</v>
      </c>
      <c r="I169" s="122">
        <v>3666696227.77</v>
      </c>
      <c r="J169" s="104">
        <v>0</v>
      </c>
      <c r="K169" s="122">
        <v>597187454.23000002</v>
      </c>
      <c r="L169" s="122">
        <v>26494236</v>
      </c>
      <c r="M169" s="104">
        <v>0</v>
      </c>
      <c r="N169" s="122">
        <v>597187454.23000002</v>
      </c>
      <c r="O169" s="104">
        <v>0</v>
      </c>
      <c r="P169" s="104">
        <v>0</v>
      </c>
      <c r="Q169" s="104">
        <v>0</v>
      </c>
      <c r="R169" s="104">
        <v>0</v>
      </c>
      <c r="S169" s="104">
        <v>0</v>
      </c>
    </row>
    <row r="170" spans="1:19" ht="45" x14ac:dyDescent="0.2">
      <c r="A170" s="98" t="s">
        <v>342</v>
      </c>
      <c r="B170" s="105" t="s">
        <v>343</v>
      </c>
      <c r="C170" s="106" t="s">
        <v>21</v>
      </c>
      <c r="D170" s="106" t="s">
        <v>22</v>
      </c>
      <c r="E170" s="106">
        <v>21</v>
      </c>
      <c r="F170" s="107" t="s">
        <v>260</v>
      </c>
      <c r="G170" s="122">
        <v>500000000</v>
      </c>
      <c r="H170" s="104">
        <v>0</v>
      </c>
      <c r="I170" s="122">
        <v>500000000</v>
      </c>
      <c r="J170" s="104">
        <v>0</v>
      </c>
      <c r="K170" s="104">
        <v>0</v>
      </c>
      <c r="L170" s="104">
        <v>0</v>
      </c>
      <c r="M170" s="104">
        <v>0</v>
      </c>
      <c r="N170" s="104">
        <v>0</v>
      </c>
      <c r="O170" s="104">
        <v>0</v>
      </c>
      <c r="P170" s="104">
        <v>0</v>
      </c>
      <c r="Q170" s="104">
        <v>0</v>
      </c>
      <c r="R170" s="104">
        <v>0</v>
      </c>
      <c r="S170" s="104">
        <v>0</v>
      </c>
    </row>
    <row r="171" spans="1:19" x14ac:dyDescent="0.2">
      <c r="A171" s="110"/>
      <c r="B171" s="111" t="s">
        <v>344</v>
      </c>
      <c r="C171" s="112" t="s">
        <v>344</v>
      </c>
      <c r="D171" s="112" t="s">
        <v>344</v>
      </c>
      <c r="E171" s="112" t="s">
        <v>344</v>
      </c>
      <c r="F171" s="112" t="s">
        <v>344</v>
      </c>
      <c r="G171" s="104" t="s">
        <v>344</v>
      </c>
      <c r="H171" s="104" t="s">
        <v>344</v>
      </c>
      <c r="I171" s="104" t="s">
        <v>344</v>
      </c>
      <c r="J171" s="104" t="s">
        <v>344</v>
      </c>
      <c r="K171" s="104" t="s">
        <v>344</v>
      </c>
      <c r="L171" s="104" t="s">
        <v>344</v>
      </c>
      <c r="M171" s="104" t="s">
        <v>344</v>
      </c>
      <c r="N171" s="104" t="s">
        <v>344</v>
      </c>
      <c r="O171" s="104" t="s">
        <v>344</v>
      </c>
      <c r="P171" s="104" t="s">
        <v>344</v>
      </c>
      <c r="Q171" s="104" t="s">
        <v>344</v>
      </c>
      <c r="R171" s="104" t="s">
        <v>344</v>
      </c>
      <c r="S171" s="104" t="s">
        <v>344</v>
      </c>
    </row>
    <row r="172" spans="1:19" x14ac:dyDescent="0.2">
      <c r="A172" s="110"/>
    </row>
    <row r="173" spans="1:19" x14ac:dyDescent="0.2">
      <c r="A173" s="110"/>
    </row>
    <row r="174" spans="1:19" x14ac:dyDescent="0.2">
      <c r="A174" s="110"/>
    </row>
    <row r="175" spans="1:19" x14ac:dyDescent="0.2">
      <c r="A175" s="110"/>
    </row>
    <row r="176" spans="1:19" x14ac:dyDescent="0.2">
      <c r="A176" s="110"/>
    </row>
    <row r="177" spans="1:1" x14ac:dyDescent="0.2">
      <c r="A177" s="110"/>
    </row>
    <row r="178" spans="1:1" x14ac:dyDescent="0.2">
      <c r="A178" s="110"/>
    </row>
    <row r="179" spans="1:1" x14ac:dyDescent="0.2">
      <c r="A179" s="110"/>
    </row>
    <row r="180" spans="1:1" x14ac:dyDescent="0.2">
      <c r="A180" s="110"/>
    </row>
    <row r="181" spans="1:1" x14ac:dyDescent="0.2">
      <c r="A181" s="110"/>
    </row>
    <row r="182" spans="1:1" x14ac:dyDescent="0.2">
      <c r="A182" s="110"/>
    </row>
    <row r="183" spans="1:1" x14ac:dyDescent="0.2">
      <c r="A183" s="110"/>
    </row>
    <row r="184" spans="1:1" x14ac:dyDescent="0.2">
      <c r="A184" s="110"/>
    </row>
    <row r="185" spans="1:1" x14ac:dyDescent="0.2">
      <c r="A185" s="110"/>
    </row>
    <row r="186" spans="1:1" x14ac:dyDescent="0.2">
      <c r="A186" s="110"/>
    </row>
    <row r="187" spans="1:1" x14ac:dyDescent="0.2">
      <c r="A187" s="110"/>
    </row>
    <row r="188" spans="1:1" x14ac:dyDescent="0.2">
      <c r="A188" s="110"/>
    </row>
    <row r="189" spans="1:1" x14ac:dyDescent="0.2">
      <c r="A189" s="110"/>
    </row>
    <row r="190" spans="1:1" x14ac:dyDescent="0.2">
      <c r="A190" s="110"/>
    </row>
    <row r="191" spans="1:1" x14ac:dyDescent="0.2">
      <c r="A191" s="110"/>
    </row>
    <row r="192" spans="1:1" x14ac:dyDescent="0.2">
      <c r="A192" s="110"/>
    </row>
    <row r="193" spans="1:1" x14ac:dyDescent="0.2">
      <c r="A193" s="110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0"/>
  <sheetViews>
    <sheetView showGridLines="0" workbookViewId="0">
      <selection activeCell="B5" sqref="B5"/>
    </sheetView>
  </sheetViews>
  <sheetFormatPr baseColWidth="10" defaultColWidth="11.42578125" defaultRowHeight="14.25" x14ac:dyDescent="0.2"/>
  <cols>
    <col min="1" max="1" width="26.140625" style="104" customWidth="1"/>
    <col min="2" max="2" width="57.7109375" style="113" customWidth="1"/>
    <col min="3" max="3" width="8.7109375" style="104" customWidth="1"/>
    <col min="4" max="5" width="4.85546875" style="104" customWidth="1"/>
    <col min="6" max="6" width="21.7109375" style="104" customWidth="1"/>
    <col min="7" max="8" width="17.42578125" style="104" bestFit="1" customWidth="1"/>
    <col min="9" max="9" width="16.42578125" style="104" bestFit="1" customWidth="1"/>
    <col min="10" max="10" width="7.140625" style="104" customWidth="1"/>
    <col min="11" max="11" width="16.42578125" style="104" bestFit="1" customWidth="1"/>
    <col min="12" max="12" width="16.85546875" style="104" bestFit="1" customWidth="1"/>
    <col min="13" max="13" width="16" style="104" customWidth="1"/>
    <col min="14" max="14" width="16.42578125" style="104" bestFit="1" customWidth="1"/>
    <col min="15" max="15" width="15.7109375" style="104" bestFit="1" customWidth="1"/>
    <col min="16" max="16" width="14.7109375" style="104" bestFit="1" customWidth="1"/>
    <col min="17" max="17" width="15.7109375" style="104" bestFit="1" customWidth="1"/>
    <col min="18" max="19" width="12.28515625" style="104" bestFit="1" customWidth="1"/>
    <col min="20" max="20" width="0.5703125" style="104" customWidth="1"/>
    <col min="21" max="16384" width="11.42578125" style="104"/>
  </cols>
  <sheetData>
    <row r="1" spans="1:19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89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89" t="s">
        <v>12</v>
      </c>
      <c r="N1" s="89" t="s">
        <v>13</v>
      </c>
      <c r="O1" s="89" t="s">
        <v>14</v>
      </c>
      <c r="P1" s="89" t="s">
        <v>15</v>
      </c>
      <c r="Q1" s="89" t="s">
        <v>16</v>
      </c>
      <c r="R1" s="89" t="s">
        <v>17</v>
      </c>
      <c r="S1" s="89" t="s">
        <v>18</v>
      </c>
    </row>
    <row r="2" spans="1:19" s="97" customFormat="1" ht="24" x14ac:dyDescent="0.25">
      <c r="A2" s="92" t="s">
        <v>19</v>
      </c>
      <c r="B2" s="120" t="s">
        <v>20</v>
      </c>
      <c r="C2" s="94" t="s">
        <v>21</v>
      </c>
      <c r="D2" s="94" t="s">
        <v>22</v>
      </c>
      <c r="E2" s="94">
        <v>20</v>
      </c>
      <c r="F2" s="95" t="s">
        <v>23</v>
      </c>
      <c r="G2" s="121">
        <f>+G3+G122+G126</f>
        <v>225626925988</v>
      </c>
      <c r="H2" s="121">
        <f>+H3+H122+H126</f>
        <v>173389129741.23999</v>
      </c>
      <c r="I2" s="121">
        <f>+I3+I122+I126</f>
        <v>52237796246.760002</v>
      </c>
      <c r="J2" s="121">
        <f t="shared" ref="J2:S2" si="0">+J3+J122+J126</f>
        <v>0</v>
      </c>
      <c r="K2" s="121">
        <f>+K3+K122+K126</f>
        <v>70688122562.769989</v>
      </c>
      <c r="L2" s="121">
        <f t="shared" si="0"/>
        <v>102701007178.47</v>
      </c>
      <c r="M2" s="121">
        <f t="shared" si="0"/>
        <v>32659938127.889999</v>
      </c>
      <c r="N2" s="121">
        <f t="shared" si="0"/>
        <v>38028184434.879997</v>
      </c>
      <c r="O2" s="121">
        <f t="shared" si="0"/>
        <v>29346757961.959999</v>
      </c>
      <c r="P2" s="121">
        <f t="shared" si="0"/>
        <v>3313180165.9300003</v>
      </c>
      <c r="Q2" s="121">
        <f t="shared" si="0"/>
        <v>29285126353.959999</v>
      </c>
      <c r="R2" s="121">
        <f t="shared" si="0"/>
        <v>61631608</v>
      </c>
      <c r="S2" s="121">
        <f t="shared" si="0"/>
        <v>27081364</v>
      </c>
    </row>
    <row r="3" spans="1:19" ht="15" customHeight="1" x14ac:dyDescent="0.2">
      <c r="A3" s="98" t="s">
        <v>24</v>
      </c>
      <c r="B3" s="99" t="s">
        <v>25</v>
      </c>
      <c r="C3" s="100" t="s">
        <v>21</v>
      </c>
      <c r="D3" s="100" t="s">
        <v>22</v>
      </c>
      <c r="E3" s="100">
        <v>20</v>
      </c>
      <c r="F3" s="101" t="s">
        <v>23</v>
      </c>
      <c r="G3" s="125">
        <v>135575483000</v>
      </c>
      <c r="H3" s="125">
        <v>130259244802.45</v>
      </c>
      <c r="I3" s="125">
        <v>5316238197.5500002</v>
      </c>
      <c r="J3" s="126">
        <v>0</v>
      </c>
      <c r="K3" s="125">
        <v>33153655654.82</v>
      </c>
      <c r="L3" s="125">
        <v>97105589147.630005</v>
      </c>
      <c r="M3" s="125">
        <v>24120373382.740002</v>
      </c>
      <c r="N3" s="125">
        <v>9033282272.0799999</v>
      </c>
      <c r="O3" s="125">
        <v>23771630833.630001</v>
      </c>
      <c r="P3" s="125">
        <v>348742549.11000001</v>
      </c>
      <c r="Q3" s="125">
        <v>23713407503.630001</v>
      </c>
      <c r="R3" s="125">
        <v>58223330</v>
      </c>
      <c r="S3" s="125">
        <v>21759285</v>
      </c>
    </row>
    <row r="4" spans="1:19" ht="15" customHeight="1" x14ac:dyDescent="0.2">
      <c r="A4" s="98" t="s">
        <v>26</v>
      </c>
      <c r="B4" s="99" t="s">
        <v>27</v>
      </c>
      <c r="C4" s="100" t="s">
        <v>21</v>
      </c>
      <c r="D4" s="100" t="s">
        <v>22</v>
      </c>
      <c r="E4" s="100">
        <v>20</v>
      </c>
      <c r="F4" s="101" t="s">
        <v>23</v>
      </c>
      <c r="G4" s="125">
        <v>110686576000</v>
      </c>
      <c r="H4" s="125">
        <v>110686576000</v>
      </c>
      <c r="I4" s="126">
        <v>0</v>
      </c>
      <c r="J4" s="126">
        <v>0</v>
      </c>
      <c r="K4" s="125">
        <v>19575183181</v>
      </c>
      <c r="L4" s="125">
        <v>91111392819</v>
      </c>
      <c r="M4" s="125">
        <v>19569588877.150002</v>
      </c>
      <c r="N4" s="125">
        <v>5594303.8499999996</v>
      </c>
      <c r="O4" s="125">
        <v>19569588877.150002</v>
      </c>
      <c r="P4" s="126">
        <v>0</v>
      </c>
      <c r="Q4" s="125">
        <v>19569588877.150002</v>
      </c>
      <c r="R4" s="126">
        <v>0</v>
      </c>
      <c r="S4" s="126">
        <v>0</v>
      </c>
    </row>
    <row r="5" spans="1:19" ht="15" customHeight="1" x14ac:dyDescent="0.2">
      <c r="A5" s="98" t="s">
        <v>28</v>
      </c>
      <c r="B5" s="99" t="s">
        <v>29</v>
      </c>
      <c r="C5" s="100" t="s">
        <v>21</v>
      </c>
      <c r="D5" s="100" t="s">
        <v>22</v>
      </c>
      <c r="E5" s="100">
        <v>20</v>
      </c>
      <c r="F5" s="101" t="s">
        <v>23</v>
      </c>
      <c r="G5" s="125">
        <v>110686576000</v>
      </c>
      <c r="H5" s="125">
        <v>110686576000</v>
      </c>
      <c r="I5" s="126">
        <v>0</v>
      </c>
      <c r="J5" s="126">
        <v>0</v>
      </c>
      <c r="K5" s="125">
        <v>19575183181</v>
      </c>
      <c r="L5" s="125">
        <v>91111392819</v>
      </c>
      <c r="M5" s="125">
        <v>19569588877.150002</v>
      </c>
      <c r="N5" s="125">
        <v>5594303.8499999996</v>
      </c>
      <c r="O5" s="125">
        <v>19569588877.150002</v>
      </c>
      <c r="P5" s="126">
        <v>0</v>
      </c>
      <c r="Q5" s="125">
        <v>19569588877.150002</v>
      </c>
      <c r="R5" s="126">
        <v>0</v>
      </c>
      <c r="S5" s="126">
        <v>0</v>
      </c>
    </row>
    <row r="6" spans="1:19" ht="15" customHeight="1" x14ac:dyDescent="0.2">
      <c r="A6" s="98" t="s">
        <v>30</v>
      </c>
      <c r="B6" s="99" t="s">
        <v>31</v>
      </c>
      <c r="C6" s="100" t="s">
        <v>21</v>
      </c>
      <c r="D6" s="100" t="s">
        <v>22</v>
      </c>
      <c r="E6" s="100">
        <v>20</v>
      </c>
      <c r="F6" s="101" t="s">
        <v>23</v>
      </c>
      <c r="G6" s="125">
        <v>73947351000</v>
      </c>
      <c r="H6" s="125">
        <v>73947351000</v>
      </c>
      <c r="I6" s="126">
        <v>0</v>
      </c>
      <c r="J6" s="126">
        <v>0</v>
      </c>
      <c r="K6" s="125">
        <v>12900788086</v>
      </c>
      <c r="L6" s="125">
        <v>61046562914</v>
      </c>
      <c r="M6" s="125">
        <v>12895193782.15</v>
      </c>
      <c r="N6" s="125">
        <v>5594303.8499999996</v>
      </c>
      <c r="O6" s="125">
        <v>12895193782.15</v>
      </c>
      <c r="P6" s="126">
        <v>0</v>
      </c>
      <c r="Q6" s="125">
        <v>12895193782.15</v>
      </c>
      <c r="R6" s="126">
        <v>0</v>
      </c>
      <c r="S6" s="126">
        <v>0</v>
      </c>
    </row>
    <row r="7" spans="1:19" ht="15" customHeight="1" x14ac:dyDescent="0.2">
      <c r="A7" s="98" t="s">
        <v>32</v>
      </c>
      <c r="B7" s="99" t="s">
        <v>33</v>
      </c>
      <c r="C7" s="100" t="s">
        <v>21</v>
      </c>
      <c r="D7" s="100" t="s">
        <v>22</v>
      </c>
      <c r="E7" s="100">
        <v>20</v>
      </c>
      <c r="F7" s="101" t="s">
        <v>23</v>
      </c>
      <c r="G7" s="125">
        <v>73947351000</v>
      </c>
      <c r="H7" s="125">
        <v>73947351000</v>
      </c>
      <c r="I7" s="126">
        <v>0</v>
      </c>
      <c r="J7" s="126">
        <v>0</v>
      </c>
      <c r="K7" s="125">
        <v>12900788086</v>
      </c>
      <c r="L7" s="125">
        <v>61046562914</v>
      </c>
      <c r="M7" s="125">
        <v>12895193782.15</v>
      </c>
      <c r="N7" s="125">
        <v>5594303.8499999996</v>
      </c>
      <c r="O7" s="125">
        <v>12895193782.15</v>
      </c>
      <c r="P7" s="126">
        <v>0</v>
      </c>
      <c r="Q7" s="125">
        <v>12895193782.15</v>
      </c>
      <c r="R7" s="126">
        <v>0</v>
      </c>
      <c r="S7" s="126">
        <v>0</v>
      </c>
    </row>
    <row r="8" spans="1:19" ht="15" customHeight="1" x14ac:dyDescent="0.2">
      <c r="A8" s="98" t="s">
        <v>34</v>
      </c>
      <c r="B8" s="105" t="s">
        <v>35</v>
      </c>
      <c r="C8" s="106" t="s">
        <v>21</v>
      </c>
      <c r="D8" s="106" t="s">
        <v>22</v>
      </c>
      <c r="E8" s="106">
        <v>20</v>
      </c>
      <c r="F8" s="107" t="s">
        <v>23</v>
      </c>
      <c r="G8" s="127">
        <v>58919821700</v>
      </c>
      <c r="H8" s="127">
        <v>58919821700</v>
      </c>
      <c r="I8" s="128">
        <v>0</v>
      </c>
      <c r="J8" s="128">
        <v>0</v>
      </c>
      <c r="K8" s="127">
        <v>11904513467</v>
      </c>
      <c r="L8" s="127">
        <v>47015308233</v>
      </c>
      <c r="M8" s="127">
        <v>11898919163.15</v>
      </c>
      <c r="N8" s="127">
        <v>5594303.8499999996</v>
      </c>
      <c r="O8" s="127">
        <v>11898919163.15</v>
      </c>
      <c r="P8" s="128">
        <v>0</v>
      </c>
      <c r="Q8" s="127">
        <v>11898919163.15</v>
      </c>
      <c r="R8" s="128">
        <v>0</v>
      </c>
      <c r="S8" s="128">
        <v>0</v>
      </c>
    </row>
    <row r="9" spans="1:19" ht="15" customHeight="1" x14ac:dyDescent="0.2">
      <c r="A9" s="98" t="s">
        <v>36</v>
      </c>
      <c r="B9" s="105" t="s">
        <v>37</v>
      </c>
      <c r="C9" s="106" t="s">
        <v>21</v>
      </c>
      <c r="D9" s="106" t="s">
        <v>22</v>
      </c>
      <c r="E9" s="106">
        <v>20</v>
      </c>
      <c r="F9" s="107" t="s">
        <v>23</v>
      </c>
      <c r="G9" s="127">
        <v>908275500</v>
      </c>
      <c r="H9" s="127">
        <v>908275500</v>
      </c>
      <c r="I9" s="128">
        <v>0</v>
      </c>
      <c r="J9" s="128">
        <v>0</v>
      </c>
      <c r="K9" s="127">
        <v>179581189</v>
      </c>
      <c r="L9" s="127">
        <v>728694311</v>
      </c>
      <c r="M9" s="127">
        <v>179581189</v>
      </c>
      <c r="N9" s="128">
        <v>0</v>
      </c>
      <c r="O9" s="127">
        <v>179581189</v>
      </c>
      <c r="P9" s="128">
        <v>0</v>
      </c>
      <c r="Q9" s="127">
        <v>179581189</v>
      </c>
      <c r="R9" s="128">
        <v>0</v>
      </c>
      <c r="S9" s="128">
        <v>0</v>
      </c>
    </row>
    <row r="10" spans="1:19" ht="15" customHeight="1" x14ac:dyDescent="0.2">
      <c r="A10" s="98" t="s">
        <v>38</v>
      </c>
      <c r="B10" s="105" t="s">
        <v>39</v>
      </c>
      <c r="C10" s="106" t="s">
        <v>21</v>
      </c>
      <c r="D10" s="106" t="s">
        <v>22</v>
      </c>
      <c r="E10" s="106">
        <v>20</v>
      </c>
      <c r="F10" s="107" t="s">
        <v>23</v>
      </c>
      <c r="G10" s="127">
        <v>51418100</v>
      </c>
      <c r="H10" s="127">
        <v>51418100</v>
      </c>
      <c r="I10" s="128">
        <v>0</v>
      </c>
      <c r="J10" s="128">
        <v>0</v>
      </c>
      <c r="K10" s="127">
        <v>7480983</v>
      </c>
      <c r="L10" s="127">
        <v>43937117</v>
      </c>
      <c r="M10" s="127">
        <v>7480983</v>
      </c>
      <c r="N10" s="128">
        <v>0</v>
      </c>
      <c r="O10" s="127">
        <v>7480983</v>
      </c>
      <c r="P10" s="128">
        <v>0</v>
      </c>
      <c r="Q10" s="127">
        <v>7480983</v>
      </c>
      <c r="R10" s="128">
        <v>0</v>
      </c>
      <c r="S10" s="128">
        <v>0</v>
      </c>
    </row>
    <row r="11" spans="1:19" ht="15" customHeight="1" x14ac:dyDescent="0.2">
      <c r="A11" s="98" t="s">
        <v>40</v>
      </c>
      <c r="B11" s="105" t="s">
        <v>41</v>
      </c>
      <c r="C11" s="106" t="s">
        <v>21</v>
      </c>
      <c r="D11" s="106" t="s">
        <v>22</v>
      </c>
      <c r="E11" s="106">
        <v>20</v>
      </c>
      <c r="F11" s="107" t="s">
        <v>23</v>
      </c>
      <c r="G11" s="127">
        <v>16523600</v>
      </c>
      <c r="H11" s="127">
        <v>16523600</v>
      </c>
      <c r="I11" s="128">
        <v>0</v>
      </c>
      <c r="J11" s="128">
        <v>0</v>
      </c>
      <c r="K11" s="127">
        <v>11682048</v>
      </c>
      <c r="L11" s="127">
        <v>4841552</v>
      </c>
      <c r="M11" s="127">
        <v>11682048</v>
      </c>
      <c r="N11" s="128">
        <v>0</v>
      </c>
      <c r="O11" s="127">
        <v>11682048</v>
      </c>
      <c r="P11" s="128">
        <v>0</v>
      </c>
      <c r="Q11" s="127">
        <v>11682048</v>
      </c>
      <c r="R11" s="128">
        <v>0</v>
      </c>
      <c r="S11" s="128">
        <v>0</v>
      </c>
    </row>
    <row r="12" spans="1:19" ht="15" customHeight="1" x14ac:dyDescent="0.2">
      <c r="A12" s="98" t="s">
        <v>42</v>
      </c>
      <c r="B12" s="105" t="s">
        <v>43</v>
      </c>
      <c r="C12" s="106" t="s">
        <v>21</v>
      </c>
      <c r="D12" s="106" t="s">
        <v>22</v>
      </c>
      <c r="E12" s="106">
        <v>20</v>
      </c>
      <c r="F12" s="107" t="s">
        <v>23</v>
      </c>
      <c r="G12" s="127">
        <v>2766619600</v>
      </c>
      <c r="H12" s="127">
        <v>2766619600</v>
      </c>
      <c r="I12" s="128">
        <v>0</v>
      </c>
      <c r="J12" s="128">
        <v>0</v>
      </c>
      <c r="K12" s="127">
        <v>13073496</v>
      </c>
      <c r="L12" s="127">
        <v>2753546104</v>
      </c>
      <c r="M12" s="127">
        <v>13073496</v>
      </c>
      <c r="N12" s="128">
        <v>0</v>
      </c>
      <c r="O12" s="127">
        <v>13073496</v>
      </c>
      <c r="P12" s="128">
        <v>0</v>
      </c>
      <c r="Q12" s="127">
        <v>13073496</v>
      </c>
      <c r="R12" s="128">
        <v>0</v>
      </c>
      <c r="S12" s="128">
        <v>0</v>
      </c>
    </row>
    <row r="13" spans="1:19" ht="15" customHeight="1" x14ac:dyDescent="0.2">
      <c r="A13" s="98" t="s">
        <v>44</v>
      </c>
      <c r="B13" s="105" t="s">
        <v>45</v>
      </c>
      <c r="C13" s="106" t="s">
        <v>21</v>
      </c>
      <c r="D13" s="106" t="s">
        <v>22</v>
      </c>
      <c r="E13" s="106">
        <v>20</v>
      </c>
      <c r="F13" s="107" t="s">
        <v>23</v>
      </c>
      <c r="G13" s="127">
        <v>1917215800</v>
      </c>
      <c r="H13" s="127">
        <v>1917215800</v>
      </c>
      <c r="I13" s="128">
        <v>0</v>
      </c>
      <c r="J13" s="128">
        <v>0</v>
      </c>
      <c r="K13" s="127">
        <v>380517995</v>
      </c>
      <c r="L13" s="127">
        <v>1536697805</v>
      </c>
      <c r="M13" s="127">
        <v>380517995</v>
      </c>
      <c r="N13" s="128">
        <v>0</v>
      </c>
      <c r="O13" s="127">
        <v>380517995</v>
      </c>
      <c r="P13" s="128">
        <v>0</v>
      </c>
      <c r="Q13" s="127">
        <v>380517995</v>
      </c>
      <c r="R13" s="128">
        <v>0</v>
      </c>
      <c r="S13" s="128">
        <v>0</v>
      </c>
    </row>
    <row r="14" spans="1:19" ht="15" customHeight="1" x14ac:dyDescent="0.2">
      <c r="A14" s="98" t="s">
        <v>46</v>
      </c>
      <c r="B14" s="105" t="s">
        <v>47</v>
      </c>
      <c r="C14" s="106" t="s">
        <v>21</v>
      </c>
      <c r="D14" s="106" t="s">
        <v>22</v>
      </c>
      <c r="E14" s="106">
        <v>20</v>
      </c>
      <c r="F14" s="107" t="s">
        <v>23</v>
      </c>
      <c r="G14" s="127">
        <v>490768600</v>
      </c>
      <c r="H14" s="127">
        <v>490768600</v>
      </c>
      <c r="I14" s="128">
        <v>0</v>
      </c>
      <c r="J14" s="128">
        <v>0</v>
      </c>
      <c r="K14" s="127">
        <v>132609857</v>
      </c>
      <c r="L14" s="127">
        <v>358158743</v>
      </c>
      <c r="M14" s="127">
        <v>132609857</v>
      </c>
      <c r="N14" s="128">
        <v>0</v>
      </c>
      <c r="O14" s="127">
        <v>132609857</v>
      </c>
      <c r="P14" s="128">
        <v>0</v>
      </c>
      <c r="Q14" s="127">
        <v>132609857</v>
      </c>
      <c r="R14" s="128">
        <v>0</v>
      </c>
      <c r="S14" s="128">
        <v>0</v>
      </c>
    </row>
    <row r="15" spans="1:19" ht="15" customHeight="1" x14ac:dyDescent="0.2">
      <c r="A15" s="98" t="s">
        <v>48</v>
      </c>
      <c r="B15" s="105" t="s">
        <v>49</v>
      </c>
      <c r="C15" s="106" t="s">
        <v>21</v>
      </c>
      <c r="D15" s="106" t="s">
        <v>22</v>
      </c>
      <c r="E15" s="106">
        <v>20</v>
      </c>
      <c r="F15" s="107" t="s">
        <v>23</v>
      </c>
      <c r="G15" s="127">
        <v>5995856000</v>
      </c>
      <c r="H15" s="127">
        <v>5995856000</v>
      </c>
      <c r="I15" s="128">
        <v>0</v>
      </c>
      <c r="J15" s="128">
        <v>0</v>
      </c>
      <c r="K15" s="127">
        <v>5542444</v>
      </c>
      <c r="L15" s="127">
        <v>5990313556</v>
      </c>
      <c r="M15" s="127">
        <v>5542444</v>
      </c>
      <c r="N15" s="128">
        <v>0</v>
      </c>
      <c r="O15" s="127">
        <v>5542444</v>
      </c>
      <c r="P15" s="128">
        <v>0</v>
      </c>
      <c r="Q15" s="127">
        <v>5542444</v>
      </c>
      <c r="R15" s="128">
        <v>0</v>
      </c>
      <c r="S15" s="128">
        <v>0</v>
      </c>
    </row>
    <row r="16" spans="1:19" ht="15" customHeight="1" x14ac:dyDescent="0.2">
      <c r="A16" s="98" t="s">
        <v>50</v>
      </c>
      <c r="B16" s="105" t="s">
        <v>51</v>
      </c>
      <c r="C16" s="106" t="s">
        <v>21</v>
      </c>
      <c r="D16" s="106" t="s">
        <v>22</v>
      </c>
      <c r="E16" s="106">
        <v>20</v>
      </c>
      <c r="F16" s="107" t="s">
        <v>23</v>
      </c>
      <c r="G16" s="127">
        <v>2865452900</v>
      </c>
      <c r="H16" s="127">
        <v>2865452900</v>
      </c>
      <c r="I16" s="128">
        <v>0</v>
      </c>
      <c r="J16" s="128">
        <v>0</v>
      </c>
      <c r="K16" s="127">
        <v>265786607</v>
      </c>
      <c r="L16" s="127">
        <v>2599666293</v>
      </c>
      <c r="M16" s="127">
        <v>265786607</v>
      </c>
      <c r="N16" s="128">
        <v>0</v>
      </c>
      <c r="O16" s="127">
        <v>265786607</v>
      </c>
      <c r="P16" s="128">
        <v>0</v>
      </c>
      <c r="Q16" s="127">
        <v>265786607</v>
      </c>
      <c r="R16" s="128">
        <v>0</v>
      </c>
      <c r="S16" s="128">
        <v>0</v>
      </c>
    </row>
    <row r="17" spans="1:19" ht="15" customHeight="1" x14ac:dyDescent="0.2">
      <c r="A17" s="98" t="s">
        <v>52</v>
      </c>
      <c r="B17" s="105" t="s">
        <v>53</v>
      </c>
      <c r="C17" s="106" t="s">
        <v>21</v>
      </c>
      <c r="D17" s="106" t="s">
        <v>22</v>
      </c>
      <c r="E17" s="106">
        <v>20</v>
      </c>
      <c r="F17" s="107" t="s">
        <v>23</v>
      </c>
      <c r="G17" s="127">
        <v>15399200</v>
      </c>
      <c r="H17" s="127">
        <v>15399200</v>
      </c>
      <c r="I17" s="128">
        <v>0</v>
      </c>
      <c r="J17" s="128">
        <v>0</v>
      </c>
      <c r="K17" s="128">
        <v>0</v>
      </c>
      <c r="L17" s="127">
        <v>15399200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28">
        <v>0</v>
      </c>
    </row>
    <row r="18" spans="1:19" ht="15" customHeight="1" x14ac:dyDescent="0.2">
      <c r="A18" s="98" t="s">
        <v>54</v>
      </c>
      <c r="B18" s="99" t="s">
        <v>55</v>
      </c>
      <c r="C18" s="100" t="s">
        <v>21</v>
      </c>
      <c r="D18" s="100" t="s">
        <v>22</v>
      </c>
      <c r="E18" s="100">
        <v>20</v>
      </c>
      <c r="F18" s="101" t="s">
        <v>23</v>
      </c>
      <c r="G18" s="125">
        <v>31053568000</v>
      </c>
      <c r="H18" s="125">
        <v>31053568000</v>
      </c>
      <c r="I18" s="126">
        <v>0</v>
      </c>
      <c r="J18" s="126">
        <v>0</v>
      </c>
      <c r="K18" s="125">
        <v>5998537472</v>
      </c>
      <c r="L18" s="125">
        <v>25055030528</v>
      </c>
      <c r="M18" s="125">
        <v>5998537472</v>
      </c>
      <c r="N18" s="126">
        <v>0</v>
      </c>
      <c r="O18" s="125">
        <v>5998537472</v>
      </c>
      <c r="P18" s="126">
        <v>0</v>
      </c>
      <c r="Q18" s="125">
        <v>5998537472</v>
      </c>
      <c r="R18" s="126">
        <v>0</v>
      </c>
      <c r="S18" s="126">
        <v>0</v>
      </c>
    </row>
    <row r="19" spans="1:19" ht="15" customHeight="1" x14ac:dyDescent="0.2">
      <c r="A19" s="98" t="s">
        <v>56</v>
      </c>
      <c r="B19" s="105" t="s">
        <v>57</v>
      </c>
      <c r="C19" s="106" t="s">
        <v>21</v>
      </c>
      <c r="D19" s="106" t="s">
        <v>22</v>
      </c>
      <c r="E19" s="106">
        <v>20</v>
      </c>
      <c r="F19" s="107" t="s">
        <v>23</v>
      </c>
      <c r="G19" s="127">
        <v>8721207195</v>
      </c>
      <c r="H19" s="127">
        <v>8721207195</v>
      </c>
      <c r="I19" s="128">
        <v>0</v>
      </c>
      <c r="J19" s="128">
        <v>0</v>
      </c>
      <c r="K19" s="127">
        <v>1621607000</v>
      </c>
      <c r="L19" s="127">
        <v>7099600195</v>
      </c>
      <c r="M19" s="127">
        <v>1621607000</v>
      </c>
      <c r="N19" s="128">
        <v>0</v>
      </c>
      <c r="O19" s="127">
        <v>1621607000</v>
      </c>
      <c r="P19" s="128">
        <v>0</v>
      </c>
      <c r="Q19" s="127">
        <v>1621607000</v>
      </c>
      <c r="R19" s="128">
        <v>0</v>
      </c>
      <c r="S19" s="128">
        <v>0</v>
      </c>
    </row>
    <row r="20" spans="1:19" ht="15" customHeight="1" x14ac:dyDescent="0.2">
      <c r="A20" s="98" t="s">
        <v>58</v>
      </c>
      <c r="B20" s="105" t="s">
        <v>59</v>
      </c>
      <c r="C20" s="106" t="s">
        <v>21</v>
      </c>
      <c r="D20" s="106" t="s">
        <v>22</v>
      </c>
      <c r="E20" s="106">
        <v>20</v>
      </c>
      <c r="F20" s="107" t="s">
        <v>23</v>
      </c>
      <c r="G20" s="127">
        <v>6194670579</v>
      </c>
      <c r="H20" s="127">
        <v>6194670579</v>
      </c>
      <c r="I20" s="128">
        <v>0</v>
      </c>
      <c r="J20" s="128">
        <v>0</v>
      </c>
      <c r="K20" s="127">
        <v>1150294700</v>
      </c>
      <c r="L20" s="127">
        <v>5044375879</v>
      </c>
      <c r="M20" s="127">
        <v>1150294700</v>
      </c>
      <c r="N20" s="128">
        <v>0</v>
      </c>
      <c r="O20" s="127">
        <v>1150294700</v>
      </c>
      <c r="P20" s="128">
        <v>0</v>
      </c>
      <c r="Q20" s="127">
        <v>1150294700</v>
      </c>
      <c r="R20" s="128">
        <v>0</v>
      </c>
      <c r="S20" s="128">
        <v>0</v>
      </c>
    </row>
    <row r="21" spans="1:19" ht="15" customHeight="1" x14ac:dyDescent="0.2">
      <c r="A21" s="98" t="s">
        <v>60</v>
      </c>
      <c r="B21" s="105" t="s">
        <v>61</v>
      </c>
      <c r="C21" s="106" t="s">
        <v>21</v>
      </c>
      <c r="D21" s="106" t="s">
        <v>22</v>
      </c>
      <c r="E21" s="106">
        <v>20</v>
      </c>
      <c r="F21" s="107" t="s">
        <v>23</v>
      </c>
      <c r="G21" s="127">
        <v>6573499055</v>
      </c>
      <c r="H21" s="127">
        <v>6573499055</v>
      </c>
      <c r="I21" s="128">
        <v>0</v>
      </c>
      <c r="J21" s="128">
        <v>0</v>
      </c>
      <c r="K21" s="127">
        <v>1534272072</v>
      </c>
      <c r="L21" s="127">
        <v>5039226983</v>
      </c>
      <c r="M21" s="127">
        <v>1534272072</v>
      </c>
      <c r="N21" s="128">
        <v>0</v>
      </c>
      <c r="O21" s="127">
        <v>1534272072</v>
      </c>
      <c r="P21" s="128">
        <v>0</v>
      </c>
      <c r="Q21" s="127">
        <v>1534272072</v>
      </c>
      <c r="R21" s="128">
        <v>0</v>
      </c>
      <c r="S21" s="128">
        <v>0</v>
      </c>
    </row>
    <row r="22" spans="1:19" ht="15" customHeight="1" x14ac:dyDescent="0.2">
      <c r="A22" s="98" t="s">
        <v>62</v>
      </c>
      <c r="B22" s="105" t="s">
        <v>63</v>
      </c>
      <c r="C22" s="106" t="s">
        <v>21</v>
      </c>
      <c r="D22" s="106" t="s">
        <v>22</v>
      </c>
      <c r="E22" s="106">
        <v>20</v>
      </c>
      <c r="F22" s="107" t="s">
        <v>23</v>
      </c>
      <c r="G22" s="127">
        <v>3126514828</v>
      </c>
      <c r="H22" s="127">
        <v>3126514828</v>
      </c>
      <c r="I22" s="128">
        <v>0</v>
      </c>
      <c r="J22" s="128">
        <v>0</v>
      </c>
      <c r="K22" s="127">
        <v>532148800</v>
      </c>
      <c r="L22" s="127">
        <v>2594366028</v>
      </c>
      <c r="M22" s="127">
        <v>532148800</v>
      </c>
      <c r="N22" s="128">
        <v>0</v>
      </c>
      <c r="O22" s="127">
        <v>532148800</v>
      </c>
      <c r="P22" s="128">
        <v>0</v>
      </c>
      <c r="Q22" s="127">
        <v>532148800</v>
      </c>
      <c r="R22" s="128">
        <v>0</v>
      </c>
      <c r="S22" s="128">
        <v>0</v>
      </c>
    </row>
    <row r="23" spans="1:19" ht="15" customHeight="1" x14ac:dyDescent="0.2">
      <c r="A23" s="98" t="s">
        <v>64</v>
      </c>
      <c r="B23" s="105" t="s">
        <v>65</v>
      </c>
      <c r="C23" s="106" t="s">
        <v>21</v>
      </c>
      <c r="D23" s="106" t="s">
        <v>22</v>
      </c>
      <c r="E23" s="106">
        <v>20</v>
      </c>
      <c r="F23" s="107" t="s">
        <v>23</v>
      </c>
      <c r="G23" s="127">
        <v>2528997297</v>
      </c>
      <c r="H23" s="127">
        <v>2528997297</v>
      </c>
      <c r="I23" s="128">
        <v>0</v>
      </c>
      <c r="J23" s="128">
        <v>0</v>
      </c>
      <c r="K23" s="127">
        <v>494926800</v>
      </c>
      <c r="L23" s="127">
        <v>2034070497</v>
      </c>
      <c r="M23" s="127">
        <v>494926800</v>
      </c>
      <c r="N23" s="128">
        <v>0</v>
      </c>
      <c r="O23" s="127">
        <v>494926800</v>
      </c>
      <c r="P23" s="128">
        <v>0</v>
      </c>
      <c r="Q23" s="127">
        <v>494926800</v>
      </c>
      <c r="R23" s="128">
        <v>0</v>
      </c>
      <c r="S23" s="128">
        <v>0</v>
      </c>
    </row>
    <row r="24" spans="1:19" ht="15" customHeight="1" x14ac:dyDescent="0.2">
      <c r="A24" s="98" t="s">
        <v>66</v>
      </c>
      <c r="B24" s="105" t="s">
        <v>67</v>
      </c>
      <c r="C24" s="106" t="s">
        <v>21</v>
      </c>
      <c r="D24" s="106" t="s">
        <v>22</v>
      </c>
      <c r="E24" s="106">
        <v>20</v>
      </c>
      <c r="F24" s="107" t="s">
        <v>23</v>
      </c>
      <c r="G24" s="127">
        <v>2344934330</v>
      </c>
      <c r="H24" s="127">
        <v>2344934330</v>
      </c>
      <c r="I24" s="128">
        <v>0</v>
      </c>
      <c r="J24" s="128">
        <v>0</v>
      </c>
      <c r="K24" s="127">
        <v>399116300</v>
      </c>
      <c r="L24" s="127">
        <v>1945818030</v>
      </c>
      <c r="M24" s="127">
        <v>399116300</v>
      </c>
      <c r="N24" s="128">
        <v>0</v>
      </c>
      <c r="O24" s="127">
        <v>399116300</v>
      </c>
      <c r="P24" s="128">
        <v>0</v>
      </c>
      <c r="Q24" s="127">
        <v>399116300</v>
      </c>
      <c r="R24" s="128">
        <v>0</v>
      </c>
      <c r="S24" s="128">
        <v>0</v>
      </c>
    </row>
    <row r="25" spans="1:19" ht="15" customHeight="1" x14ac:dyDescent="0.2">
      <c r="A25" s="98" t="s">
        <v>68</v>
      </c>
      <c r="B25" s="105" t="s">
        <v>69</v>
      </c>
      <c r="C25" s="106" t="s">
        <v>21</v>
      </c>
      <c r="D25" s="106" t="s">
        <v>22</v>
      </c>
      <c r="E25" s="106">
        <v>20</v>
      </c>
      <c r="F25" s="107" t="s">
        <v>23</v>
      </c>
      <c r="G25" s="127">
        <v>1563744716</v>
      </c>
      <c r="H25" s="127">
        <v>1563744716</v>
      </c>
      <c r="I25" s="128">
        <v>0</v>
      </c>
      <c r="J25" s="128">
        <v>0</v>
      </c>
      <c r="K25" s="127">
        <v>266171800</v>
      </c>
      <c r="L25" s="127">
        <v>1297572916</v>
      </c>
      <c r="M25" s="127">
        <v>266171800</v>
      </c>
      <c r="N25" s="128">
        <v>0</v>
      </c>
      <c r="O25" s="127">
        <v>266171800</v>
      </c>
      <c r="P25" s="128">
        <v>0</v>
      </c>
      <c r="Q25" s="127">
        <v>266171800</v>
      </c>
      <c r="R25" s="128">
        <v>0</v>
      </c>
      <c r="S25" s="128">
        <v>0</v>
      </c>
    </row>
    <row r="26" spans="1:19" ht="15" customHeight="1" x14ac:dyDescent="0.2">
      <c r="A26" s="98" t="s">
        <v>70</v>
      </c>
      <c r="B26" s="99" t="s">
        <v>71</v>
      </c>
      <c r="C26" s="100" t="s">
        <v>21</v>
      </c>
      <c r="D26" s="100" t="s">
        <v>22</v>
      </c>
      <c r="E26" s="100">
        <v>20</v>
      </c>
      <c r="F26" s="101" t="s">
        <v>23</v>
      </c>
      <c r="G26" s="125">
        <v>5685657000</v>
      </c>
      <c r="H26" s="125">
        <v>5685657000</v>
      </c>
      <c r="I26" s="126">
        <v>0</v>
      </c>
      <c r="J26" s="126">
        <v>0</v>
      </c>
      <c r="K26" s="125">
        <v>675857623</v>
      </c>
      <c r="L26" s="125">
        <v>5009799377</v>
      </c>
      <c r="M26" s="125">
        <v>675857623</v>
      </c>
      <c r="N26" s="126">
        <v>0</v>
      </c>
      <c r="O26" s="125">
        <v>675857623</v>
      </c>
      <c r="P26" s="126">
        <v>0</v>
      </c>
      <c r="Q26" s="125">
        <v>675857623</v>
      </c>
      <c r="R26" s="126">
        <v>0</v>
      </c>
      <c r="S26" s="126">
        <v>0</v>
      </c>
    </row>
    <row r="27" spans="1:19" ht="15" customHeight="1" x14ac:dyDescent="0.2">
      <c r="A27" s="98" t="s">
        <v>72</v>
      </c>
      <c r="B27" s="99" t="s">
        <v>73</v>
      </c>
      <c r="C27" s="100" t="s">
        <v>21</v>
      </c>
      <c r="D27" s="100" t="s">
        <v>22</v>
      </c>
      <c r="E27" s="100">
        <v>20</v>
      </c>
      <c r="F27" s="101" t="s">
        <v>23</v>
      </c>
      <c r="G27" s="125">
        <v>4282578052</v>
      </c>
      <c r="H27" s="125">
        <v>4282578052</v>
      </c>
      <c r="I27" s="126">
        <v>0</v>
      </c>
      <c r="J27" s="126">
        <v>0</v>
      </c>
      <c r="K27" s="125">
        <v>402969844</v>
      </c>
      <c r="L27" s="125">
        <v>3879608208</v>
      </c>
      <c r="M27" s="125">
        <v>402969844</v>
      </c>
      <c r="N27" s="126">
        <v>0</v>
      </c>
      <c r="O27" s="125">
        <v>402969844</v>
      </c>
      <c r="P27" s="126">
        <v>0</v>
      </c>
      <c r="Q27" s="125">
        <v>402969844</v>
      </c>
      <c r="R27" s="126">
        <v>0</v>
      </c>
      <c r="S27" s="126">
        <v>0</v>
      </c>
    </row>
    <row r="28" spans="1:19" ht="15" customHeight="1" x14ac:dyDescent="0.2">
      <c r="A28" s="98" t="s">
        <v>74</v>
      </c>
      <c r="B28" s="105" t="s">
        <v>75</v>
      </c>
      <c r="C28" s="106" t="s">
        <v>21</v>
      </c>
      <c r="D28" s="106" t="s">
        <v>22</v>
      </c>
      <c r="E28" s="106">
        <v>20</v>
      </c>
      <c r="F28" s="107" t="s">
        <v>23</v>
      </c>
      <c r="G28" s="127">
        <v>3741887052</v>
      </c>
      <c r="H28" s="127">
        <v>3741887052</v>
      </c>
      <c r="I28" s="128">
        <v>0</v>
      </c>
      <c r="J28" s="128">
        <v>0</v>
      </c>
      <c r="K28" s="127">
        <v>324504432</v>
      </c>
      <c r="L28" s="127">
        <v>3417382620</v>
      </c>
      <c r="M28" s="127">
        <v>324504432</v>
      </c>
      <c r="N28" s="128">
        <v>0</v>
      </c>
      <c r="O28" s="127">
        <v>324504432</v>
      </c>
      <c r="P28" s="128">
        <v>0</v>
      </c>
      <c r="Q28" s="127">
        <v>324504432</v>
      </c>
      <c r="R28" s="128">
        <v>0</v>
      </c>
      <c r="S28" s="128">
        <v>0</v>
      </c>
    </row>
    <row r="29" spans="1:19" ht="15" customHeight="1" x14ac:dyDescent="0.2">
      <c r="A29" s="98" t="s">
        <v>76</v>
      </c>
      <c r="B29" s="105" t="s">
        <v>77</v>
      </c>
      <c r="C29" s="106" t="s">
        <v>21</v>
      </c>
      <c r="D29" s="106" t="s">
        <v>22</v>
      </c>
      <c r="E29" s="106">
        <v>20</v>
      </c>
      <c r="F29" s="107" t="s">
        <v>23</v>
      </c>
      <c r="G29" s="127">
        <v>204264000</v>
      </c>
      <c r="H29" s="127">
        <v>204264000</v>
      </c>
      <c r="I29" s="128">
        <v>0</v>
      </c>
      <c r="J29" s="128">
        <v>0</v>
      </c>
      <c r="K29" s="127">
        <v>46745968</v>
      </c>
      <c r="L29" s="127">
        <v>157518032</v>
      </c>
      <c r="M29" s="127">
        <v>46745968</v>
      </c>
      <c r="N29" s="128">
        <v>0</v>
      </c>
      <c r="O29" s="127">
        <v>46745968</v>
      </c>
      <c r="P29" s="128">
        <v>0</v>
      </c>
      <c r="Q29" s="127">
        <v>46745968</v>
      </c>
      <c r="R29" s="128">
        <v>0</v>
      </c>
      <c r="S29" s="128">
        <v>0</v>
      </c>
    </row>
    <row r="30" spans="1:19" ht="15" customHeight="1" x14ac:dyDescent="0.2">
      <c r="A30" s="98" t="s">
        <v>78</v>
      </c>
      <c r="B30" s="105" t="s">
        <v>79</v>
      </c>
      <c r="C30" s="106" t="s">
        <v>21</v>
      </c>
      <c r="D30" s="106" t="s">
        <v>22</v>
      </c>
      <c r="E30" s="106">
        <v>20</v>
      </c>
      <c r="F30" s="107" t="s">
        <v>23</v>
      </c>
      <c r="G30" s="127">
        <v>336427000</v>
      </c>
      <c r="H30" s="127">
        <v>336427000</v>
      </c>
      <c r="I30" s="128">
        <v>0</v>
      </c>
      <c r="J30" s="128">
        <v>0</v>
      </c>
      <c r="K30" s="127">
        <v>31719444</v>
      </c>
      <c r="L30" s="127">
        <v>304707556</v>
      </c>
      <c r="M30" s="127">
        <v>31719444</v>
      </c>
      <c r="N30" s="128">
        <v>0</v>
      </c>
      <c r="O30" s="127">
        <v>31719444</v>
      </c>
      <c r="P30" s="128">
        <v>0</v>
      </c>
      <c r="Q30" s="127">
        <v>31719444</v>
      </c>
      <c r="R30" s="128">
        <v>0</v>
      </c>
      <c r="S30" s="128">
        <v>0</v>
      </c>
    </row>
    <row r="31" spans="1:19" ht="15" customHeight="1" x14ac:dyDescent="0.2">
      <c r="A31" s="98" t="s">
        <v>80</v>
      </c>
      <c r="B31" s="105" t="s">
        <v>81</v>
      </c>
      <c r="C31" s="106" t="s">
        <v>21</v>
      </c>
      <c r="D31" s="106" t="s">
        <v>22</v>
      </c>
      <c r="E31" s="106">
        <v>20</v>
      </c>
      <c r="F31" s="107" t="s">
        <v>23</v>
      </c>
      <c r="G31" s="127">
        <v>349723665</v>
      </c>
      <c r="H31" s="127">
        <v>349723665</v>
      </c>
      <c r="I31" s="128">
        <v>0</v>
      </c>
      <c r="J31" s="128">
        <v>0</v>
      </c>
      <c r="K31" s="127">
        <v>77440503</v>
      </c>
      <c r="L31" s="127">
        <v>272283162</v>
      </c>
      <c r="M31" s="127">
        <v>77440503</v>
      </c>
      <c r="N31" s="128">
        <v>0</v>
      </c>
      <c r="O31" s="127">
        <v>77440503</v>
      </c>
      <c r="P31" s="128">
        <v>0</v>
      </c>
      <c r="Q31" s="127">
        <v>77440503</v>
      </c>
      <c r="R31" s="128">
        <v>0</v>
      </c>
      <c r="S31" s="128">
        <v>0</v>
      </c>
    </row>
    <row r="32" spans="1:19" ht="15" customHeight="1" x14ac:dyDescent="0.2">
      <c r="A32" s="98" t="s">
        <v>82</v>
      </c>
      <c r="B32" s="105" t="s">
        <v>83</v>
      </c>
      <c r="C32" s="106" t="s">
        <v>21</v>
      </c>
      <c r="D32" s="106" t="s">
        <v>22</v>
      </c>
      <c r="E32" s="106">
        <v>20</v>
      </c>
      <c r="F32" s="107" t="s">
        <v>23</v>
      </c>
      <c r="G32" s="127">
        <v>16858250</v>
      </c>
      <c r="H32" s="127">
        <v>16858250</v>
      </c>
      <c r="I32" s="128">
        <v>0</v>
      </c>
      <c r="J32" s="128">
        <v>0</v>
      </c>
      <c r="K32" s="128">
        <v>0</v>
      </c>
      <c r="L32" s="127">
        <v>16858250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</row>
    <row r="33" spans="1:19" ht="15" customHeight="1" x14ac:dyDescent="0.2">
      <c r="A33" s="98" t="s">
        <v>84</v>
      </c>
      <c r="B33" s="105" t="s">
        <v>85</v>
      </c>
      <c r="C33" s="106" t="s">
        <v>21</v>
      </c>
      <c r="D33" s="106" t="s">
        <v>22</v>
      </c>
      <c r="E33" s="106">
        <v>20</v>
      </c>
      <c r="F33" s="107" t="s">
        <v>23</v>
      </c>
      <c r="G33" s="127">
        <v>945350103</v>
      </c>
      <c r="H33" s="127">
        <v>945350103</v>
      </c>
      <c r="I33" s="128">
        <v>0</v>
      </c>
      <c r="J33" s="128">
        <v>0</v>
      </c>
      <c r="K33" s="127">
        <v>195447276</v>
      </c>
      <c r="L33" s="127">
        <v>749902827</v>
      </c>
      <c r="M33" s="127">
        <v>195447276</v>
      </c>
      <c r="N33" s="128">
        <v>0</v>
      </c>
      <c r="O33" s="127">
        <v>195447276</v>
      </c>
      <c r="P33" s="128">
        <v>0</v>
      </c>
      <c r="Q33" s="127">
        <v>195447276</v>
      </c>
      <c r="R33" s="128">
        <v>0</v>
      </c>
      <c r="S33" s="128">
        <v>0</v>
      </c>
    </row>
    <row r="34" spans="1:19" ht="15" customHeight="1" x14ac:dyDescent="0.2">
      <c r="A34" s="98" t="s">
        <v>86</v>
      </c>
      <c r="B34" s="105" t="s">
        <v>87</v>
      </c>
      <c r="C34" s="106" t="s">
        <v>21</v>
      </c>
      <c r="D34" s="106" t="s">
        <v>22</v>
      </c>
      <c r="E34" s="106">
        <v>20</v>
      </c>
      <c r="F34" s="107" t="s">
        <v>23</v>
      </c>
      <c r="G34" s="127">
        <v>91146930</v>
      </c>
      <c r="H34" s="127">
        <v>91146930</v>
      </c>
      <c r="I34" s="128">
        <v>0</v>
      </c>
      <c r="J34" s="128">
        <v>0</v>
      </c>
      <c r="K34" s="128">
        <v>0</v>
      </c>
      <c r="L34" s="127">
        <v>91146930</v>
      </c>
      <c r="M34" s="128">
        <v>0</v>
      </c>
      <c r="N34" s="128">
        <v>0</v>
      </c>
      <c r="O34" s="128">
        <v>0</v>
      </c>
      <c r="P34" s="128">
        <v>0</v>
      </c>
      <c r="Q34" s="128">
        <v>0</v>
      </c>
      <c r="R34" s="128">
        <v>0</v>
      </c>
      <c r="S34" s="128">
        <v>0</v>
      </c>
    </row>
    <row r="35" spans="1:19" ht="15" customHeight="1" x14ac:dyDescent="0.2">
      <c r="A35" s="98" t="s">
        <v>88</v>
      </c>
      <c r="B35" s="99" t="s">
        <v>89</v>
      </c>
      <c r="C35" s="100" t="s">
        <v>21</v>
      </c>
      <c r="D35" s="100" t="s">
        <v>22</v>
      </c>
      <c r="E35" s="100">
        <v>20</v>
      </c>
      <c r="F35" s="101" t="s">
        <v>23</v>
      </c>
      <c r="G35" s="125">
        <v>23403792000</v>
      </c>
      <c r="H35" s="125">
        <v>18786261735.450001</v>
      </c>
      <c r="I35" s="125">
        <v>4617530264.5500002</v>
      </c>
      <c r="J35" s="126">
        <v>0</v>
      </c>
      <c r="K35" s="125">
        <v>13212631229.82</v>
      </c>
      <c r="L35" s="125">
        <v>5573630505.6300001</v>
      </c>
      <c r="M35" s="125">
        <v>4185054300.3699999</v>
      </c>
      <c r="N35" s="125">
        <v>9027576929.4500008</v>
      </c>
      <c r="O35" s="125">
        <v>3836311751.2600002</v>
      </c>
      <c r="P35" s="125">
        <v>348742549.11000001</v>
      </c>
      <c r="Q35" s="125">
        <v>3778088421.2600002</v>
      </c>
      <c r="R35" s="125">
        <v>58223330</v>
      </c>
      <c r="S35" s="125">
        <v>21759285</v>
      </c>
    </row>
    <row r="36" spans="1:19" ht="15" customHeight="1" x14ac:dyDescent="0.2">
      <c r="A36" s="98" t="s">
        <v>90</v>
      </c>
      <c r="B36" s="99" t="s">
        <v>91</v>
      </c>
      <c r="C36" s="100" t="s">
        <v>21</v>
      </c>
      <c r="D36" s="100" t="s">
        <v>22</v>
      </c>
      <c r="E36" s="100">
        <v>20</v>
      </c>
      <c r="F36" s="101" t="s">
        <v>23</v>
      </c>
      <c r="G36" s="125">
        <v>247280000</v>
      </c>
      <c r="H36" s="125">
        <v>125305422.43000001</v>
      </c>
      <c r="I36" s="125">
        <v>121974577.56999999</v>
      </c>
      <c r="J36" s="126">
        <v>0</v>
      </c>
      <c r="K36" s="125">
        <v>95039000</v>
      </c>
      <c r="L36" s="125">
        <v>30266422.43</v>
      </c>
      <c r="M36" s="125">
        <v>25000000</v>
      </c>
      <c r="N36" s="125">
        <v>70039000</v>
      </c>
      <c r="O36" s="125">
        <v>12500000</v>
      </c>
      <c r="P36" s="125">
        <v>12500000</v>
      </c>
      <c r="Q36" s="125">
        <v>12500000</v>
      </c>
      <c r="R36" s="126">
        <v>0</v>
      </c>
      <c r="S36" s="126">
        <v>0</v>
      </c>
    </row>
    <row r="37" spans="1:19" ht="15" customHeight="1" x14ac:dyDescent="0.2">
      <c r="A37" s="98" t="s">
        <v>92</v>
      </c>
      <c r="B37" s="99" t="s">
        <v>93</v>
      </c>
      <c r="C37" s="100" t="s">
        <v>21</v>
      </c>
      <c r="D37" s="100" t="s">
        <v>22</v>
      </c>
      <c r="E37" s="100">
        <v>20</v>
      </c>
      <c r="F37" s="101" t="s">
        <v>23</v>
      </c>
      <c r="G37" s="125">
        <v>247280000</v>
      </c>
      <c r="H37" s="125">
        <v>125305422.43000001</v>
      </c>
      <c r="I37" s="125">
        <v>121974577.56999999</v>
      </c>
      <c r="J37" s="126">
        <v>0</v>
      </c>
      <c r="K37" s="125">
        <v>95039000</v>
      </c>
      <c r="L37" s="125">
        <v>30266422.43</v>
      </c>
      <c r="M37" s="125">
        <v>25000000</v>
      </c>
      <c r="N37" s="125">
        <v>70039000</v>
      </c>
      <c r="O37" s="125">
        <v>12500000</v>
      </c>
      <c r="P37" s="125">
        <v>12500000</v>
      </c>
      <c r="Q37" s="125">
        <v>12500000</v>
      </c>
      <c r="R37" s="126">
        <v>0</v>
      </c>
      <c r="S37" s="126">
        <v>0</v>
      </c>
    </row>
    <row r="38" spans="1:19" ht="15" customHeight="1" x14ac:dyDescent="0.2">
      <c r="A38" s="98" t="s">
        <v>94</v>
      </c>
      <c r="B38" s="99" t="s">
        <v>95</v>
      </c>
      <c r="C38" s="100" t="s">
        <v>21</v>
      </c>
      <c r="D38" s="100" t="s">
        <v>22</v>
      </c>
      <c r="E38" s="100">
        <v>20</v>
      </c>
      <c r="F38" s="101" t="s">
        <v>23</v>
      </c>
      <c r="G38" s="125">
        <v>2000000</v>
      </c>
      <c r="H38" s="125">
        <v>19000</v>
      </c>
      <c r="I38" s="125">
        <v>1981000</v>
      </c>
      <c r="J38" s="126">
        <v>0</v>
      </c>
      <c r="K38" s="125">
        <v>19000</v>
      </c>
      <c r="L38" s="126">
        <v>0</v>
      </c>
      <c r="M38" s="126">
        <v>0</v>
      </c>
      <c r="N38" s="125">
        <v>19000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</row>
    <row r="39" spans="1:19" ht="15" customHeight="1" x14ac:dyDescent="0.2">
      <c r="A39" s="98" t="s">
        <v>96</v>
      </c>
      <c r="B39" s="105" t="s">
        <v>97</v>
      </c>
      <c r="C39" s="106" t="s">
        <v>21</v>
      </c>
      <c r="D39" s="106" t="s">
        <v>22</v>
      </c>
      <c r="E39" s="106">
        <v>20</v>
      </c>
      <c r="F39" s="107" t="s">
        <v>23</v>
      </c>
      <c r="G39" s="127">
        <v>2000000</v>
      </c>
      <c r="H39" s="127">
        <v>19000</v>
      </c>
      <c r="I39" s="127">
        <v>1981000</v>
      </c>
      <c r="J39" s="128">
        <v>0</v>
      </c>
      <c r="K39" s="127">
        <v>19000</v>
      </c>
      <c r="L39" s="128">
        <v>0</v>
      </c>
      <c r="M39" s="128">
        <v>0</v>
      </c>
      <c r="N39" s="127">
        <v>19000</v>
      </c>
      <c r="O39" s="128">
        <v>0</v>
      </c>
      <c r="P39" s="128">
        <v>0</v>
      </c>
      <c r="Q39" s="128">
        <v>0</v>
      </c>
      <c r="R39" s="128">
        <v>0</v>
      </c>
      <c r="S39" s="128">
        <v>0</v>
      </c>
    </row>
    <row r="40" spans="1:19" ht="15" customHeight="1" x14ac:dyDescent="0.2">
      <c r="A40" s="98" t="s">
        <v>98</v>
      </c>
      <c r="B40" s="99" t="s">
        <v>99</v>
      </c>
      <c r="C40" s="100" t="s">
        <v>21</v>
      </c>
      <c r="D40" s="100" t="s">
        <v>22</v>
      </c>
      <c r="E40" s="100">
        <v>20</v>
      </c>
      <c r="F40" s="101" t="s">
        <v>23</v>
      </c>
      <c r="G40" s="125">
        <v>245080000</v>
      </c>
      <c r="H40" s="125">
        <v>125278422.43000001</v>
      </c>
      <c r="I40" s="125">
        <v>119801577.56999999</v>
      </c>
      <c r="J40" s="126">
        <v>0</v>
      </c>
      <c r="K40" s="125">
        <v>95012000</v>
      </c>
      <c r="L40" s="125">
        <v>30266422.43</v>
      </c>
      <c r="M40" s="125">
        <v>25000000</v>
      </c>
      <c r="N40" s="125">
        <v>70012000</v>
      </c>
      <c r="O40" s="125">
        <v>12500000</v>
      </c>
      <c r="P40" s="125">
        <v>12500000</v>
      </c>
      <c r="Q40" s="125">
        <v>12500000</v>
      </c>
      <c r="R40" s="126">
        <v>0</v>
      </c>
      <c r="S40" s="126">
        <v>0</v>
      </c>
    </row>
    <row r="41" spans="1:19" ht="15" customHeight="1" x14ac:dyDescent="0.2">
      <c r="A41" s="98" t="s">
        <v>100</v>
      </c>
      <c r="B41" s="105" t="s">
        <v>101</v>
      </c>
      <c r="C41" s="106" t="s">
        <v>21</v>
      </c>
      <c r="D41" s="106" t="s">
        <v>22</v>
      </c>
      <c r="E41" s="106">
        <v>20</v>
      </c>
      <c r="F41" s="107" t="s">
        <v>23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28">
        <v>0</v>
      </c>
      <c r="M41" s="128">
        <v>0</v>
      </c>
      <c r="N41" s="128">
        <v>0</v>
      </c>
      <c r="O41" s="128">
        <v>0</v>
      </c>
      <c r="P41" s="128">
        <v>0</v>
      </c>
      <c r="Q41" s="128">
        <v>0</v>
      </c>
      <c r="R41" s="128">
        <v>0</v>
      </c>
      <c r="S41" s="128">
        <v>0</v>
      </c>
    </row>
    <row r="42" spans="1:19" ht="15" customHeight="1" x14ac:dyDescent="0.2">
      <c r="A42" s="98" t="s">
        <v>102</v>
      </c>
      <c r="B42" s="105" t="s">
        <v>103</v>
      </c>
      <c r="C42" s="106" t="s">
        <v>21</v>
      </c>
      <c r="D42" s="106" t="s">
        <v>22</v>
      </c>
      <c r="E42" s="106">
        <v>20</v>
      </c>
      <c r="F42" s="107" t="s">
        <v>23</v>
      </c>
      <c r="G42" s="127">
        <v>1000000</v>
      </c>
      <c r="H42" s="128">
        <v>0</v>
      </c>
      <c r="I42" s="127">
        <v>1000000</v>
      </c>
      <c r="J42" s="128">
        <v>0</v>
      </c>
      <c r="K42" s="128">
        <v>0</v>
      </c>
      <c r="L42" s="128">
        <v>0</v>
      </c>
      <c r="M42" s="128">
        <v>0</v>
      </c>
      <c r="N42" s="128">
        <v>0</v>
      </c>
      <c r="O42" s="128">
        <v>0</v>
      </c>
      <c r="P42" s="128">
        <v>0</v>
      </c>
      <c r="Q42" s="128">
        <v>0</v>
      </c>
      <c r="R42" s="128">
        <v>0</v>
      </c>
      <c r="S42" s="128">
        <v>0</v>
      </c>
    </row>
    <row r="43" spans="1:19" ht="15" customHeight="1" x14ac:dyDescent="0.2">
      <c r="A43" s="98" t="s">
        <v>104</v>
      </c>
      <c r="B43" s="105" t="s">
        <v>105</v>
      </c>
      <c r="C43" s="106" t="s">
        <v>21</v>
      </c>
      <c r="D43" s="106" t="s">
        <v>22</v>
      </c>
      <c r="E43" s="106">
        <v>20</v>
      </c>
      <c r="F43" s="107" t="s">
        <v>23</v>
      </c>
      <c r="G43" s="127">
        <v>208000000</v>
      </c>
      <c r="H43" s="127">
        <v>95012000</v>
      </c>
      <c r="I43" s="127">
        <v>112988000</v>
      </c>
      <c r="J43" s="128">
        <v>0</v>
      </c>
      <c r="K43" s="127">
        <v>95012000</v>
      </c>
      <c r="L43" s="128">
        <v>0</v>
      </c>
      <c r="M43" s="127">
        <v>25000000</v>
      </c>
      <c r="N43" s="127">
        <v>70012000</v>
      </c>
      <c r="O43" s="127">
        <v>12500000</v>
      </c>
      <c r="P43" s="127">
        <v>12500000</v>
      </c>
      <c r="Q43" s="127">
        <v>12500000</v>
      </c>
      <c r="R43" s="128">
        <v>0</v>
      </c>
      <c r="S43" s="128">
        <v>0</v>
      </c>
    </row>
    <row r="44" spans="1:19" ht="15" customHeight="1" x14ac:dyDescent="0.2">
      <c r="A44" s="98" t="s">
        <v>106</v>
      </c>
      <c r="B44" s="105" t="s">
        <v>107</v>
      </c>
      <c r="C44" s="106" t="s">
        <v>21</v>
      </c>
      <c r="D44" s="106" t="s">
        <v>22</v>
      </c>
      <c r="E44" s="106">
        <v>20</v>
      </c>
      <c r="F44" s="107" t="s">
        <v>23</v>
      </c>
      <c r="G44" s="127">
        <v>31080000</v>
      </c>
      <c r="H44" s="127">
        <v>30266422.43</v>
      </c>
      <c r="I44" s="127">
        <v>813577.57</v>
      </c>
      <c r="J44" s="128">
        <v>0</v>
      </c>
      <c r="K44" s="128">
        <v>0</v>
      </c>
      <c r="L44" s="127">
        <v>30266422.43</v>
      </c>
      <c r="M44" s="128">
        <v>0</v>
      </c>
      <c r="N44" s="128">
        <v>0</v>
      </c>
      <c r="O44" s="128">
        <v>0</v>
      </c>
      <c r="P44" s="128">
        <v>0</v>
      </c>
      <c r="Q44" s="128">
        <v>0</v>
      </c>
      <c r="R44" s="128">
        <v>0</v>
      </c>
      <c r="S44" s="128">
        <v>0</v>
      </c>
    </row>
    <row r="45" spans="1:19" ht="15" customHeight="1" x14ac:dyDescent="0.2">
      <c r="A45" s="98" t="s">
        <v>108</v>
      </c>
      <c r="B45" s="105" t="s">
        <v>109</v>
      </c>
      <c r="C45" s="106" t="s">
        <v>21</v>
      </c>
      <c r="D45" s="106" t="s">
        <v>22</v>
      </c>
      <c r="E45" s="106">
        <v>20</v>
      </c>
      <c r="F45" s="107" t="s">
        <v>23</v>
      </c>
      <c r="G45" s="127">
        <v>5000000</v>
      </c>
      <c r="H45" s="128">
        <v>0</v>
      </c>
      <c r="I45" s="127">
        <v>5000000</v>
      </c>
      <c r="J45" s="128">
        <v>0</v>
      </c>
      <c r="K45" s="128">
        <v>0</v>
      </c>
      <c r="L45" s="128">
        <v>0</v>
      </c>
      <c r="M45" s="128">
        <v>0</v>
      </c>
      <c r="N45" s="128">
        <v>0</v>
      </c>
      <c r="O45" s="128">
        <v>0</v>
      </c>
      <c r="P45" s="128">
        <v>0</v>
      </c>
      <c r="Q45" s="128">
        <v>0</v>
      </c>
      <c r="R45" s="128">
        <v>0</v>
      </c>
      <c r="S45" s="128">
        <v>0</v>
      </c>
    </row>
    <row r="46" spans="1:19" ht="15" customHeight="1" x14ac:dyDescent="0.2">
      <c r="A46" s="98" t="s">
        <v>110</v>
      </c>
      <c r="B46" s="105" t="s">
        <v>111</v>
      </c>
      <c r="C46" s="106" t="s">
        <v>21</v>
      </c>
      <c r="D46" s="106" t="s">
        <v>22</v>
      </c>
      <c r="E46" s="106">
        <v>20</v>
      </c>
      <c r="F46" s="107" t="s">
        <v>23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28">
        <v>0</v>
      </c>
      <c r="P46" s="128">
        <v>0</v>
      </c>
      <c r="Q46" s="128">
        <v>0</v>
      </c>
      <c r="R46" s="128">
        <v>0</v>
      </c>
      <c r="S46" s="128">
        <v>0</v>
      </c>
    </row>
    <row r="47" spans="1:19" ht="15" customHeight="1" x14ac:dyDescent="0.2">
      <c r="A47" s="98" t="s">
        <v>112</v>
      </c>
      <c r="B47" s="99" t="s">
        <v>113</v>
      </c>
      <c r="C47" s="100" t="s">
        <v>21</v>
      </c>
      <c r="D47" s="100" t="s">
        <v>22</v>
      </c>
      <c r="E47" s="100">
        <v>20</v>
      </c>
      <c r="F47" s="101" t="s">
        <v>23</v>
      </c>
      <c r="G47" s="125">
        <v>200000</v>
      </c>
      <c r="H47" s="125">
        <v>8000</v>
      </c>
      <c r="I47" s="125">
        <v>192000</v>
      </c>
      <c r="J47" s="126">
        <v>0</v>
      </c>
      <c r="K47" s="125">
        <v>8000</v>
      </c>
      <c r="L47" s="126">
        <v>0</v>
      </c>
      <c r="M47" s="126">
        <v>0</v>
      </c>
      <c r="N47" s="125">
        <v>8000</v>
      </c>
      <c r="O47" s="126">
        <v>0</v>
      </c>
      <c r="P47" s="126">
        <v>0</v>
      </c>
      <c r="Q47" s="126">
        <v>0</v>
      </c>
      <c r="R47" s="126">
        <v>0</v>
      </c>
      <c r="S47" s="126">
        <v>0</v>
      </c>
    </row>
    <row r="48" spans="1:19" ht="15" customHeight="1" x14ac:dyDescent="0.2">
      <c r="A48" s="98" t="s">
        <v>114</v>
      </c>
      <c r="B48" s="105" t="s">
        <v>115</v>
      </c>
      <c r="C48" s="106" t="s">
        <v>21</v>
      </c>
      <c r="D48" s="106" t="s">
        <v>22</v>
      </c>
      <c r="E48" s="106">
        <v>20</v>
      </c>
      <c r="F48" s="107" t="s">
        <v>23</v>
      </c>
      <c r="G48" s="127">
        <v>200000</v>
      </c>
      <c r="H48" s="127">
        <v>8000</v>
      </c>
      <c r="I48" s="127">
        <v>192000</v>
      </c>
      <c r="J48" s="128">
        <v>0</v>
      </c>
      <c r="K48" s="127">
        <v>8000</v>
      </c>
      <c r="L48" s="128">
        <v>0</v>
      </c>
      <c r="M48" s="128">
        <v>0</v>
      </c>
      <c r="N48" s="127">
        <v>8000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</row>
    <row r="49" spans="1:19" ht="15" customHeight="1" x14ac:dyDescent="0.2">
      <c r="A49" s="98" t="s">
        <v>116</v>
      </c>
      <c r="B49" s="99" t="s">
        <v>117</v>
      </c>
      <c r="C49" s="100" t="s">
        <v>21</v>
      </c>
      <c r="D49" s="100" t="s">
        <v>22</v>
      </c>
      <c r="E49" s="100">
        <v>20</v>
      </c>
      <c r="F49" s="101" t="s">
        <v>23</v>
      </c>
      <c r="G49" s="125">
        <v>23156512000</v>
      </c>
      <c r="H49" s="125">
        <v>18660956313.02</v>
      </c>
      <c r="I49" s="125">
        <v>4495555686.9799995</v>
      </c>
      <c r="J49" s="126">
        <v>0</v>
      </c>
      <c r="K49" s="125">
        <v>13117592229.82</v>
      </c>
      <c r="L49" s="125">
        <v>5543364083.1999998</v>
      </c>
      <c r="M49" s="125">
        <v>4160054300.3699999</v>
      </c>
      <c r="N49" s="125">
        <v>8957537929.4500008</v>
      </c>
      <c r="O49" s="125">
        <v>3823811751.2600002</v>
      </c>
      <c r="P49" s="125">
        <v>336242549.11000001</v>
      </c>
      <c r="Q49" s="125">
        <v>3765588421.2600002</v>
      </c>
      <c r="R49" s="125">
        <v>58223330</v>
      </c>
      <c r="S49" s="125">
        <v>21759285</v>
      </c>
    </row>
    <row r="50" spans="1:19" x14ac:dyDescent="0.2">
      <c r="A50" s="98" t="s">
        <v>118</v>
      </c>
      <c r="B50" s="99" t="s">
        <v>119</v>
      </c>
      <c r="C50" s="100" t="s">
        <v>21</v>
      </c>
      <c r="D50" s="100" t="s">
        <v>22</v>
      </c>
      <c r="E50" s="100">
        <v>20</v>
      </c>
      <c r="F50" s="101" t="s">
        <v>23</v>
      </c>
      <c r="G50" s="125">
        <v>843301000</v>
      </c>
      <c r="H50" s="125">
        <v>661471641.94000006</v>
      </c>
      <c r="I50" s="125">
        <v>181829358.06</v>
      </c>
      <c r="J50" s="126">
        <v>0</v>
      </c>
      <c r="K50" s="125">
        <v>342442720.88</v>
      </c>
      <c r="L50" s="125">
        <v>319028921.06</v>
      </c>
      <c r="M50" s="125">
        <v>16218508.02</v>
      </c>
      <c r="N50" s="125">
        <v>326224212.86000001</v>
      </c>
      <c r="O50" s="125">
        <v>16218508.02</v>
      </c>
      <c r="P50" s="126">
        <v>0</v>
      </c>
      <c r="Q50" s="125">
        <v>16218508.02</v>
      </c>
      <c r="R50" s="126">
        <v>0</v>
      </c>
      <c r="S50" s="126">
        <v>0</v>
      </c>
    </row>
    <row r="51" spans="1:19" ht="22.5" x14ac:dyDescent="0.2">
      <c r="A51" s="98" t="s">
        <v>120</v>
      </c>
      <c r="B51" s="99" t="s">
        <v>121</v>
      </c>
      <c r="C51" s="100" t="s">
        <v>21</v>
      </c>
      <c r="D51" s="100" t="s">
        <v>22</v>
      </c>
      <c r="E51" s="100">
        <v>20</v>
      </c>
      <c r="F51" s="101" t="s">
        <v>23</v>
      </c>
      <c r="G51" s="125">
        <v>247815000</v>
      </c>
      <c r="H51" s="125">
        <v>242758645.31999999</v>
      </c>
      <c r="I51" s="125">
        <v>5056354.68</v>
      </c>
      <c r="J51" s="126">
        <v>0</v>
      </c>
      <c r="K51" s="125">
        <v>1637000</v>
      </c>
      <c r="L51" s="125">
        <v>241121645.31999999</v>
      </c>
      <c r="M51" s="125">
        <v>1614000</v>
      </c>
      <c r="N51" s="125">
        <v>23000</v>
      </c>
      <c r="O51" s="125">
        <v>1614000</v>
      </c>
      <c r="P51" s="126">
        <v>0</v>
      </c>
      <c r="Q51" s="125">
        <v>1614000</v>
      </c>
      <c r="R51" s="126">
        <v>0</v>
      </c>
      <c r="S51" s="126">
        <v>0</v>
      </c>
    </row>
    <row r="52" spans="1:19" ht="22.5" x14ac:dyDescent="0.2">
      <c r="A52" s="98" t="s">
        <v>122</v>
      </c>
      <c r="B52" s="105" t="s">
        <v>123</v>
      </c>
      <c r="C52" s="106" t="s">
        <v>21</v>
      </c>
      <c r="D52" s="106" t="s">
        <v>22</v>
      </c>
      <c r="E52" s="106">
        <v>20</v>
      </c>
      <c r="F52" s="107" t="s">
        <v>23</v>
      </c>
      <c r="G52" s="127">
        <v>3490000</v>
      </c>
      <c r="H52" s="127">
        <v>1614000</v>
      </c>
      <c r="I52" s="127">
        <v>1876000</v>
      </c>
      <c r="J52" s="128">
        <v>0</v>
      </c>
      <c r="K52" s="127">
        <v>1614000</v>
      </c>
      <c r="L52" s="128">
        <v>0</v>
      </c>
      <c r="M52" s="127">
        <v>1614000</v>
      </c>
      <c r="N52" s="128">
        <v>0</v>
      </c>
      <c r="O52" s="127">
        <v>1614000</v>
      </c>
      <c r="P52" s="128">
        <v>0</v>
      </c>
      <c r="Q52" s="127">
        <v>1614000</v>
      </c>
      <c r="R52" s="128">
        <v>0</v>
      </c>
      <c r="S52" s="128">
        <v>0</v>
      </c>
    </row>
    <row r="53" spans="1:19" ht="15" customHeight="1" x14ac:dyDescent="0.2">
      <c r="A53" s="98" t="s">
        <v>124</v>
      </c>
      <c r="B53" s="105" t="s">
        <v>125</v>
      </c>
      <c r="C53" s="106" t="s">
        <v>21</v>
      </c>
      <c r="D53" s="106" t="s">
        <v>22</v>
      </c>
      <c r="E53" s="106">
        <v>20</v>
      </c>
      <c r="F53" s="107" t="s">
        <v>23</v>
      </c>
      <c r="G53" s="127">
        <v>200000</v>
      </c>
      <c r="H53" s="128">
        <v>0</v>
      </c>
      <c r="I53" s="127">
        <v>200000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28">
        <v>0</v>
      </c>
      <c r="R53" s="128">
        <v>0</v>
      </c>
      <c r="S53" s="128">
        <v>0</v>
      </c>
    </row>
    <row r="54" spans="1:19" ht="15" customHeight="1" x14ac:dyDescent="0.2">
      <c r="A54" s="98" t="s">
        <v>126</v>
      </c>
      <c r="B54" s="105" t="s">
        <v>127</v>
      </c>
      <c r="C54" s="106" t="s">
        <v>21</v>
      </c>
      <c r="D54" s="106" t="s">
        <v>22</v>
      </c>
      <c r="E54" s="106">
        <v>20</v>
      </c>
      <c r="F54" s="107" t="s">
        <v>23</v>
      </c>
      <c r="G54" s="127">
        <v>3000000</v>
      </c>
      <c r="H54" s="127">
        <v>19645.32</v>
      </c>
      <c r="I54" s="127">
        <v>2980354.68</v>
      </c>
      <c r="J54" s="128">
        <v>0</v>
      </c>
      <c r="K54" s="128">
        <v>0</v>
      </c>
      <c r="L54" s="127">
        <v>19645.32</v>
      </c>
      <c r="M54" s="128">
        <v>0</v>
      </c>
      <c r="N54" s="128">
        <v>0</v>
      </c>
      <c r="O54" s="128">
        <v>0</v>
      </c>
      <c r="P54" s="128">
        <v>0</v>
      </c>
      <c r="Q54" s="128">
        <v>0</v>
      </c>
      <c r="R54" s="128">
        <v>0</v>
      </c>
      <c r="S54" s="128">
        <v>0</v>
      </c>
    </row>
    <row r="55" spans="1:19" ht="15" customHeight="1" x14ac:dyDescent="0.2">
      <c r="A55" s="98" t="s">
        <v>128</v>
      </c>
      <c r="B55" s="105" t="s">
        <v>129</v>
      </c>
      <c r="C55" s="106" t="s">
        <v>21</v>
      </c>
      <c r="D55" s="106" t="s">
        <v>22</v>
      </c>
      <c r="E55" s="106">
        <v>20</v>
      </c>
      <c r="F55" s="107" t="s">
        <v>23</v>
      </c>
      <c r="G55" s="127">
        <v>11125000</v>
      </c>
      <c r="H55" s="127">
        <v>11125000</v>
      </c>
      <c r="I55" s="128">
        <v>0</v>
      </c>
      <c r="J55" s="128">
        <v>0</v>
      </c>
      <c r="K55" s="128">
        <v>0</v>
      </c>
      <c r="L55" s="127">
        <v>11125000</v>
      </c>
      <c r="M55" s="128">
        <v>0</v>
      </c>
      <c r="N55" s="128">
        <v>0</v>
      </c>
      <c r="O55" s="128">
        <v>0</v>
      </c>
      <c r="P55" s="128">
        <v>0</v>
      </c>
      <c r="Q55" s="128">
        <v>0</v>
      </c>
      <c r="R55" s="128">
        <v>0</v>
      </c>
      <c r="S55" s="128">
        <v>0</v>
      </c>
    </row>
    <row r="56" spans="1:19" ht="15" customHeight="1" x14ac:dyDescent="0.2">
      <c r="A56" s="98" t="s">
        <v>130</v>
      </c>
      <c r="B56" s="105" t="s">
        <v>131</v>
      </c>
      <c r="C56" s="106" t="s">
        <v>21</v>
      </c>
      <c r="D56" s="106" t="s">
        <v>22</v>
      </c>
      <c r="E56" s="106">
        <v>20</v>
      </c>
      <c r="F56" s="107" t="s">
        <v>23</v>
      </c>
      <c r="G56" s="127">
        <v>230000000</v>
      </c>
      <c r="H56" s="127">
        <v>230000000</v>
      </c>
      <c r="I56" s="128">
        <v>0</v>
      </c>
      <c r="J56" s="128">
        <v>0</v>
      </c>
      <c r="K56" s="127">
        <v>23000</v>
      </c>
      <c r="L56" s="127">
        <v>229977000</v>
      </c>
      <c r="M56" s="128">
        <v>0</v>
      </c>
      <c r="N56" s="127">
        <v>23000</v>
      </c>
      <c r="O56" s="128">
        <v>0</v>
      </c>
      <c r="P56" s="128">
        <v>0</v>
      </c>
      <c r="Q56" s="128">
        <v>0</v>
      </c>
      <c r="R56" s="128">
        <v>0</v>
      </c>
      <c r="S56" s="128">
        <v>0</v>
      </c>
    </row>
    <row r="57" spans="1:19" ht="22.5" x14ac:dyDescent="0.2">
      <c r="A57" s="98" t="s">
        <v>132</v>
      </c>
      <c r="B57" s="99" t="s">
        <v>133</v>
      </c>
      <c r="C57" s="100" t="s">
        <v>21</v>
      </c>
      <c r="D57" s="100" t="s">
        <v>22</v>
      </c>
      <c r="E57" s="100">
        <v>20</v>
      </c>
      <c r="F57" s="101" t="s">
        <v>23</v>
      </c>
      <c r="G57" s="125">
        <v>181708000</v>
      </c>
      <c r="H57" s="125">
        <v>126035384.51000001</v>
      </c>
      <c r="I57" s="125">
        <v>55672615.490000002</v>
      </c>
      <c r="J57" s="126">
        <v>0</v>
      </c>
      <c r="K57" s="125">
        <v>81055149.280000001</v>
      </c>
      <c r="L57" s="125">
        <v>44980235.229999997</v>
      </c>
      <c r="M57" s="125">
        <v>9291168.4199999999</v>
      </c>
      <c r="N57" s="125">
        <v>71763980.859999999</v>
      </c>
      <c r="O57" s="125">
        <v>9291168.4199999999</v>
      </c>
      <c r="P57" s="126">
        <v>0</v>
      </c>
      <c r="Q57" s="125">
        <v>9291168.4199999999</v>
      </c>
      <c r="R57" s="126">
        <v>0</v>
      </c>
      <c r="S57" s="126">
        <v>0</v>
      </c>
    </row>
    <row r="58" spans="1:19" ht="15" customHeight="1" x14ac:dyDescent="0.2">
      <c r="A58" s="98" t="s">
        <v>134</v>
      </c>
      <c r="B58" s="105" t="s">
        <v>135</v>
      </c>
      <c r="C58" s="106" t="s">
        <v>21</v>
      </c>
      <c r="D58" s="106" t="s">
        <v>22</v>
      </c>
      <c r="E58" s="106">
        <v>20</v>
      </c>
      <c r="F58" s="107" t="s">
        <v>23</v>
      </c>
      <c r="G58" s="127">
        <v>985000</v>
      </c>
      <c r="H58" s="128">
        <v>0</v>
      </c>
      <c r="I58" s="127">
        <v>985000</v>
      </c>
      <c r="J58" s="128">
        <v>0</v>
      </c>
      <c r="K58" s="128">
        <v>0</v>
      </c>
      <c r="L58" s="128">
        <v>0</v>
      </c>
      <c r="M58" s="128">
        <v>0</v>
      </c>
      <c r="N58" s="128">
        <v>0</v>
      </c>
      <c r="O58" s="128">
        <v>0</v>
      </c>
      <c r="P58" s="128">
        <v>0</v>
      </c>
      <c r="Q58" s="128">
        <v>0</v>
      </c>
      <c r="R58" s="128">
        <v>0</v>
      </c>
      <c r="S58" s="128">
        <v>0</v>
      </c>
    </row>
    <row r="59" spans="1:19" ht="22.5" x14ac:dyDescent="0.2">
      <c r="A59" s="98" t="s">
        <v>136</v>
      </c>
      <c r="B59" s="105" t="s">
        <v>137</v>
      </c>
      <c r="C59" s="106" t="s">
        <v>21</v>
      </c>
      <c r="D59" s="106" t="s">
        <v>22</v>
      </c>
      <c r="E59" s="106">
        <v>20</v>
      </c>
      <c r="F59" s="107" t="s">
        <v>23</v>
      </c>
      <c r="G59" s="127">
        <v>53000000</v>
      </c>
      <c r="H59" s="127">
        <v>66000</v>
      </c>
      <c r="I59" s="127">
        <v>52934000</v>
      </c>
      <c r="J59" s="128">
        <v>0</v>
      </c>
      <c r="K59" s="127">
        <v>66000</v>
      </c>
      <c r="L59" s="128">
        <v>0</v>
      </c>
      <c r="M59" s="128">
        <v>0</v>
      </c>
      <c r="N59" s="127">
        <v>66000</v>
      </c>
      <c r="O59" s="128">
        <v>0</v>
      </c>
      <c r="P59" s="128">
        <v>0</v>
      </c>
      <c r="Q59" s="128">
        <v>0</v>
      </c>
      <c r="R59" s="128">
        <v>0</v>
      </c>
      <c r="S59" s="128">
        <v>0</v>
      </c>
    </row>
    <row r="60" spans="1:19" ht="22.5" x14ac:dyDescent="0.2">
      <c r="A60" s="98" t="s">
        <v>138</v>
      </c>
      <c r="B60" s="105" t="s">
        <v>139</v>
      </c>
      <c r="C60" s="106" t="s">
        <v>21</v>
      </c>
      <c r="D60" s="106" t="s">
        <v>22</v>
      </c>
      <c r="E60" s="106">
        <v>20</v>
      </c>
      <c r="F60" s="107" t="s">
        <v>23</v>
      </c>
      <c r="G60" s="127">
        <v>52000000</v>
      </c>
      <c r="H60" s="127">
        <v>50461000</v>
      </c>
      <c r="I60" s="127">
        <v>1539000</v>
      </c>
      <c r="J60" s="128">
        <v>0</v>
      </c>
      <c r="K60" s="127">
        <v>50461000</v>
      </c>
      <c r="L60" s="128">
        <v>0</v>
      </c>
      <c r="M60" s="127">
        <v>6073168.4199999999</v>
      </c>
      <c r="N60" s="127">
        <v>44387831.579999998</v>
      </c>
      <c r="O60" s="127">
        <v>6073168.4199999999</v>
      </c>
      <c r="P60" s="128">
        <v>0</v>
      </c>
      <c r="Q60" s="127">
        <v>6073168.4199999999</v>
      </c>
      <c r="R60" s="128">
        <v>0</v>
      </c>
      <c r="S60" s="128">
        <v>0</v>
      </c>
    </row>
    <row r="61" spans="1:19" ht="15" customHeight="1" x14ac:dyDescent="0.2">
      <c r="A61" s="98" t="s">
        <v>140</v>
      </c>
      <c r="B61" s="105" t="s">
        <v>141</v>
      </c>
      <c r="C61" s="106" t="s">
        <v>21</v>
      </c>
      <c r="D61" s="106" t="s">
        <v>22</v>
      </c>
      <c r="E61" s="106">
        <v>20</v>
      </c>
      <c r="F61" s="107" t="s">
        <v>23</v>
      </c>
      <c r="G61" s="127">
        <v>318000</v>
      </c>
      <c r="H61" s="127">
        <v>203384.51</v>
      </c>
      <c r="I61" s="127">
        <v>114615.49</v>
      </c>
      <c r="J61" s="128">
        <v>0</v>
      </c>
      <c r="K61" s="128">
        <v>0</v>
      </c>
      <c r="L61" s="127">
        <v>203384.51</v>
      </c>
      <c r="M61" s="128">
        <v>0</v>
      </c>
      <c r="N61" s="128">
        <v>0</v>
      </c>
      <c r="O61" s="128">
        <v>0</v>
      </c>
      <c r="P61" s="128">
        <v>0</v>
      </c>
      <c r="Q61" s="128">
        <v>0</v>
      </c>
      <c r="R61" s="128">
        <v>0</v>
      </c>
      <c r="S61" s="128">
        <v>0</v>
      </c>
    </row>
    <row r="62" spans="1:19" ht="22.5" x14ac:dyDescent="0.2">
      <c r="A62" s="98" t="s">
        <v>142</v>
      </c>
      <c r="B62" s="105" t="s">
        <v>143</v>
      </c>
      <c r="C62" s="106" t="s">
        <v>21</v>
      </c>
      <c r="D62" s="106" t="s">
        <v>22</v>
      </c>
      <c r="E62" s="106">
        <v>20</v>
      </c>
      <c r="F62" s="107" t="s">
        <v>23</v>
      </c>
      <c r="G62" s="127">
        <v>31885000</v>
      </c>
      <c r="H62" s="127">
        <v>31885000</v>
      </c>
      <c r="I62" s="128">
        <v>0</v>
      </c>
      <c r="J62" s="128">
        <v>0</v>
      </c>
      <c r="K62" s="127">
        <v>27310149.280000001</v>
      </c>
      <c r="L62" s="127">
        <v>4574850.72</v>
      </c>
      <c r="M62" s="128">
        <v>0</v>
      </c>
      <c r="N62" s="127">
        <v>27310149.280000001</v>
      </c>
      <c r="O62" s="128">
        <v>0</v>
      </c>
      <c r="P62" s="128">
        <v>0</v>
      </c>
      <c r="Q62" s="128">
        <v>0</v>
      </c>
      <c r="R62" s="128">
        <v>0</v>
      </c>
      <c r="S62" s="128">
        <v>0</v>
      </c>
    </row>
    <row r="63" spans="1:19" ht="15" customHeight="1" x14ac:dyDescent="0.2">
      <c r="A63" s="98" t="s">
        <v>144</v>
      </c>
      <c r="B63" s="105" t="s">
        <v>145</v>
      </c>
      <c r="C63" s="106" t="s">
        <v>21</v>
      </c>
      <c r="D63" s="106" t="s">
        <v>22</v>
      </c>
      <c r="E63" s="106">
        <v>20</v>
      </c>
      <c r="F63" s="107" t="s">
        <v>23</v>
      </c>
      <c r="G63" s="127">
        <v>42000000</v>
      </c>
      <c r="H63" s="127">
        <v>42000000</v>
      </c>
      <c r="I63" s="128">
        <v>0</v>
      </c>
      <c r="J63" s="128">
        <v>0</v>
      </c>
      <c r="K63" s="127">
        <v>3218000</v>
      </c>
      <c r="L63" s="127">
        <v>38782000</v>
      </c>
      <c r="M63" s="127">
        <v>3218000</v>
      </c>
      <c r="N63" s="128">
        <v>0</v>
      </c>
      <c r="O63" s="127">
        <v>3218000</v>
      </c>
      <c r="P63" s="128">
        <v>0</v>
      </c>
      <c r="Q63" s="127">
        <v>3218000</v>
      </c>
      <c r="R63" s="128">
        <v>0</v>
      </c>
      <c r="S63" s="128">
        <v>0</v>
      </c>
    </row>
    <row r="64" spans="1:19" ht="22.5" x14ac:dyDescent="0.2">
      <c r="A64" s="98" t="s">
        <v>146</v>
      </c>
      <c r="B64" s="105" t="s">
        <v>147</v>
      </c>
      <c r="C64" s="106" t="s">
        <v>21</v>
      </c>
      <c r="D64" s="106" t="s">
        <v>22</v>
      </c>
      <c r="E64" s="106">
        <v>20</v>
      </c>
      <c r="F64" s="107" t="s">
        <v>23</v>
      </c>
      <c r="G64" s="127">
        <v>100000</v>
      </c>
      <c r="H64" s="128">
        <v>0</v>
      </c>
      <c r="I64" s="127">
        <v>100000</v>
      </c>
      <c r="J64" s="128">
        <v>0</v>
      </c>
      <c r="K64" s="128">
        <v>0</v>
      </c>
      <c r="L64" s="128">
        <v>0</v>
      </c>
      <c r="M64" s="128">
        <v>0</v>
      </c>
      <c r="N64" s="128">
        <v>0</v>
      </c>
      <c r="O64" s="128">
        <v>0</v>
      </c>
      <c r="P64" s="128">
        <v>0</v>
      </c>
      <c r="Q64" s="128">
        <v>0</v>
      </c>
      <c r="R64" s="128">
        <v>0</v>
      </c>
      <c r="S64" s="128">
        <v>0</v>
      </c>
    </row>
    <row r="65" spans="1:19" ht="15" customHeight="1" x14ac:dyDescent="0.2">
      <c r="A65" s="98" t="s">
        <v>148</v>
      </c>
      <c r="B65" s="105" t="s">
        <v>149</v>
      </c>
      <c r="C65" s="106" t="s">
        <v>21</v>
      </c>
      <c r="D65" s="106" t="s">
        <v>22</v>
      </c>
      <c r="E65" s="106">
        <v>20</v>
      </c>
      <c r="F65" s="107" t="s">
        <v>23</v>
      </c>
      <c r="G65" s="127">
        <v>1420000</v>
      </c>
      <c r="H65" s="127">
        <v>1420000</v>
      </c>
      <c r="I65" s="128">
        <v>0</v>
      </c>
      <c r="J65" s="128">
        <v>0</v>
      </c>
      <c r="K65" s="128">
        <v>0</v>
      </c>
      <c r="L65" s="127">
        <v>1420000</v>
      </c>
      <c r="M65" s="128">
        <v>0</v>
      </c>
      <c r="N65" s="128">
        <v>0</v>
      </c>
      <c r="O65" s="128">
        <v>0</v>
      </c>
      <c r="P65" s="128">
        <v>0</v>
      </c>
      <c r="Q65" s="128">
        <v>0</v>
      </c>
      <c r="R65" s="128">
        <v>0</v>
      </c>
      <c r="S65" s="128">
        <v>0</v>
      </c>
    </row>
    <row r="66" spans="1:19" ht="15" customHeight="1" x14ac:dyDescent="0.2">
      <c r="A66" s="98" t="s">
        <v>150</v>
      </c>
      <c r="B66" s="99" t="s">
        <v>151</v>
      </c>
      <c r="C66" s="100" t="s">
        <v>21</v>
      </c>
      <c r="D66" s="100" t="s">
        <v>22</v>
      </c>
      <c r="E66" s="100">
        <v>20</v>
      </c>
      <c r="F66" s="101" t="s">
        <v>23</v>
      </c>
      <c r="G66" s="125">
        <v>413778000</v>
      </c>
      <c r="H66" s="125">
        <v>292677612.11000001</v>
      </c>
      <c r="I66" s="125">
        <v>121100387.89</v>
      </c>
      <c r="J66" s="126">
        <v>0</v>
      </c>
      <c r="K66" s="125">
        <v>259750571.59999999</v>
      </c>
      <c r="L66" s="125">
        <v>32927040.510000002</v>
      </c>
      <c r="M66" s="125">
        <v>5313339.5999999996</v>
      </c>
      <c r="N66" s="125">
        <v>254437232</v>
      </c>
      <c r="O66" s="125">
        <v>5313339.5999999996</v>
      </c>
      <c r="P66" s="126">
        <v>0</v>
      </c>
      <c r="Q66" s="125">
        <v>5313339.5999999996</v>
      </c>
      <c r="R66" s="126">
        <v>0</v>
      </c>
      <c r="S66" s="126">
        <v>0</v>
      </c>
    </row>
    <row r="67" spans="1:19" ht="15" customHeight="1" x14ac:dyDescent="0.2">
      <c r="A67" s="98" t="s">
        <v>152</v>
      </c>
      <c r="B67" s="105" t="s">
        <v>153</v>
      </c>
      <c r="C67" s="106" t="s">
        <v>21</v>
      </c>
      <c r="D67" s="106" t="s">
        <v>22</v>
      </c>
      <c r="E67" s="106">
        <v>20</v>
      </c>
      <c r="F67" s="107" t="s">
        <v>23</v>
      </c>
      <c r="G67" s="127">
        <v>340000</v>
      </c>
      <c r="H67" s="128">
        <v>0</v>
      </c>
      <c r="I67" s="127">
        <v>340000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28">
        <v>0</v>
      </c>
      <c r="P67" s="128">
        <v>0</v>
      </c>
      <c r="Q67" s="128">
        <v>0</v>
      </c>
      <c r="R67" s="128">
        <v>0</v>
      </c>
      <c r="S67" s="128">
        <v>0</v>
      </c>
    </row>
    <row r="68" spans="1:19" ht="15" customHeight="1" x14ac:dyDescent="0.2">
      <c r="A68" s="98" t="s">
        <v>154</v>
      </c>
      <c r="B68" s="105" t="s">
        <v>155</v>
      </c>
      <c r="C68" s="106" t="s">
        <v>21</v>
      </c>
      <c r="D68" s="106" t="s">
        <v>22</v>
      </c>
      <c r="E68" s="106">
        <v>20</v>
      </c>
      <c r="F68" s="107" t="s">
        <v>23</v>
      </c>
      <c r="G68" s="127">
        <v>3000000</v>
      </c>
      <c r="H68" s="128">
        <v>0</v>
      </c>
      <c r="I68" s="127">
        <v>3000000</v>
      </c>
      <c r="J68" s="128">
        <v>0</v>
      </c>
      <c r="K68" s="128">
        <v>0</v>
      </c>
      <c r="L68" s="128">
        <v>0</v>
      </c>
      <c r="M68" s="128">
        <v>0</v>
      </c>
      <c r="N68" s="128">
        <v>0</v>
      </c>
      <c r="O68" s="128">
        <v>0</v>
      </c>
      <c r="P68" s="128">
        <v>0</v>
      </c>
      <c r="Q68" s="128">
        <v>0</v>
      </c>
      <c r="R68" s="128">
        <v>0</v>
      </c>
      <c r="S68" s="128">
        <v>0</v>
      </c>
    </row>
    <row r="69" spans="1:19" ht="15" customHeight="1" x14ac:dyDescent="0.2">
      <c r="A69" s="98" t="s">
        <v>156</v>
      </c>
      <c r="B69" s="105" t="s">
        <v>101</v>
      </c>
      <c r="C69" s="106" t="s">
        <v>21</v>
      </c>
      <c r="D69" s="106" t="s">
        <v>22</v>
      </c>
      <c r="E69" s="106">
        <v>20</v>
      </c>
      <c r="F69" s="107" t="s">
        <v>23</v>
      </c>
      <c r="G69" s="127">
        <v>121115000</v>
      </c>
      <c r="H69" s="127">
        <v>8496584.8499999996</v>
      </c>
      <c r="I69" s="127">
        <v>112618415.15000001</v>
      </c>
      <c r="J69" s="128">
        <v>0</v>
      </c>
      <c r="K69" s="128">
        <v>0</v>
      </c>
      <c r="L69" s="127">
        <v>8496584.8499999996</v>
      </c>
      <c r="M69" s="128">
        <v>0</v>
      </c>
      <c r="N69" s="128">
        <v>0</v>
      </c>
      <c r="O69" s="128">
        <v>0</v>
      </c>
      <c r="P69" s="128">
        <v>0</v>
      </c>
      <c r="Q69" s="128">
        <v>0</v>
      </c>
      <c r="R69" s="128">
        <v>0</v>
      </c>
      <c r="S69" s="128">
        <v>0</v>
      </c>
    </row>
    <row r="70" spans="1:19" ht="15" customHeight="1" x14ac:dyDescent="0.2">
      <c r="A70" s="98" t="s">
        <v>157</v>
      </c>
      <c r="B70" s="105" t="s">
        <v>103</v>
      </c>
      <c r="C70" s="106" t="s">
        <v>21</v>
      </c>
      <c r="D70" s="106" t="s">
        <v>22</v>
      </c>
      <c r="E70" s="106">
        <v>20</v>
      </c>
      <c r="F70" s="107" t="s">
        <v>23</v>
      </c>
      <c r="G70" s="127">
        <v>11921000</v>
      </c>
      <c r="H70" s="127">
        <v>11578455.66</v>
      </c>
      <c r="I70" s="127">
        <v>342544.34</v>
      </c>
      <c r="J70" s="128">
        <v>0</v>
      </c>
      <c r="K70" s="128">
        <v>0</v>
      </c>
      <c r="L70" s="127">
        <v>11578455.66</v>
      </c>
      <c r="M70" s="128">
        <v>0</v>
      </c>
      <c r="N70" s="128">
        <v>0</v>
      </c>
      <c r="O70" s="128">
        <v>0</v>
      </c>
      <c r="P70" s="128">
        <v>0</v>
      </c>
      <c r="Q70" s="128">
        <v>0</v>
      </c>
      <c r="R70" s="128">
        <v>0</v>
      </c>
      <c r="S70" s="128">
        <v>0</v>
      </c>
    </row>
    <row r="71" spans="1:19" ht="15" customHeight="1" x14ac:dyDescent="0.2">
      <c r="A71" s="98" t="s">
        <v>158</v>
      </c>
      <c r="B71" s="105" t="s">
        <v>105</v>
      </c>
      <c r="C71" s="106" t="s">
        <v>21</v>
      </c>
      <c r="D71" s="106" t="s">
        <v>22</v>
      </c>
      <c r="E71" s="106">
        <v>20</v>
      </c>
      <c r="F71" s="107" t="s">
        <v>23</v>
      </c>
      <c r="G71" s="127">
        <v>261550000</v>
      </c>
      <c r="H71" s="127">
        <v>259750571.59999999</v>
      </c>
      <c r="I71" s="127">
        <v>1799428.4</v>
      </c>
      <c r="J71" s="128">
        <v>0</v>
      </c>
      <c r="K71" s="127">
        <v>259750571.59999999</v>
      </c>
      <c r="L71" s="128">
        <v>0</v>
      </c>
      <c r="M71" s="127">
        <v>5313339.5999999996</v>
      </c>
      <c r="N71" s="127">
        <v>254437232</v>
      </c>
      <c r="O71" s="127">
        <v>5313339.5999999996</v>
      </c>
      <c r="P71" s="128">
        <v>0</v>
      </c>
      <c r="Q71" s="127">
        <v>5313339.5999999996</v>
      </c>
      <c r="R71" s="128">
        <v>0</v>
      </c>
      <c r="S71" s="128">
        <v>0</v>
      </c>
    </row>
    <row r="72" spans="1:19" ht="15" customHeight="1" x14ac:dyDescent="0.2">
      <c r="A72" s="98" t="s">
        <v>159</v>
      </c>
      <c r="B72" s="105" t="s">
        <v>107</v>
      </c>
      <c r="C72" s="106" t="s">
        <v>21</v>
      </c>
      <c r="D72" s="106" t="s">
        <v>22</v>
      </c>
      <c r="E72" s="106">
        <v>20</v>
      </c>
      <c r="F72" s="107" t="s">
        <v>23</v>
      </c>
      <c r="G72" s="127">
        <v>3000000</v>
      </c>
      <c r="H72" s="128">
        <v>0</v>
      </c>
      <c r="I72" s="127">
        <v>3000000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  <c r="P72" s="128">
        <v>0</v>
      </c>
      <c r="Q72" s="128">
        <v>0</v>
      </c>
      <c r="R72" s="128">
        <v>0</v>
      </c>
      <c r="S72" s="128">
        <v>0</v>
      </c>
    </row>
    <row r="73" spans="1:19" ht="15" customHeight="1" x14ac:dyDescent="0.2">
      <c r="A73" s="98" t="s">
        <v>160</v>
      </c>
      <c r="B73" s="105" t="s">
        <v>109</v>
      </c>
      <c r="C73" s="106" t="s">
        <v>21</v>
      </c>
      <c r="D73" s="106" t="s">
        <v>22</v>
      </c>
      <c r="E73" s="106">
        <v>20</v>
      </c>
      <c r="F73" s="107" t="s">
        <v>23</v>
      </c>
      <c r="G73" s="127">
        <v>11962000</v>
      </c>
      <c r="H73" s="127">
        <v>11962000</v>
      </c>
      <c r="I73" s="128">
        <v>0</v>
      </c>
      <c r="J73" s="128">
        <v>0</v>
      </c>
      <c r="K73" s="128">
        <v>0</v>
      </c>
      <c r="L73" s="127">
        <v>11962000</v>
      </c>
      <c r="M73" s="128">
        <v>0</v>
      </c>
      <c r="N73" s="128">
        <v>0</v>
      </c>
      <c r="O73" s="128">
        <v>0</v>
      </c>
      <c r="P73" s="128">
        <v>0</v>
      </c>
      <c r="Q73" s="128">
        <v>0</v>
      </c>
      <c r="R73" s="128">
        <v>0</v>
      </c>
      <c r="S73" s="128">
        <v>0</v>
      </c>
    </row>
    <row r="74" spans="1:19" ht="15" customHeight="1" x14ac:dyDescent="0.2">
      <c r="A74" s="98" t="s">
        <v>161</v>
      </c>
      <c r="B74" s="105" t="s">
        <v>111</v>
      </c>
      <c r="C74" s="106" t="s">
        <v>21</v>
      </c>
      <c r="D74" s="106" t="s">
        <v>22</v>
      </c>
      <c r="E74" s="106">
        <v>20</v>
      </c>
      <c r="F74" s="107" t="s">
        <v>23</v>
      </c>
      <c r="G74" s="127">
        <v>890000</v>
      </c>
      <c r="H74" s="127">
        <v>890000</v>
      </c>
      <c r="I74" s="128">
        <v>0</v>
      </c>
      <c r="J74" s="128">
        <v>0</v>
      </c>
      <c r="K74" s="128">
        <v>0</v>
      </c>
      <c r="L74" s="127">
        <v>890000</v>
      </c>
      <c r="M74" s="128">
        <v>0</v>
      </c>
      <c r="N74" s="128">
        <v>0</v>
      </c>
      <c r="O74" s="128">
        <v>0</v>
      </c>
      <c r="P74" s="128">
        <v>0</v>
      </c>
      <c r="Q74" s="128">
        <v>0</v>
      </c>
      <c r="R74" s="128">
        <v>0</v>
      </c>
      <c r="S74" s="128">
        <v>0</v>
      </c>
    </row>
    <row r="75" spans="1:19" ht="15" customHeight="1" x14ac:dyDescent="0.2">
      <c r="A75" s="98" t="s">
        <v>162</v>
      </c>
      <c r="B75" s="99" t="s">
        <v>163</v>
      </c>
      <c r="C75" s="100" t="s">
        <v>21</v>
      </c>
      <c r="D75" s="100" t="s">
        <v>22</v>
      </c>
      <c r="E75" s="100">
        <v>20</v>
      </c>
      <c r="F75" s="101" t="s">
        <v>23</v>
      </c>
      <c r="G75" s="125">
        <v>22313211000</v>
      </c>
      <c r="H75" s="125">
        <v>17999484671.080002</v>
      </c>
      <c r="I75" s="125">
        <v>4313726328.9200001</v>
      </c>
      <c r="J75" s="126">
        <v>0</v>
      </c>
      <c r="K75" s="125">
        <v>12775149508.940001</v>
      </c>
      <c r="L75" s="125">
        <v>5224335162.1400003</v>
      </c>
      <c r="M75" s="125">
        <v>4143835792.3499999</v>
      </c>
      <c r="N75" s="125">
        <v>8631313716.5900002</v>
      </c>
      <c r="O75" s="125">
        <v>3807593243.2399998</v>
      </c>
      <c r="P75" s="125">
        <v>336242549.11000001</v>
      </c>
      <c r="Q75" s="125">
        <v>3749369913.2399998</v>
      </c>
      <c r="R75" s="125">
        <v>58223330</v>
      </c>
      <c r="S75" s="125">
        <v>21759285</v>
      </c>
    </row>
    <row r="76" spans="1:19" ht="15" customHeight="1" x14ac:dyDescent="0.2">
      <c r="A76" s="98" t="s">
        <v>164</v>
      </c>
      <c r="B76" s="99" t="s">
        <v>165</v>
      </c>
      <c r="C76" s="100" t="s">
        <v>21</v>
      </c>
      <c r="D76" s="100" t="s">
        <v>22</v>
      </c>
      <c r="E76" s="100">
        <v>20</v>
      </c>
      <c r="F76" s="101" t="s">
        <v>23</v>
      </c>
      <c r="G76" s="125">
        <v>19695700</v>
      </c>
      <c r="H76" s="125">
        <v>14780551.310000001</v>
      </c>
      <c r="I76" s="125">
        <v>4915148.6900000004</v>
      </c>
      <c r="J76" s="126">
        <v>0</v>
      </c>
      <c r="K76" s="125">
        <v>14780551.310000001</v>
      </c>
      <c r="L76" s="126">
        <v>0</v>
      </c>
      <c r="M76" s="125">
        <v>14760551.310000001</v>
      </c>
      <c r="N76" s="125">
        <v>20000</v>
      </c>
      <c r="O76" s="125">
        <v>14760551.310000001</v>
      </c>
      <c r="P76" s="126">
        <v>0</v>
      </c>
      <c r="Q76" s="125">
        <v>14760551.310000001</v>
      </c>
      <c r="R76" s="126">
        <v>0</v>
      </c>
      <c r="S76" s="126">
        <v>0</v>
      </c>
    </row>
    <row r="77" spans="1:19" ht="15" customHeight="1" x14ac:dyDescent="0.2">
      <c r="A77" s="98" t="s">
        <v>166</v>
      </c>
      <c r="B77" s="105" t="s">
        <v>167</v>
      </c>
      <c r="C77" s="106" t="s">
        <v>21</v>
      </c>
      <c r="D77" s="106" t="s">
        <v>22</v>
      </c>
      <c r="E77" s="106">
        <v>20</v>
      </c>
      <c r="F77" s="107" t="s">
        <v>23</v>
      </c>
      <c r="G77" s="127">
        <v>19695700</v>
      </c>
      <c r="H77" s="127">
        <v>14780551.310000001</v>
      </c>
      <c r="I77" s="127">
        <v>4915148.6900000004</v>
      </c>
      <c r="J77" s="128">
        <v>0</v>
      </c>
      <c r="K77" s="127">
        <v>14780551.310000001</v>
      </c>
      <c r="L77" s="128">
        <v>0</v>
      </c>
      <c r="M77" s="127">
        <v>14760551.310000001</v>
      </c>
      <c r="N77" s="127">
        <v>20000</v>
      </c>
      <c r="O77" s="127">
        <v>14760551.310000001</v>
      </c>
      <c r="P77" s="128">
        <v>0</v>
      </c>
      <c r="Q77" s="127">
        <v>14760551.310000001</v>
      </c>
      <c r="R77" s="128">
        <v>0</v>
      </c>
      <c r="S77" s="128">
        <v>0</v>
      </c>
    </row>
    <row r="78" spans="1:19" ht="33.75" x14ac:dyDescent="0.2">
      <c r="A78" s="98" t="s">
        <v>168</v>
      </c>
      <c r="B78" s="99" t="s">
        <v>169</v>
      </c>
      <c r="C78" s="100" t="s">
        <v>21</v>
      </c>
      <c r="D78" s="100" t="s">
        <v>22</v>
      </c>
      <c r="E78" s="100">
        <v>20</v>
      </c>
      <c r="F78" s="101" t="s">
        <v>23</v>
      </c>
      <c r="G78" s="125">
        <v>2292731489</v>
      </c>
      <c r="H78" s="125">
        <v>1930915234.8499999</v>
      </c>
      <c r="I78" s="125">
        <v>361816254.14999998</v>
      </c>
      <c r="J78" s="126">
        <v>0</v>
      </c>
      <c r="K78" s="125">
        <v>818295667.89999998</v>
      </c>
      <c r="L78" s="125">
        <v>1112619566.95</v>
      </c>
      <c r="M78" s="125">
        <v>416115563.68000001</v>
      </c>
      <c r="N78" s="125">
        <v>402180104.22000003</v>
      </c>
      <c r="O78" s="125">
        <v>408218922.68000001</v>
      </c>
      <c r="P78" s="125">
        <v>7896641</v>
      </c>
      <c r="Q78" s="125">
        <v>408218922.68000001</v>
      </c>
      <c r="R78" s="126">
        <v>0</v>
      </c>
      <c r="S78" s="125">
        <v>8000</v>
      </c>
    </row>
    <row r="79" spans="1:19" ht="15" customHeight="1" x14ac:dyDescent="0.2">
      <c r="A79" s="98" t="s">
        <v>170</v>
      </c>
      <c r="B79" s="105" t="s">
        <v>171</v>
      </c>
      <c r="C79" s="106" t="s">
        <v>21</v>
      </c>
      <c r="D79" s="106" t="s">
        <v>22</v>
      </c>
      <c r="E79" s="106">
        <v>20</v>
      </c>
      <c r="F79" s="107" t="s">
        <v>23</v>
      </c>
      <c r="G79" s="127">
        <v>127447000</v>
      </c>
      <c r="H79" s="127">
        <v>100253000</v>
      </c>
      <c r="I79" s="127">
        <v>27194000</v>
      </c>
      <c r="J79" s="128">
        <v>0</v>
      </c>
      <c r="K79" s="127">
        <v>30605222</v>
      </c>
      <c r="L79" s="127">
        <v>69647778</v>
      </c>
      <c r="M79" s="127">
        <v>25666938</v>
      </c>
      <c r="N79" s="127">
        <v>4938284</v>
      </c>
      <c r="O79" s="127">
        <v>24119083</v>
      </c>
      <c r="P79" s="127">
        <v>1547855</v>
      </c>
      <c r="Q79" s="127">
        <v>24119083</v>
      </c>
      <c r="R79" s="128">
        <v>0</v>
      </c>
      <c r="S79" s="128">
        <v>0</v>
      </c>
    </row>
    <row r="80" spans="1:19" ht="15" customHeight="1" x14ac:dyDescent="0.2">
      <c r="A80" s="98" t="s">
        <v>172</v>
      </c>
      <c r="B80" s="105" t="s">
        <v>173</v>
      </c>
      <c r="C80" s="106" t="s">
        <v>21</v>
      </c>
      <c r="D80" s="106" t="s">
        <v>22</v>
      </c>
      <c r="E80" s="106">
        <v>20</v>
      </c>
      <c r="F80" s="107" t="s">
        <v>23</v>
      </c>
      <c r="G80" s="127">
        <v>766772000</v>
      </c>
      <c r="H80" s="127">
        <v>576758870.14999998</v>
      </c>
      <c r="I80" s="127">
        <v>190013129.84999999</v>
      </c>
      <c r="J80" s="128">
        <v>0</v>
      </c>
      <c r="K80" s="127">
        <v>157201120.15000001</v>
      </c>
      <c r="L80" s="127">
        <v>419557750</v>
      </c>
      <c r="M80" s="127">
        <v>118854634.2</v>
      </c>
      <c r="N80" s="127">
        <v>38346485.950000003</v>
      </c>
      <c r="O80" s="127">
        <v>112997507.2</v>
      </c>
      <c r="P80" s="127">
        <v>5857127</v>
      </c>
      <c r="Q80" s="127">
        <v>112997507.2</v>
      </c>
      <c r="R80" s="128">
        <v>0</v>
      </c>
      <c r="S80" s="128">
        <v>0</v>
      </c>
    </row>
    <row r="81" spans="1:19" ht="15" customHeight="1" x14ac:dyDescent="0.2">
      <c r="A81" s="98" t="s">
        <v>174</v>
      </c>
      <c r="B81" s="105" t="s">
        <v>175</v>
      </c>
      <c r="C81" s="106" t="s">
        <v>21</v>
      </c>
      <c r="D81" s="106" t="s">
        <v>22</v>
      </c>
      <c r="E81" s="106">
        <v>20</v>
      </c>
      <c r="F81" s="107" t="s">
        <v>23</v>
      </c>
      <c r="G81" s="127">
        <v>107711000</v>
      </c>
      <c r="H81" s="127">
        <v>107587033.59999999</v>
      </c>
      <c r="I81" s="127">
        <v>123966.39999999999</v>
      </c>
      <c r="J81" s="128">
        <v>0</v>
      </c>
      <c r="K81" s="127">
        <v>107587033.59999999</v>
      </c>
      <c r="L81" s="128">
        <v>0</v>
      </c>
      <c r="M81" s="128">
        <v>0</v>
      </c>
      <c r="N81" s="127">
        <v>107587033.59999999</v>
      </c>
      <c r="O81" s="128">
        <v>0</v>
      </c>
      <c r="P81" s="128">
        <v>0</v>
      </c>
      <c r="Q81" s="128">
        <v>0</v>
      </c>
      <c r="R81" s="128">
        <v>0</v>
      </c>
      <c r="S81" s="128">
        <v>0</v>
      </c>
    </row>
    <row r="82" spans="1:19" ht="15" customHeight="1" x14ac:dyDescent="0.2">
      <c r="A82" s="98" t="s">
        <v>176</v>
      </c>
      <c r="B82" s="105" t="s">
        <v>177</v>
      </c>
      <c r="C82" s="106" t="s">
        <v>21</v>
      </c>
      <c r="D82" s="106" t="s">
        <v>22</v>
      </c>
      <c r="E82" s="106">
        <v>20</v>
      </c>
      <c r="F82" s="107" t="s">
        <v>23</v>
      </c>
      <c r="G82" s="127">
        <v>1083000</v>
      </c>
      <c r="H82" s="127">
        <v>350000</v>
      </c>
      <c r="I82" s="127">
        <v>733000</v>
      </c>
      <c r="J82" s="128">
        <v>0</v>
      </c>
      <c r="K82" s="127">
        <v>350000</v>
      </c>
      <c r="L82" s="128">
        <v>0</v>
      </c>
      <c r="M82" s="127">
        <v>345000</v>
      </c>
      <c r="N82" s="127">
        <v>5000</v>
      </c>
      <c r="O82" s="127">
        <v>345000</v>
      </c>
      <c r="P82" s="128">
        <v>0</v>
      </c>
      <c r="Q82" s="127">
        <v>345000</v>
      </c>
      <c r="R82" s="128">
        <v>0</v>
      </c>
      <c r="S82" s="128">
        <v>0</v>
      </c>
    </row>
    <row r="83" spans="1:19" ht="15" customHeight="1" x14ac:dyDescent="0.2">
      <c r="A83" s="98" t="s">
        <v>178</v>
      </c>
      <c r="B83" s="105" t="s">
        <v>179</v>
      </c>
      <c r="C83" s="106" t="s">
        <v>21</v>
      </c>
      <c r="D83" s="106" t="s">
        <v>22</v>
      </c>
      <c r="E83" s="106">
        <v>20</v>
      </c>
      <c r="F83" s="107" t="s">
        <v>23</v>
      </c>
      <c r="G83" s="127">
        <v>325213169</v>
      </c>
      <c r="H83" s="127">
        <v>254013078.40000001</v>
      </c>
      <c r="I83" s="127">
        <v>71200090.599999994</v>
      </c>
      <c r="J83" s="128">
        <v>0</v>
      </c>
      <c r="K83" s="127">
        <v>254013078.40000001</v>
      </c>
      <c r="L83" s="128">
        <v>0</v>
      </c>
      <c r="M83" s="127">
        <v>2951000</v>
      </c>
      <c r="N83" s="127">
        <v>251062078.40000001</v>
      </c>
      <c r="O83" s="127">
        <v>2951000</v>
      </c>
      <c r="P83" s="128">
        <v>0</v>
      </c>
      <c r="Q83" s="127">
        <v>2951000</v>
      </c>
      <c r="R83" s="128">
        <v>0</v>
      </c>
      <c r="S83" s="128">
        <v>0</v>
      </c>
    </row>
    <row r="84" spans="1:19" ht="22.5" x14ac:dyDescent="0.2">
      <c r="A84" s="98" t="s">
        <v>180</v>
      </c>
      <c r="B84" s="105" t="s">
        <v>181</v>
      </c>
      <c r="C84" s="106" t="s">
        <v>21</v>
      </c>
      <c r="D84" s="106" t="s">
        <v>22</v>
      </c>
      <c r="E84" s="106">
        <v>20</v>
      </c>
      <c r="F84" s="107" t="s">
        <v>23</v>
      </c>
      <c r="G84" s="127">
        <v>964505320</v>
      </c>
      <c r="H84" s="127">
        <v>891953252.70000005</v>
      </c>
      <c r="I84" s="127">
        <v>72552067.299999997</v>
      </c>
      <c r="J84" s="128">
        <v>0</v>
      </c>
      <c r="K84" s="127">
        <v>268539213.75</v>
      </c>
      <c r="L84" s="127">
        <v>623414038.95000005</v>
      </c>
      <c r="M84" s="127">
        <v>268297991.47999999</v>
      </c>
      <c r="N84" s="127">
        <v>241222.27</v>
      </c>
      <c r="O84" s="127">
        <v>267806332.47999999</v>
      </c>
      <c r="P84" s="127">
        <v>491659</v>
      </c>
      <c r="Q84" s="127">
        <v>267806332.47999999</v>
      </c>
      <c r="R84" s="128">
        <v>0</v>
      </c>
      <c r="S84" s="127">
        <v>8000</v>
      </c>
    </row>
    <row r="85" spans="1:19" ht="22.5" x14ac:dyDescent="0.2">
      <c r="A85" s="98" t="s">
        <v>182</v>
      </c>
      <c r="B85" s="99" t="s">
        <v>183</v>
      </c>
      <c r="C85" s="100" t="s">
        <v>21</v>
      </c>
      <c r="D85" s="100" t="s">
        <v>22</v>
      </c>
      <c r="E85" s="100">
        <v>20</v>
      </c>
      <c r="F85" s="101" t="s">
        <v>23</v>
      </c>
      <c r="G85" s="125">
        <v>832858400</v>
      </c>
      <c r="H85" s="125">
        <v>572401948</v>
      </c>
      <c r="I85" s="125">
        <v>260456452</v>
      </c>
      <c r="J85" s="126">
        <v>0</v>
      </c>
      <c r="K85" s="125">
        <v>530874642</v>
      </c>
      <c r="L85" s="125">
        <v>41527306</v>
      </c>
      <c r="M85" s="125">
        <v>392012027.82999998</v>
      </c>
      <c r="N85" s="125">
        <v>138862614.16999999</v>
      </c>
      <c r="O85" s="125">
        <v>300275326.86000001</v>
      </c>
      <c r="P85" s="125">
        <v>91736700.969999999</v>
      </c>
      <c r="Q85" s="125">
        <v>300275326.86000001</v>
      </c>
      <c r="R85" s="126">
        <v>0</v>
      </c>
      <c r="S85" s="126">
        <v>0</v>
      </c>
    </row>
    <row r="86" spans="1:19" ht="15" customHeight="1" x14ac:dyDescent="0.2">
      <c r="A86" s="98" t="s">
        <v>184</v>
      </c>
      <c r="B86" s="105" t="s">
        <v>185</v>
      </c>
      <c r="C86" s="106" t="s">
        <v>21</v>
      </c>
      <c r="D86" s="106" t="s">
        <v>22</v>
      </c>
      <c r="E86" s="106">
        <v>20</v>
      </c>
      <c r="F86" s="107" t="s">
        <v>23</v>
      </c>
      <c r="G86" s="127">
        <v>335563400</v>
      </c>
      <c r="H86" s="127">
        <v>298054007</v>
      </c>
      <c r="I86" s="127">
        <v>37509393</v>
      </c>
      <c r="J86" s="128">
        <v>0</v>
      </c>
      <c r="K86" s="127">
        <v>278899507</v>
      </c>
      <c r="L86" s="127">
        <v>19154500</v>
      </c>
      <c r="M86" s="127">
        <v>277933777.97000003</v>
      </c>
      <c r="N86" s="127">
        <v>965729.03</v>
      </c>
      <c r="O86" s="127">
        <v>187529641</v>
      </c>
      <c r="P86" s="127">
        <v>90404136.969999999</v>
      </c>
      <c r="Q86" s="127">
        <v>187529641</v>
      </c>
      <c r="R86" s="128">
        <v>0</v>
      </c>
      <c r="S86" s="128">
        <v>0</v>
      </c>
    </row>
    <row r="87" spans="1:19" ht="15" customHeight="1" x14ac:dyDescent="0.2">
      <c r="A87" s="98" t="s">
        <v>186</v>
      </c>
      <c r="B87" s="105" t="s">
        <v>187</v>
      </c>
      <c r="C87" s="106" t="s">
        <v>21</v>
      </c>
      <c r="D87" s="106" t="s">
        <v>22</v>
      </c>
      <c r="E87" s="106">
        <v>20</v>
      </c>
      <c r="F87" s="107" t="s">
        <v>23</v>
      </c>
      <c r="G87" s="127">
        <v>495295000</v>
      </c>
      <c r="H87" s="127">
        <v>274347941</v>
      </c>
      <c r="I87" s="127">
        <v>220947059</v>
      </c>
      <c r="J87" s="128">
        <v>0</v>
      </c>
      <c r="K87" s="127">
        <v>251975135</v>
      </c>
      <c r="L87" s="127">
        <v>22372806</v>
      </c>
      <c r="M87" s="127">
        <v>114078249.86</v>
      </c>
      <c r="N87" s="127">
        <v>137896885.13999999</v>
      </c>
      <c r="O87" s="127">
        <v>112745685.86</v>
      </c>
      <c r="P87" s="127">
        <v>1332564</v>
      </c>
      <c r="Q87" s="127">
        <v>112745685.86</v>
      </c>
      <c r="R87" s="128">
        <v>0</v>
      </c>
      <c r="S87" s="128">
        <v>0</v>
      </c>
    </row>
    <row r="88" spans="1:19" ht="15" customHeight="1" x14ac:dyDescent="0.2">
      <c r="A88" s="98" t="s">
        <v>188</v>
      </c>
      <c r="B88" s="105" t="s">
        <v>189</v>
      </c>
      <c r="C88" s="106" t="s">
        <v>21</v>
      </c>
      <c r="D88" s="106" t="s">
        <v>22</v>
      </c>
      <c r="E88" s="106">
        <v>20</v>
      </c>
      <c r="F88" s="107" t="s">
        <v>23</v>
      </c>
      <c r="G88" s="127">
        <v>2000000</v>
      </c>
      <c r="H88" s="128">
        <v>0</v>
      </c>
      <c r="I88" s="127">
        <v>2000000</v>
      </c>
      <c r="J88" s="128">
        <v>0</v>
      </c>
      <c r="K88" s="128">
        <v>0</v>
      </c>
      <c r="L88" s="128">
        <v>0</v>
      </c>
      <c r="M88" s="128">
        <v>0</v>
      </c>
      <c r="N88" s="128">
        <v>0</v>
      </c>
      <c r="O88" s="128">
        <v>0</v>
      </c>
      <c r="P88" s="128">
        <v>0</v>
      </c>
      <c r="Q88" s="128">
        <v>0</v>
      </c>
      <c r="R88" s="128">
        <v>0</v>
      </c>
      <c r="S88" s="128">
        <v>0</v>
      </c>
    </row>
    <row r="89" spans="1:19" ht="15" customHeight="1" x14ac:dyDescent="0.2">
      <c r="A89" s="98" t="s">
        <v>190</v>
      </c>
      <c r="B89" s="99" t="s">
        <v>191</v>
      </c>
      <c r="C89" s="100" t="s">
        <v>21</v>
      </c>
      <c r="D89" s="100" t="s">
        <v>22</v>
      </c>
      <c r="E89" s="100">
        <v>20</v>
      </c>
      <c r="F89" s="101" t="s">
        <v>23</v>
      </c>
      <c r="G89" s="125">
        <v>15770179067</v>
      </c>
      <c r="H89" s="125">
        <v>12773289401.43</v>
      </c>
      <c r="I89" s="125">
        <v>2996889665.5700002</v>
      </c>
      <c r="J89" s="126">
        <v>0</v>
      </c>
      <c r="K89" s="125">
        <v>10436793253.219999</v>
      </c>
      <c r="L89" s="125">
        <v>2336496148.21</v>
      </c>
      <c r="M89" s="125">
        <v>2361859316.02</v>
      </c>
      <c r="N89" s="125">
        <v>8074933937.1999998</v>
      </c>
      <c r="O89" s="125">
        <v>2129479746.8800001</v>
      </c>
      <c r="P89" s="125">
        <v>232379569.13999999</v>
      </c>
      <c r="Q89" s="125">
        <v>2079314047.8800001</v>
      </c>
      <c r="R89" s="125">
        <v>50165699</v>
      </c>
      <c r="S89" s="125">
        <v>205255</v>
      </c>
    </row>
    <row r="90" spans="1:19" ht="15" customHeight="1" x14ac:dyDescent="0.2">
      <c r="A90" s="98" t="s">
        <v>192</v>
      </c>
      <c r="B90" s="105" t="s">
        <v>193</v>
      </c>
      <c r="C90" s="106" t="s">
        <v>21</v>
      </c>
      <c r="D90" s="106" t="s">
        <v>22</v>
      </c>
      <c r="E90" s="106">
        <v>20</v>
      </c>
      <c r="F90" s="107" t="s">
        <v>23</v>
      </c>
      <c r="G90" s="127">
        <v>75150</v>
      </c>
      <c r="H90" s="127">
        <v>3000</v>
      </c>
      <c r="I90" s="127">
        <v>72150</v>
      </c>
      <c r="J90" s="128">
        <v>0</v>
      </c>
      <c r="K90" s="127">
        <v>3000</v>
      </c>
      <c r="L90" s="128">
        <v>0</v>
      </c>
      <c r="M90" s="128">
        <v>0</v>
      </c>
      <c r="N90" s="127">
        <v>3000</v>
      </c>
      <c r="O90" s="128">
        <v>0</v>
      </c>
      <c r="P90" s="128">
        <v>0</v>
      </c>
      <c r="Q90" s="128">
        <v>0</v>
      </c>
      <c r="R90" s="128">
        <v>0</v>
      </c>
      <c r="S90" s="128">
        <v>0</v>
      </c>
    </row>
    <row r="91" spans="1:19" ht="15" customHeight="1" x14ac:dyDescent="0.2">
      <c r="A91" s="98" t="s">
        <v>194</v>
      </c>
      <c r="B91" s="105" t="s">
        <v>195</v>
      </c>
      <c r="C91" s="106" t="s">
        <v>21</v>
      </c>
      <c r="D91" s="106" t="s">
        <v>22</v>
      </c>
      <c r="E91" s="106">
        <v>20</v>
      </c>
      <c r="F91" s="107" t="s">
        <v>23</v>
      </c>
      <c r="G91" s="127">
        <v>3038373634</v>
      </c>
      <c r="H91" s="127">
        <v>2878815125.1199999</v>
      </c>
      <c r="I91" s="127">
        <v>159558508.88</v>
      </c>
      <c r="J91" s="128">
        <v>0</v>
      </c>
      <c r="K91" s="127">
        <v>2878815125.1199999</v>
      </c>
      <c r="L91" s="128">
        <v>0</v>
      </c>
      <c r="M91" s="127">
        <v>438712480</v>
      </c>
      <c r="N91" s="127">
        <v>2440102645.1199999</v>
      </c>
      <c r="O91" s="127">
        <v>427792480</v>
      </c>
      <c r="P91" s="127">
        <v>10920000</v>
      </c>
      <c r="Q91" s="127">
        <v>411317017</v>
      </c>
      <c r="R91" s="127">
        <v>16475463</v>
      </c>
      <c r="S91" s="127">
        <v>205255</v>
      </c>
    </row>
    <row r="92" spans="1:19" x14ac:dyDescent="0.2">
      <c r="A92" s="98" t="s">
        <v>196</v>
      </c>
      <c r="B92" s="105" t="s">
        <v>197</v>
      </c>
      <c r="C92" s="106" t="s">
        <v>21</v>
      </c>
      <c r="D92" s="106" t="s">
        <v>22</v>
      </c>
      <c r="E92" s="106">
        <v>20</v>
      </c>
      <c r="F92" s="107" t="s">
        <v>23</v>
      </c>
      <c r="G92" s="127">
        <v>3568455340</v>
      </c>
      <c r="H92" s="127">
        <v>3198385338.8499999</v>
      </c>
      <c r="I92" s="127">
        <v>370070001.14999998</v>
      </c>
      <c r="J92" s="128">
        <v>0</v>
      </c>
      <c r="K92" s="127">
        <v>3125966538.8499999</v>
      </c>
      <c r="L92" s="127">
        <v>72418800</v>
      </c>
      <c r="M92" s="127">
        <v>538034693.79999995</v>
      </c>
      <c r="N92" s="127">
        <v>2587931845.0500002</v>
      </c>
      <c r="O92" s="127">
        <v>500757841.80000001</v>
      </c>
      <c r="P92" s="127">
        <v>37276852</v>
      </c>
      <c r="Q92" s="127">
        <v>476887000.80000001</v>
      </c>
      <c r="R92" s="127">
        <v>23870841</v>
      </c>
      <c r="S92" s="128">
        <v>0</v>
      </c>
    </row>
    <row r="93" spans="1:19" ht="22.5" x14ac:dyDescent="0.2">
      <c r="A93" s="98" t="s">
        <v>198</v>
      </c>
      <c r="B93" s="105" t="s">
        <v>199</v>
      </c>
      <c r="C93" s="106" t="s">
        <v>21</v>
      </c>
      <c r="D93" s="106" t="s">
        <v>22</v>
      </c>
      <c r="E93" s="106">
        <v>20</v>
      </c>
      <c r="F93" s="107" t="s">
        <v>23</v>
      </c>
      <c r="G93" s="127">
        <v>2195000000</v>
      </c>
      <c r="H93" s="127">
        <v>1269330960.25</v>
      </c>
      <c r="I93" s="127">
        <v>925669039.75</v>
      </c>
      <c r="J93" s="128">
        <v>0</v>
      </c>
      <c r="K93" s="127">
        <v>1259948825.1500001</v>
      </c>
      <c r="L93" s="127">
        <v>9382135.0999999996</v>
      </c>
      <c r="M93" s="127">
        <v>310901267.25</v>
      </c>
      <c r="N93" s="127">
        <v>949047557.89999998</v>
      </c>
      <c r="O93" s="127">
        <v>155835825.11000001</v>
      </c>
      <c r="P93" s="127">
        <v>155065442.13999999</v>
      </c>
      <c r="Q93" s="127">
        <v>155835825.11000001</v>
      </c>
      <c r="R93" s="128">
        <v>0</v>
      </c>
      <c r="S93" s="128">
        <v>0</v>
      </c>
    </row>
    <row r="94" spans="1:19" ht="15" customHeight="1" x14ac:dyDescent="0.2">
      <c r="A94" s="98" t="s">
        <v>200</v>
      </c>
      <c r="B94" s="105" t="s">
        <v>201</v>
      </c>
      <c r="C94" s="106" t="s">
        <v>21</v>
      </c>
      <c r="D94" s="106" t="s">
        <v>22</v>
      </c>
      <c r="E94" s="106">
        <v>20</v>
      </c>
      <c r="F94" s="107" t="s">
        <v>23</v>
      </c>
      <c r="G94" s="127">
        <v>6508199470</v>
      </c>
      <c r="H94" s="127">
        <v>5103372736.2299995</v>
      </c>
      <c r="I94" s="127">
        <v>1404826733.77</v>
      </c>
      <c r="J94" s="128">
        <v>0</v>
      </c>
      <c r="K94" s="127">
        <v>2860849366.7199998</v>
      </c>
      <c r="L94" s="127">
        <v>2242523369.5100002</v>
      </c>
      <c r="M94" s="127">
        <v>972825282.63</v>
      </c>
      <c r="N94" s="127">
        <v>1888024084.0899999</v>
      </c>
      <c r="O94" s="127">
        <v>968708007.63</v>
      </c>
      <c r="P94" s="127">
        <v>4117275</v>
      </c>
      <c r="Q94" s="127">
        <v>958888612.63</v>
      </c>
      <c r="R94" s="127">
        <v>9819395</v>
      </c>
      <c r="S94" s="128">
        <v>0</v>
      </c>
    </row>
    <row r="95" spans="1:19" ht="23.25" customHeight="1" x14ac:dyDescent="0.2">
      <c r="A95" s="98" t="s">
        <v>202</v>
      </c>
      <c r="B95" s="105" t="s">
        <v>203</v>
      </c>
      <c r="C95" s="106" t="s">
        <v>21</v>
      </c>
      <c r="D95" s="106" t="s">
        <v>22</v>
      </c>
      <c r="E95" s="106">
        <v>20</v>
      </c>
      <c r="F95" s="107" t="s">
        <v>23</v>
      </c>
      <c r="G95" s="127">
        <v>454727000</v>
      </c>
      <c r="H95" s="127">
        <v>321849240.98000002</v>
      </c>
      <c r="I95" s="127">
        <v>132877759.02</v>
      </c>
      <c r="J95" s="128">
        <v>0</v>
      </c>
      <c r="K95" s="127">
        <v>309677397.38</v>
      </c>
      <c r="L95" s="127">
        <v>12171843.6</v>
      </c>
      <c r="M95" s="127">
        <v>99855592.340000004</v>
      </c>
      <c r="N95" s="127">
        <v>209821805.03999999</v>
      </c>
      <c r="O95" s="127">
        <v>74855592.340000004</v>
      </c>
      <c r="P95" s="127">
        <v>25000000</v>
      </c>
      <c r="Q95" s="127">
        <v>74855592.340000004</v>
      </c>
      <c r="R95" s="128">
        <v>0</v>
      </c>
      <c r="S95" s="128">
        <v>0</v>
      </c>
    </row>
    <row r="96" spans="1:19" ht="21.75" customHeight="1" x14ac:dyDescent="0.2">
      <c r="A96" s="98" t="s">
        <v>204</v>
      </c>
      <c r="B96" s="105" t="s">
        <v>205</v>
      </c>
      <c r="C96" s="106" t="s">
        <v>21</v>
      </c>
      <c r="D96" s="106" t="s">
        <v>22</v>
      </c>
      <c r="E96" s="106">
        <v>20</v>
      </c>
      <c r="F96" s="107" t="s">
        <v>23</v>
      </c>
      <c r="G96" s="127">
        <v>5348473</v>
      </c>
      <c r="H96" s="127">
        <v>1533000</v>
      </c>
      <c r="I96" s="127">
        <v>3815473</v>
      </c>
      <c r="J96" s="128">
        <v>0</v>
      </c>
      <c r="K96" s="127">
        <v>1533000</v>
      </c>
      <c r="L96" s="128">
        <v>0</v>
      </c>
      <c r="M96" s="127">
        <v>1530000</v>
      </c>
      <c r="N96" s="127">
        <v>3000</v>
      </c>
      <c r="O96" s="127">
        <v>1530000</v>
      </c>
      <c r="P96" s="128">
        <v>0</v>
      </c>
      <c r="Q96" s="127">
        <v>1530000</v>
      </c>
      <c r="R96" s="128">
        <v>0</v>
      </c>
      <c r="S96" s="128">
        <v>0</v>
      </c>
    </row>
    <row r="97" spans="1:19" ht="15" customHeight="1" x14ac:dyDescent="0.2">
      <c r="A97" s="98" t="s">
        <v>206</v>
      </c>
      <c r="B97" s="99" t="s">
        <v>207</v>
      </c>
      <c r="C97" s="100" t="s">
        <v>21</v>
      </c>
      <c r="D97" s="100" t="s">
        <v>22</v>
      </c>
      <c r="E97" s="100">
        <v>20</v>
      </c>
      <c r="F97" s="101" t="s">
        <v>23</v>
      </c>
      <c r="G97" s="125">
        <v>663658981</v>
      </c>
      <c r="H97" s="125">
        <v>617632178.49000001</v>
      </c>
      <c r="I97" s="125">
        <v>46026802.509999998</v>
      </c>
      <c r="J97" s="126">
        <v>0</v>
      </c>
      <c r="K97" s="125">
        <v>36121937.509999998</v>
      </c>
      <c r="L97" s="125">
        <v>581510240.98000002</v>
      </c>
      <c r="M97" s="125">
        <v>22425806.510000002</v>
      </c>
      <c r="N97" s="125">
        <v>13696131</v>
      </c>
      <c r="O97" s="125">
        <v>22341695.510000002</v>
      </c>
      <c r="P97" s="125">
        <v>84111</v>
      </c>
      <c r="Q97" s="125">
        <v>22341695.510000002</v>
      </c>
      <c r="R97" s="126">
        <v>0</v>
      </c>
      <c r="S97" s="126">
        <v>0</v>
      </c>
    </row>
    <row r="98" spans="1:19" ht="15" customHeight="1" x14ac:dyDescent="0.2">
      <c r="A98" s="98" t="s">
        <v>208</v>
      </c>
      <c r="B98" s="105" t="s">
        <v>209</v>
      </c>
      <c r="C98" s="106" t="s">
        <v>21</v>
      </c>
      <c r="D98" s="106" t="s">
        <v>22</v>
      </c>
      <c r="E98" s="106">
        <v>20</v>
      </c>
      <c r="F98" s="107" t="s">
        <v>23</v>
      </c>
      <c r="G98" s="127">
        <v>25279700</v>
      </c>
      <c r="H98" s="127">
        <v>25279700</v>
      </c>
      <c r="I98" s="128">
        <v>0</v>
      </c>
      <c r="J98" s="128">
        <v>0</v>
      </c>
      <c r="K98" s="128">
        <v>0</v>
      </c>
      <c r="L98" s="127">
        <v>25279700</v>
      </c>
      <c r="M98" s="128">
        <v>0</v>
      </c>
      <c r="N98" s="128">
        <v>0</v>
      </c>
      <c r="O98" s="128">
        <v>0</v>
      </c>
      <c r="P98" s="128">
        <v>0</v>
      </c>
      <c r="Q98" s="128">
        <v>0</v>
      </c>
      <c r="R98" s="128">
        <v>0</v>
      </c>
      <c r="S98" s="128">
        <v>0</v>
      </c>
    </row>
    <row r="99" spans="1:19" ht="15" customHeight="1" x14ac:dyDescent="0.2">
      <c r="A99" s="98" t="s">
        <v>210</v>
      </c>
      <c r="B99" s="105" t="s">
        <v>211</v>
      </c>
      <c r="C99" s="106" t="s">
        <v>21</v>
      </c>
      <c r="D99" s="106" t="s">
        <v>22</v>
      </c>
      <c r="E99" s="106">
        <v>20</v>
      </c>
      <c r="F99" s="107" t="s">
        <v>23</v>
      </c>
      <c r="G99" s="127">
        <v>228039000</v>
      </c>
      <c r="H99" s="127">
        <v>228039000</v>
      </c>
      <c r="I99" s="128">
        <v>0</v>
      </c>
      <c r="J99" s="128">
        <v>0</v>
      </c>
      <c r="K99" s="128">
        <v>0</v>
      </c>
      <c r="L99" s="127">
        <v>228039000</v>
      </c>
      <c r="M99" s="128">
        <v>0</v>
      </c>
      <c r="N99" s="128">
        <v>0</v>
      </c>
      <c r="O99" s="128">
        <v>0</v>
      </c>
      <c r="P99" s="128">
        <v>0</v>
      </c>
      <c r="Q99" s="128">
        <v>0</v>
      </c>
      <c r="R99" s="128">
        <v>0</v>
      </c>
      <c r="S99" s="128">
        <v>0</v>
      </c>
    </row>
    <row r="100" spans="1:19" ht="15" customHeight="1" x14ac:dyDescent="0.2">
      <c r="A100" s="98" t="s">
        <v>212</v>
      </c>
      <c r="B100" s="105" t="s">
        <v>213</v>
      </c>
      <c r="C100" s="106" t="s">
        <v>21</v>
      </c>
      <c r="D100" s="106" t="s">
        <v>22</v>
      </c>
      <c r="E100" s="106">
        <v>20</v>
      </c>
      <c r="F100" s="107" t="s">
        <v>23</v>
      </c>
      <c r="G100" s="127">
        <v>104156681</v>
      </c>
      <c r="H100" s="127">
        <v>58129878.490000002</v>
      </c>
      <c r="I100" s="127">
        <v>46026802.509999998</v>
      </c>
      <c r="J100" s="128">
        <v>0</v>
      </c>
      <c r="K100" s="127">
        <v>36121937.509999998</v>
      </c>
      <c r="L100" s="127">
        <v>22007940.98</v>
      </c>
      <c r="M100" s="127">
        <v>22425806.510000002</v>
      </c>
      <c r="N100" s="127">
        <v>13696131</v>
      </c>
      <c r="O100" s="127">
        <v>22341695.510000002</v>
      </c>
      <c r="P100" s="127">
        <v>84111</v>
      </c>
      <c r="Q100" s="127">
        <v>22341695.510000002</v>
      </c>
      <c r="R100" s="128">
        <v>0</v>
      </c>
      <c r="S100" s="128">
        <v>0</v>
      </c>
    </row>
    <row r="101" spans="1:19" ht="15" customHeight="1" x14ac:dyDescent="0.2">
      <c r="A101" s="98" t="s">
        <v>214</v>
      </c>
      <c r="B101" s="105" t="s">
        <v>215</v>
      </c>
      <c r="C101" s="106" t="s">
        <v>21</v>
      </c>
      <c r="D101" s="106" t="s">
        <v>22</v>
      </c>
      <c r="E101" s="106">
        <v>20</v>
      </c>
      <c r="F101" s="107" t="s">
        <v>23</v>
      </c>
      <c r="G101" s="127">
        <v>306183600</v>
      </c>
      <c r="H101" s="127">
        <v>306183600</v>
      </c>
      <c r="I101" s="128">
        <v>0</v>
      </c>
      <c r="J101" s="128">
        <v>0</v>
      </c>
      <c r="K101" s="128">
        <v>0</v>
      </c>
      <c r="L101" s="127">
        <v>306183600</v>
      </c>
      <c r="M101" s="128">
        <v>0</v>
      </c>
      <c r="N101" s="128">
        <v>0</v>
      </c>
      <c r="O101" s="128">
        <v>0</v>
      </c>
      <c r="P101" s="128">
        <v>0</v>
      </c>
      <c r="Q101" s="128">
        <v>0</v>
      </c>
      <c r="R101" s="128">
        <v>0</v>
      </c>
      <c r="S101" s="128">
        <v>0</v>
      </c>
    </row>
    <row r="102" spans="1:19" ht="15" customHeight="1" x14ac:dyDescent="0.2">
      <c r="A102" s="98" t="s">
        <v>216</v>
      </c>
      <c r="B102" s="105" t="s">
        <v>217</v>
      </c>
      <c r="C102" s="106" t="s">
        <v>21</v>
      </c>
      <c r="D102" s="106" t="s">
        <v>22</v>
      </c>
      <c r="E102" s="106">
        <v>20</v>
      </c>
      <c r="F102" s="107" t="s">
        <v>23</v>
      </c>
      <c r="G102" s="127">
        <v>2734087363</v>
      </c>
      <c r="H102" s="127">
        <v>2090465357</v>
      </c>
      <c r="I102" s="127">
        <v>643622006</v>
      </c>
      <c r="J102" s="128">
        <v>0</v>
      </c>
      <c r="K102" s="127">
        <v>938283457</v>
      </c>
      <c r="L102" s="127">
        <v>1152181900</v>
      </c>
      <c r="M102" s="127">
        <v>936662527</v>
      </c>
      <c r="N102" s="127">
        <v>1620930</v>
      </c>
      <c r="O102" s="127">
        <v>932517000</v>
      </c>
      <c r="P102" s="127">
        <v>4145527</v>
      </c>
      <c r="Q102" s="127">
        <v>924459369</v>
      </c>
      <c r="R102" s="127">
        <v>8057631</v>
      </c>
      <c r="S102" s="127">
        <v>21546030</v>
      </c>
    </row>
    <row r="103" spans="1:19" ht="15" customHeight="1" x14ac:dyDescent="0.2">
      <c r="A103" s="98" t="s">
        <v>218</v>
      </c>
      <c r="B103" s="99" t="s">
        <v>219</v>
      </c>
      <c r="C103" s="100" t="s">
        <v>21</v>
      </c>
      <c r="D103" s="100" t="s">
        <v>22</v>
      </c>
      <c r="E103" s="100">
        <v>20</v>
      </c>
      <c r="F103" s="101" t="s">
        <v>23</v>
      </c>
      <c r="G103" s="125">
        <v>629041000</v>
      </c>
      <c r="H103" s="125">
        <v>537246000</v>
      </c>
      <c r="I103" s="125">
        <v>91795000</v>
      </c>
      <c r="J103" s="126">
        <v>0</v>
      </c>
      <c r="K103" s="125">
        <v>116680177</v>
      </c>
      <c r="L103" s="125">
        <v>420565823</v>
      </c>
      <c r="M103" s="125">
        <v>116680177</v>
      </c>
      <c r="N103" s="126">
        <v>0</v>
      </c>
      <c r="O103" s="125">
        <v>116680177</v>
      </c>
      <c r="P103" s="126">
        <v>0</v>
      </c>
      <c r="Q103" s="125">
        <v>116680177</v>
      </c>
      <c r="R103" s="126">
        <v>0</v>
      </c>
      <c r="S103" s="126">
        <v>0</v>
      </c>
    </row>
    <row r="104" spans="1:19" ht="15" customHeight="1" x14ac:dyDescent="0.2">
      <c r="A104" s="98" t="s">
        <v>220</v>
      </c>
      <c r="B104" s="99" t="s">
        <v>221</v>
      </c>
      <c r="C104" s="100" t="s">
        <v>21</v>
      </c>
      <c r="D104" s="100" t="s">
        <v>22</v>
      </c>
      <c r="E104" s="100">
        <v>20</v>
      </c>
      <c r="F104" s="101" t="s">
        <v>23</v>
      </c>
      <c r="G104" s="125">
        <v>537246000</v>
      </c>
      <c r="H104" s="125">
        <v>537246000</v>
      </c>
      <c r="I104" s="126">
        <v>0</v>
      </c>
      <c r="J104" s="126">
        <v>0</v>
      </c>
      <c r="K104" s="125">
        <v>116680177</v>
      </c>
      <c r="L104" s="125">
        <v>420565823</v>
      </c>
      <c r="M104" s="125">
        <v>116680177</v>
      </c>
      <c r="N104" s="126">
        <v>0</v>
      </c>
      <c r="O104" s="125">
        <v>116680177</v>
      </c>
      <c r="P104" s="126">
        <v>0</v>
      </c>
      <c r="Q104" s="125">
        <v>116680177</v>
      </c>
      <c r="R104" s="126">
        <v>0</v>
      </c>
      <c r="S104" s="126">
        <v>0</v>
      </c>
    </row>
    <row r="105" spans="1:19" ht="15" customHeight="1" x14ac:dyDescent="0.2">
      <c r="A105" s="98" t="s">
        <v>222</v>
      </c>
      <c r="B105" s="99" t="s">
        <v>223</v>
      </c>
      <c r="C105" s="100" t="s">
        <v>21</v>
      </c>
      <c r="D105" s="100" t="s">
        <v>22</v>
      </c>
      <c r="E105" s="100">
        <v>20</v>
      </c>
      <c r="F105" s="101" t="s">
        <v>23</v>
      </c>
      <c r="G105" s="125">
        <v>537246000</v>
      </c>
      <c r="H105" s="125">
        <v>537246000</v>
      </c>
      <c r="I105" s="126">
        <v>0</v>
      </c>
      <c r="J105" s="126">
        <v>0</v>
      </c>
      <c r="K105" s="125">
        <v>116680177</v>
      </c>
      <c r="L105" s="125">
        <v>420565823</v>
      </c>
      <c r="M105" s="125">
        <v>116680177</v>
      </c>
      <c r="N105" s="126">
        <v>0</v>
      </c>
      <c r="O105" s="125">
        <v>116680177</v>
      </c>
      <c r="P105" s="126">
        <v>0</v>
      </c>
      <c r="Q105" s="125">
        <v>116680177</v>
      </c>
      <c r="R105" s="126">
        <v>0</v>
      </c>
      <c r="S105" s="126">
        <v>0</v>
      </c>
    </row>
    <row r="106" spans="1:19" ht="15" customHeight="1" x14ac:dyDescent="0.2">
      <c r="A106" s="98" t="s">
        <v>224</v>
      </c>
      <c r="B106" s="99" t="s">
        <v>225</v>
      </c>
      <c r="C106" s="100" t="s">
        <v>21</v>
      </c>
      <c r="D106" s="100" t="s">
        <v>22</v>
      </c>
      <c r="E106" s="100">
        <v>20</v>
      </c>
      <c r="F106" s="101" t="s">
        <v>23</v>
      </c>
      <c r="G106" s="125">
        <v>537246000</v>
      </c>
      <c r="H106" s="125">
        <v>537246000</v>
      </c>
      <c r="I106" s="126">
        <v>0</v>
      </c>
      <c r="J106" s="126">
        <v>0</v>
      </c>
      <c r="K106" s="125">
        <v>116680177</v>
      </c>
      <c r="L106" s="125">
        <v>420565823</v>
      </c>
      <c r="M106" s="125">
        <v>116680177</v>
      </c>
      <c r="N106" s="126">
        <v>0</v>
      </c>
      <c r="O106" s="125">
        <v>116680177</v>
      </c>
      <c r="P106" s="126">
        <v>0</v>
      </c>
      <c r="Q106" s="125">
        <v>116680177</v>
      </c>
      <c r="R106" s="126">
        <v>0</v>
      </c>
      <c r="S106" s="126">
        <v>0</v>
      </c>
    </row>
    <row r="107" spans="1:19" ht="15" customHeight="1" x14ac:dyDescent="0.2">
      <c r="A107" s="98" t="s">
        <v>226</v>
      </c>
      <c r="B107" s="105" t="s">
        <v>227</v>
      </c>
      <c r="C107" s="106" t="s">
        <v>21</v>
      </c>
      <c r="D107" s="106" t="s">
        <v>22</v>
      </c>
      <c r="E107" s="106">
        <v>20</v>
      </c>
      <c r="F107" s="107" t="s">
        <v>23</v>
      </c>
      <c r="G107" s="127">
        <v>286897576</v>
      </c>
      <c r="H107" s="127">
        <v>286897576</v>
      </c>
      <c r="I107" s="128">
        <v>0</v>
      </c>
      <c r="J107" s="128">
        <v>0</v>
      </c>
      <c r="K107" s="127">
        <v>42337119</v>
      </c>
      <c r="L107" s="127">
        <v>244560457</v>
      </c>
      <c r="M107" s="127">
        <v>42337119</v>
      </c>
      <c r="N107" s="128">
        <v>0</v>
      </c>
      <c r="O107" s="127">
        <v>42337119</v>
      </c>
      <c r="P107" s="128">
        <v>0</v>
      </c>
      <c r="Q107" s="127">
        <v>42337119</v>
      </c>
      <c r="R107" s="128">
        <v>0</v>
      </c>
      <c r="S107" s="128">
        <v>0</v>
      </c>
    </row>
    <row r="108" spans="1:19" ht="15" customHeight="1" x14ac:dyDescent="0.2">
      <c r="A108" s="98" t="s">
        <v>228</v>
      </c>
      <c r="B108" s="105" t="s">
        <v>229</v>
      </c>
      <c r="C108" s="106" t="s">
        <v>21</v>
      </c>
      <c r="D108" s="106" t="s">
        <v>22</v>
      </c>
      <c r="E108" s="106">
        <v>20</v>
      </c>
      <c r="F108" s="107" t="s">
        <v>23</v>
      </c>
      <c r="G108" s="127">
        <v>250348424</v>
      </c>
      <c r="H108" s="127">
        <v>250348424</v>
      </c>
      <c r="I108" s="128">
        <v>0</v>
      </c>
      <c r="J108" s="128">
        <v>0</v>
      </c>
      <c r="K108" s="127">
        <v>74343058</v>
      </c>
      <c r="L108" s="127">
        <v>176005366</v>
      </c>
      <c r="M108" s="127">
        <v>74343058</v>
      </c>
      <c r="N108" s="128">
        <v>0</v>
      </c>
      <c r="O108" s="127">
        <v>74343058</v>
      </c>
      <c r="P108" s="128">
        <v>0</v>
      </c>
      <c r="Q108" s="127">
        <v>74343058</v>
      </c>
      <c r="R108" s="128">
        <v>0</v>
      </c>
      <c r="S108" s="128">
        <v>0</v>
      </c>
    </row>
    <row r="109" spans="1:19" ht="15" customHeight="1" x14ac:dyDescent="0.25">
      <c r="A109" s="98" t="s">
        <v>230</v>
      </c>
      <c r="B109" s="123" t="s">
        <v>231</v>
      </c>
      <c r="C109" s="106" t="s">
        <v>21</v>
      </c>
      <c r="D109" s="106" t="s">
        <v>22</v>
      </c>
      <c r="E109" s="106">
        <v>20</v>
      </c>
      <c r="F109" s="107" t="s">
        <v>23</v>
      </c>
      <c r="G109" s="127">
        <v>91795000</v>
      </c>
      <c r="H109" s="128">
        <v>0</v>
      </c>
      <c r="I109" s="127">
        <v>91795000</v>
      </c>
      <c r="J109" s="128">
        <v>0</v>
      </c>
      <c r="K109" s="128">
        <v>0</v>
      </c>
      <c r="L109" s="128">
        <v>0</v>
      </c>
      <c r="M109" s="128">
        <v>0</v>
      </c>
      <c r="N109" s="128">
        <v>0</v>
      </c>
      <c r="O109" s="128">
        <v>0</v>
      </c>
      <c r="P109" s="128">
        <v>0</v>
      </c>
      <c r="Q109" s="128">
        <v>0</v>
      </c>
      <c r="R109" s="128">
        <v>0</v>
      </c>
      <c r="S109" s="128">
        <v>0</v>
      </c>
    </row>
    <row r="110" spans="1:19" ht="15" customHeight="1" x14ac:dyDescent="0.25">
      <c r="A110" t="s">
        <v>345</v>
      </c>
      <c r="B110" s="123" t="s">
        <v>346</v>
      </c>
      <c r="C110" s="106" t="s">
        <v>21</v>
      </c>
      <c r="D110" s="106" t="s">
        <v>22</v>
      </c>
      <c r="E110" s="106">
        <v>20</v>
      </c>
      <c r="F110" s="107" t="s">
        <v>23</v>
      </c>
      <c r="G110" s="125">
        <v>91795000</v>
      </c>
      <c r="H110" s="126">
        <v>0</v>
      </c>
      <c r="I110" s="125">
        <v>91795000</v>
      </c>
      <c r="J110" s="126">
        <v>0</v>
      </c>
      <c r="K110" s="126">
        <v>0</v>
      </c>
      <c r="L110" s="126">
        <v>0</v>
      </c>
      <c r="M110" s="126">
        <v>0</v>
      </c>
      <c r="N110" s="126">
        <v>0</v>
      </c>
      <c r="O110" s="126">
        <v>0</v>
      </c>
      <c r="P110" s="126">
        <v>0</v>
      </c>
      <c r="Q110" s="126">
        <v>0</v>
      </c>
      <c r="R110" s="126">
        <v>0</v>
      </c>
      <c r="S110" s="126">
        <v>0</v>
      </c>
    </row>
    <row r="111" spans="1:19" ht="15" customHeight="1" x14ac:dyDescent="0.25">
      <c r="A111" t="s">
        <v>347</v>
      </c>
      <c r="B111" s="123" t="s">
        <v>348</v>
      </c>
      <c r="C111" s="106" t="s">
        <v>21</v>
      </c>
      <c r="D111" s="106" t="s">
        <v>22</v>
      </c>
      <c r="E111" s="106">
        <v>20</v>
      </c>
      <c r="F111" s="107" t="s">
        <v>23</v>
      </c>
      <c r="G111" s="127">
        <v>46038500</v>
      </c>
      <c r="H111" s="128">
        <v>0</v>
      </c>
      <c r="I111" s="127">
        <v>46038500</v>
      </c>
      <c r="J111" s="128">
        <v>0</v>
      </c>
      <c r="K111" s="128">
        <v>0</v>
      </c>
      <c r="L111" s="128">
        <v>0</v>
      </c>
      <c r="M111" s="128">
        <v>0</v>
      </c>
      <c r="N111" s="128">
        <v>0</v>
      </c>
      <c r="O111" s="128">
        <v>0</v>
      </c>
      <c r="P111" s="128">
        <v>0</v>
      </c>
      <c r="Q111" s="128">
        <v>0</v>
      </c>
      <c r="R111" s="128">
        <v>0</v>
      </c>
      <c r="S111" s="128">
        <v>0</v>
      </c>
    </row>
    <row r="112" spans="1:19" ht="15" customHeight="1" x14ac:dyDescent="0.25">
      <c r="A112" t="s">
        <v>349</v>
      </c>
      <c r="B112" s="123" t="s">
        <v>350</v>
      </c>
      <c r="C112" s="106" t="s">
        <v>21</v>
      </c>
      <c r="D112" s="106" t="s">
        <v>22</v>
      </c>
      <c r="E112" s="106">
        <v>20</v>
      </c>
      <c r="F112" s="107" t="s">
        <v>23</v>
      </c>
      <c r="G112" s="127">
        <v>45756500</v>
      </c>
      <c r="H112" s="128">
        <v>0</v>
      </c>
      <c r="I112" s="127">
        <v>45756500</v>
      </c>
      <c r="J112" s="128">
        <v>0</v>
      </c>
      <c r="K112" s="128">
        <v>0</v>
      </c>
      <c r="L112" s="128">
        <v>0</v>
      </c>
      <c r="M112" s="128">
        <v>0</v>
      </c>
      <c r="N112" s="128">
        <v>0</v>
      </c>
      <c r="O112" s="128">
        <v>0</v>
      </c>
      <c r="P112" s="128">
        <v>0</v>
      </c>
      <c r="Q112" s="128">
        <v>0</v>
      </c>
      <c r="R112" s="128">
        <v>0</v>
      </c>
      <c r="S112" s="128">
        <v>0</v>
      </c>
    </row>
    <row r="113" spans="1:19" ht="15" customHeight="1" x14ac:dyDescent="0.2">
      <c r="A113" s="98" t="s">
        <v>232</v>
      </c>
      <c r="B113" s="99" t="s">
        <v>233</v>
      </c>
      <c r="C113" s="100" t="s">
        <v>21</v>
      </c>
      <c r="D113" s="100" t="s">
        <v>22</v>
      </c>
      <c r="E113" s="100">
        <v>20</v>
      </c>
      <c r="F113" s="101" t="s">
        <v>23</v>
      </c>
      <c r="G113" s="125">
        <v>856074000</v>
      </c>
      <c r="H113" s="125">
        <v>249161067</v>
      </c>
      <c r="I113" s="125">
        <v>606912933</v>
      </c>
      <c r="J113" s="126">
        <v>0</v>
      </c>
      <c r="K113" s="125">
        <v>249161067</v>
      </c>
      <c r="L113" s="126">
        <v>0</v>
      </c>
      <c r="M113" s="125">
        <v>249050028.22</v>
      </c>
      <c r="N113" s="125">
        <v>111038.78</v>
      </c>
      <c r="O113" s="125">
        <v>249050028.22</v>
      </c>
      <c r="P113" s="126">
        <v>0</v>
      </c>
      <c r="Q113" s="125">
        <v>249050028.22</v>
      </c>
      <c r="R113" s="126">
        <v>0</v>
      </c>
      <c r="S113" s="126">
        <v>0</v>
      </c>
    </row>
    <row r="114" spans="1:19" ht="15" customHeight="1" x14ac:dyDescent="0.2">
      <c r="A114" s="98" t="s">
        <v>234</v>
      </c>
      <c r="B114" s="99" t="s">
        <v>235</v>
      </c>
      <c r="C114" s="100" t="s">
        <v>21</v>
      </c>
      <c r="D114" s="100" t="s">
        <v>22</v>
      </c>
      <c r="E114" s="100">
        <v>20</v>
      </c>
      <c r="F114" s="101" t="s">
        <v>23</v>
      </c>
      <c r="G114" s="125">
        <v>263607000</v>
      </c>
      <c r="H114" s="125">
        <v>249161067</v>
      </c>
      <c r="I114" s="125">
        <v>14445933</v>
      </c>
      <c r="J114" s="126">
        <v>0</v>
      </c>
      <c r="K114" s="125">
        <v>249161067</v>
      </c>
      <c r="L114" s="126">
        <v>0</v>
      </c>
      <c r="M114" s="125">
        <v>249050028.22</v>
      </c>
      <c r="N114" s="125">
        <v>111038.78</v>
      </c>
      <c r="O114" s="125">
        <v>249050028.22</v>
      </c>
      <c r="P114" s="126">
        <v>0</v>
      </c>
      <c r="Q114" s="125">
        <v>249050028.22</v>
      </c>
      <c r="R114" s="126">
        <v>0</v>
      </c>
      <c r="S114" s="126">
        <v>0</v>
      </c>
    </row>
    <row r="115" spans="1:19" ht="15" customHeight="1" x14ac:dyDescent="0.2">
      <c r="A115" s="98" t="s">
        <v>236</v>
      </c>
      <c r="B115" s="99" t="s">
        <v>237</v>
      </c>
      <c r="C115" s="100" t="s">
        <v>21</v>
      </c>
      <c r="D115" s="100" t="s">
        <v>22</v>
      </c>
      <c r="E115" s="100">
        <v>20</v>
      </c>
      <c r="F115" s="101" t="s">
        <v>23</v>
      </c>
      <c r="G115" s="125">
        <v>263607000</v>
      </c>
      <c r="H115" s="125">
        <v>249161067</v>
      </c>
      <c r="I115" s="125">
        <v>14445933</v>
      </c>
      <c r="J115" s="126">
        <v>0</v>
      </c>
      <c r="K115" s="125">
        <v>249161067</v>
      </c>
      <c r="L115" s="126">
        <v>0</v>
      </c>
      <c r="M115" s="125">
        <v>249050028.22</v>
      </c>
      <c r="N115" s="125">
        <v>111038.78</v>
      </c>
      <c r="O115" s="125">
        <v>249050028.22</v>
      </c>
      <c r="P115" s="126">
        <v>0</v>
      </c>
      <c r="Q115" s="125">
        <v>249050028.22</v>
      </c>
      <c r="R115" s="126">
        <v>0</v>
      </c>
      <c r="S115" s="126">
        <v>0</v>
      </c>
    </row>
    <row r="116" spans="1:19" ht="15" customHeight="1" x14ac:dyDescent="0.2">
      <c r="A116" s="98" t="s">
        <v>238</v>
      </c>
      <c r="B116" s="105" t="s">
        <v>239</v>
      </c>
      <c r="C116" s="106" t="s">
        <v>21</v>
      </c>
      <c r="D116" s="106" t="s">
        <v>22</v>
      </c>
      <c r="E116" s="106">
        <v>20</v>
      </c>
      <c r="F116" s="107" t="s">
        <v>23</v>
      </c>
      <c r="G116" s="127">
        <v>260001000</v>
      </c>
      <c r="H116" s="127">
        <v>248938767</v>
      </c>
      <c r="I116" s="127">
        <v>11062233</v>
      </c>
      <c r="J116" s="128">
        <v>0</v>
      </c>
      <c r="K116" s="127">
        <v>248938767</v>
      </c>
      <c r="L116" s="128">
        <v>0</v>
      </c>
      <c r="M116" s="127">
        <v>248862728.22</v>
      </c>
      <c r="N116" s="127">
        <v>76038.78</v>
      </c>
      <c r="O116" s="127">
        <v>248862728.22</v>
      </c>
      <c r="P116" s="128">
        <v>0</v>
      </c>
      <c r="Q116" s="127">
        <v>248862728.22</v>
      </c>
      <c r="R116" s="128">
        <v>0</v>
      </c>
      <c r="S116" s="128">
        <v>0</v>
      </c>
    </row>
    <row r="117" spans="1:19" ht="15" customHeight="1" x14ac:dyDescent="0.2">
      <c r="A117" s="98" t="s">
        <v>240</v>
      </c>
      <c r="B117" s="105" t="s">
        <v>241</v>
      </c>
      <c r="C117" s="106" t="s">
        <v>21</v>
      </c>
      <c r="D117" s="106" t="s">
        <v>22</v>
      </c>
      <c r="E117" s="106">
        <v>20</v>
      </c>
      <c r="F117" s="107" t="s">
        <v>23</v>
      </c>
      <c r="G117" s="127">
        <v>1490566</v>
      </c>
      <c r="H117" s="127">
        <v>10000</v>
      </c>
      <c r="I117" s="127">
        <v>1480566</v>
      </c>
      <c r="J117" s="128">
        <v>0</v>
      </c>
      <c r="K117" s="127">
        <v>10000</v>
      </c>
      <c r="L117" s="128">
        <v>0</v>
      </c>
      <c r="M117" s="128">
        <v>0</v>
      </c>
      <c r="N117" s="127">
        <v>10000</v>
      </c>
      <c r="O117" s="128">
        <v>0</v>
      </c>
      <c r="P117" s="128">
        <v>0</v>
      </c>
      <c r="Q117" s="128">
        <v>0</v>
      </c>
      <c r="R117" s="128">
        <v>0</v>
      </c>
      <c r="S117" s="128">
        <v>0</v>
      </c>
    </row>
    <row r="118" spans="1:19" ht="15" customHeight="1" x14ac:dyDescent="0.2">
      <c r="A118" s="98" t="s">
        <v>242</v>
      </c>
      <c r="B118" s="105" t="s">
        <v>243</v>
      </c>
      <c r="C118" s="106" t="s">
        <v>21</v>
      </c>
      <c r="D118" s="106" t="s">
        <v>22</v>
      </c>
      <c r="E118" s="106">
        <v>20</v>
      </c>
      <c r="F118" s="107" t="s">
        <v>23</v>
      </c>
      <c r="G118" s="127">
        <v>2115434</v>
      </c>
      <c r="H118" s="127">
        <v>212300</v>
      </c>
      <c r="I118" s="127">
        <v>1903134</v>
      </c>
      <c r="J118" s="128">
        <v>0</v>
      </c>
      <c r="K118" s="127">
        <v>212300</v>
      </c>
      <c r="L118" s="128">
        <v>0</v>
      </c>
      <c r="M118" s="127">
        <v>187300</v>
      </c>
      <c r="N118" s="127">
        <v>25000</v>
      </c>
      <c r="O118" s="127">
        <v>187300</v>
      </c>
      <c r="P118" s="128">
        <v>0</v>
      </c>
      <c r="Q118" s="127">
        <v>187300</v>
      </c>
      <c r="R118" s="128">
        <v>0</v>
      </c>
      <c r="S118" s="128">
        <v>0</v>
      </c>
    </row>
    <row r="119" spans="1:19" ht="15" customHeight="1" x14ac:dyDescent="0.2">
      <c r="A119" s="98" t="s">
        <v>244</v>
      </c>
      <c r="B119" s="105" t="s">
        <v>245</v>
      </c>
      <c r="C119" s="106" t="s">
        <v>21</v>
      </c>
      <c r="D119" s="106" t="s">
        <v>22</v>
      </c>
      <c r="E119" s="106">
        <v>20</v>
      </c>
      <c r="F119" s="107" t="s">
        <v>23</v>
      </c>
      <c r="G119" s="127">
        <v>38130000</v>
      </c>
      <c r="H119" s="128">
        <v>0</v>
      </c>
      <c r="I119" s="127">
        <v>38130000</v>
      </c>
      <c r="J119" s="128">
        <v>0</v>
      </c>
      <c r="K119" s="128">
        <v>0</v>
      </c>
      <c r="L119" s="128">
        <v>0</v>
      </c>
      <c r="M119" s="128">
        <v>0</v>
      </c>
      <c r="N119" s="128">
        <v>0</v>
      </c>
      <c r="O119" s="128">
        <v>0</v>
      </c>
      <c r="P119" s="128">
        <v>0</v>
      </c>
      <c r="Q119" s="128">
        <v>0</v>
      </c>
      <c r="R119" s="128">
        <v>0</v>
      </c>
      <c r="S119" s="128">
        <v>0</v>
      </c>
    </row>
    <row r="120" spans="1:19" ht="15" customHeight="1" x14ac:dyDescent="0.2">
      <c r="A120" s="98" t="s">
        <v>246</v>
      </c>
      <c r="B120" s="99" t="s">
        <v>247</v>
      </c>
      <c r="C120" s="100" t="s">
        <v>21</v>
      </c>
      <c r="D120" s="100" t="s">
        <v>22</v>
      </c>
      <c r="E120" s="100">
        <v>20</v>
      </c>
      <c r="F120" s="101" t="s">
        <v>23</v>
      </c>
      <c r="G120" s="125">
        <v>554337000</v>
      </c>
      <c r="H120" s="126">
        <v>0</v>
      </c>
      <c r="I120" s="125">
        <v>554337000</v>
      </c>
      <c r="J120" s="126">
        <v>0</v>
      </c>
      <c r="K120" s="126">
        <v>0</v>
      </c>
      <c r="L120" s="126">
        <v>0</v>
      </c>
      <c r="M120" s="126">
        <v>0</v>
      </c>
      <c r="N120" s="126">
        <v>0</v>
      </c>
      <c r="O120" s="126">
        <v>0</v>
      </c>
      <c r="P120" s="126">
        <v>0</v>
      </c>
      <c r="Q120" s="126">
        <v>0</v>
      </c>
      <c r="R120" s="126">
        <v>0</v>
      </c>
      <c r="S120" s="126">
        <v>0</v>
      </c>
    </row>
    <row r="121" spans="1:19" ht="15" customHeight="1" x14ac:dyDescent="0.2">
      <c r="A121" s="98" t="s">
        <v>248</v>
      </c>
      <c r="B121" s="105" t="s">
        <v>249</v>
      </c>
      <c r="C121" s="106" t="s">
        <v>21</v>
      </c>
      <c r="D121" s="106" t="s">
        <v>22</v>
      </c>
      <c r="E121" s="106">
        <v>20</v>
      </c>
      <c r="F121" s="107" t="s">
        <v>23</v>
      </c>
      <c r="G121" s="127">
        <v>554337000</v>
      </c>
      <c r="H121" s="128">
        <v>0</v>
      </c>
      <c r="I121" s="127">
        <v>554337000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28">
        <v>0</v>
      </c>
      <c r="P121" s="128">
        <v>0</v>
      </c>
      <c r="Q121" s="128">
        <v>0</v>
      </c>
      <c r="R121" s="128">
        <v>0</v>
      </c>
      <c r="S121" s="128">
        <v>0</v>
      </c>
    </row>
    <row r="122" spans="1:19" ht="15" customHeight="1" x14ac:dyDescent="0.2">
      <c r="A122" s="98" t="s">
        <v>250</v>
      </c>
      <c r="B122" s="99" t="s">
        <v>251</v>
      </c>
      <c r="C122" s="100" t="s">
        <v>21</v>
      </c>
      <c r="D122" s="100" t="s">
        <v>22</v>
      </c>
      <c r="E122" s="100">
        <v>20</v>
      </c>
      <c r="F122" s="101" t="s">
        <v>23</v>
      </c>
      <c r="G122" s="125">
        <v>1051442988</v>
      </c>
      <c r="H122" s="126">
        <v>0</v>
      </c>
      <c r="I122" s="125">
        <v>1051442988</v>
      </c>
      <c r="J122" s="126">
        <v>0</v>
      </c>
      <c r="K122" s="126">
        <v>0</v>
      </c>
      <c r="L122" s="126">
        <v>0</v>
      </c>
      <c r="M122" s="126">
        <v>0</v>
      </c>
      <c r="N122" s="126">
        <v>0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</row>
    <row r="123" spans="1:19" ht="15" customHeight="1" x14ac:dyDescent="0.2">
      <c r="A123" s="98" t="s">
        <v>252</v>
      </c>
      <c r="B123" s="99" t="s">
        <v>253</v>
      </c>
      <c r="C123" s="100" t="s">
        <v>21</v>
      </c>
      <c r="D123" s="100" t="s">
        <v>22</v>
      </c>
      <c r="E123" s="100">
        <v>20</v>
      </c>
      <c r="F123" s="101" t="s">
        <v>23</v>
      </c>
      <c r="G123" s="125">
        <v>1051442988</v>
      </c>
      <c r="H123" s="126">
        <v>0</v>
      </c>
      <c r="I123" s="125">
        <v>1051442988</v>
      </c>
      <c r="J123" s="126">
        <v>0</v>
      </c>
      <c r="K123" s="126">
        <v>0</v>
      </c>
      <c r="L123" s="126">
        <v>0</v>
      </c>
      <c r="M123" s="126">
        <v>0</v>
      </c>
      <c r="N123" s="126">
        <v>0</v>
      </c>
      <c r="O123" s="126">
        <v>0</v>
      </c>
      <c r="P123" s="126">
        <v>0</v>
      </c>
      <c r="Q123" s="126">
        <v>0</v>
      </c>
      <c r="R123" s="126">
        <v>0</v>
      </c>
      <c r="S123" s="126">
        <v>0</v>
      </c>
    </row>
    <row r="124" spans="1:19" ht="15" customHeight="1" x14ac:dyDescent="0.2">
      <c r="A124" s="98" t="s">
        <v>254</v>
      </c>
      <c r="B124" s="99" t="s">
        <v>255</v>
      </c>
      <c r="C124" s="100" t="s">
        <v>21</v>
      </c>
      <c r="D124" s="100" t="s">
        <v>22</v>
      </c>
      <c r="E124" s="100">
        <v>20</v>
      </c>
      <c r="F124" s="101" t="s">
        <v>23</v>
      </c>
      <c r="G124" s="125">
        <v>1051442988</v>
      </c>
      <c r="H124" s="126">
        <v>0</v>
      </c>
      <c r="I124" s="125">
        <v>1051442988</v>
      </c>
      <c r="J124" s="126">
        <v>0</v>
      </c>
      <c r="K124" s="126">
        <v>0</v>
      </c>
      <c r="L124" s="126">
        <v>0</v>
      </c>
      <c r="M124" s="126">
        <v>0</v>
      </c>
      <c r="N124" s="126">
        <v>0</v>
      </c>
      <c r="O124" s="126">
        <v>0</v>
      </c>
      <c r="P124" s="126">
        <v>0</v>
      </c>
      <c r="Q124" s="126">
        <v>0</v>
      </c>
      <c r="R124" s="126">
        <v>0</v>
      </c>
      <c r="S124" s="126">
        <v>0</v>
      </c>
    </row>
    <row r="125" spans="1:19" ht="15" customHeight="1" x14ac:dyDescent="0.2">
      <c r="A125" s="98" t="s">
        <v>256</v>
      </c>
      <c r="B125" s="105" t="s">
        <v>257</v>
      </c>
      <c r="C125" s="106" t="s">
        <v>21</v>
      </c>
      <c r="D125" s="106" t="s">
        <v>22</v>
      </c>
      <c r="E125" s="106">
        <v>20</v>
      </c>
      <c r="F125" s="107" t="s">
        <v>23</v>
      </c>
      <c r="G125" s="127">
        <v>1051442988</v>
      </c>
      <c r="H125" s="128">
        <v>0</v>
      </c>
      <c r="I125" s="127">
        <v>1051442988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</row>
    <row r="126" spans="1:19" ht="18" x14ac:dyDescent="0.2">
      <c r="A126" s="98" t="s">
        <v>258</v>
      </c>
      <c r="B126" s="99" t="s">
        <v>259</v>
      </c>
      <c r="C126" s="100" t="s">
        <v>21</v>
      </c>
      <c r="D126" s="100" t="s">
        <v>22</v>
      </c>
      <c r="E126" s="100">
        <v>21</v>
      </c>
      <c r="F126" s="101" t="s">
        <v>260</v>
      </c>
      <c r="G126" s="125">
        <v>89000000000</v>
      </c>
      <c r="H126" s="125">
        <v>43129884938.790001</v>
      </c>
      <c r="I126" s="125">
        <v>45870115061.209999</v>
      </c>
      <c r="J126" s="126">
        <v>0</v>
      </c>
      <c r="K126" s="125">
        <v>37534466907.949997</v>
      </c>
      <c r="L126" s="125">
        <v>5595418030.8400002</v>
      </c>
      <c r="M126" s="125">
        <v>8539564745.1499996</v>
      </c>
      <c r="N126" s="125">
        <v>28994902162.799999</v>
      </c>
      <c r="O126" s="125">
        <v>5575127128.3299999</v>
      </c>
      <c r="P126" s="125">
        <v>2964437616.8200002</v>
      </c>
      <c r="Q126" s="125">
        <v>5571718850.3299999</v>
      </c>
      <c r="R126" s="125">
        <v>3408278</v>
      </c>
      <c r="S126" s="125">
        <v>5322079</v>
      </c>
    </row>
    <row r="127" spans="1:19" ht="18" x14ac:dyDescent="0.2">
      <c r="A127" s="98" t="s">
        <v>261</v>
      </c>
      <c r="B127" s="99" t="s">
        <v>262</v>
      </c>
      <c r="C127" s="100" t="s">
        <v>21</v>
      </c>
      <c r="D127" s="100" t="s">
        <v>22</v>
      </c>
      <c r="E127" s="100">
        <v>21</v>
      </c>
      <c r="F127" s="101" t="s">
        <v>260</v>
      </c>
      <c r="G127" s="125">
        <v>77342179471</v>
      </c>
      <c r="H127" s="125">
        <v>40708873155.830002</v>
      </c>
      <c r="I127" s="125">
        <v>36633306315.169998</v>
      </c>
      <c r="J127" s="126">
        <v>0</v>
      </c>
      <c r="K127" s="125">
        <v>35235761026.190002</v>
      </c>
      <c r="L127" s="125">
        <v>5473112129.6400003</v>
      </c>
      <c r="M127" s="125">
        <v>7964124205.1499996</v>
      </c>
      <c r="N127" s="125">
        <v>27271636821.040001</v>
      </c>
      <c r="O127" s="125">
        <v>5322756849.3299999</v>
      </c>
      <c r="P127" s="125">
        <v>2641367355.8200002</v>
      </c>
      <c r="Q127" s="125">
        <v>5319348571.3299999</v>
      </c>
      <c r="R127" s="125">
        <v>3408278</v>
      </c>
      <c r="S127" s="125">
        <v>5322079</v>
      </c>
    </row>
    <row r="128" spans="1:19" ht="18" x14ac:dyDescent="0.2">
      <c r="A128" s="98" t="s">
        <v>263</v>
      </c>
      <c r="B128" s="99" t="s">
        <v>264</v>
      </c>
      <c r="C128" s="100" t="s">
        <v>21</v>
      </c>
      <c r="D128" s="100" t="s">
        <v>22</v>
      </c>
      <c r="E128" s="100">
        <v>21</v>
      </c>
      <c r="F128" s="101" t="s">
        <v>260</v>
      </c>
      <c r="G128" s="125">
        <v>77342179471</v>
      </c>
      <c r="H128" s="125">
        <v>40708873155.830002</v>
      </c>
      <c r="I128" s="125">
        <v>36633306315.169998</v>
      </c>
      <c r="J128" s="126">
        <v>0</v>
      </c>
      <c r="K128" s="125">
        <v>35235761026.190002</v>
      </c>
      <c r="L128" s="125">
        <v>5473112129.6400003</v>
      </c>
      <c r="M128" s="125">
        <v>7964124205.1499996</v>
      </c>
      <c r="N128" s="125">
        <v>27271636821.040001</v>
      </c>
      <c r="O128" s="125">
        <v>5322756849.3299999</v>
      </c>
      <c r="P128" s="125">
        <v>2641367355.8200002</v>
      </c>
      <c r="Q128" s="125">
        <v>5319348571.3299999</v>
      </c>
      <c r="R128" s="125">
        <v>3408278</v>
      </c>
      <c r="S128" s="125">
        <v>5322079</v>
      </c>
    </row>
    <row r="129" spans="1:19" ht="15" customHeight="1" x14ac:dyDescent="0.2">
      <c r="A129" s="98" t="s">
        <v>265</v>
      </c>
      <c r="B129" s="99" t="s">
        <v>266</v>
      </c>
      <c r="C129" s="100" t="s">
        <v>21</v>
      </c>
      <c r="D129" s="100" t="s">
        <v>22</v>
      </c>
      <c r="E129" s="100">
        <v>21</v>
      </c>
      <c r="F129" s="101" t="s">
        <v>260</v>
      </c>
      <c r="G129" s="125">
        <v>12488665859</v>
      </c>
      <c r="H129" s="125">
        <v>6779093972.0500002</v>
      </c>
      <c r="I129" s="125">
        <v>5709571886.9499998</v>
      </c>
      <c r="J129" s="126">
        <v>0</v>
      </c>
      <c r="K129" s="125">
        <v>6406404881.71</v>
      </c>
      <c r="L129" s="125">
        <v>372689090.33999997</v>
      </c>
      <c r="M129" s="125">
        <v>2261210680.8200002</v>
      </c>
      <c r="N129" s="125">
        <v>4145194200.8899999</v>
      </c>
      <c r="O129" s="125">
        <v>141485173</v>
      </c>
      <c r="P129" s="125">
        <v>2119725507.8199999</v>
      </c>
      <c r="Q129" s="125">
        <v>141485173</v>
      </c>
      <c r="R129" s="126">
        <v>0</v>
      </c>
      <c r="S129" s="126">
        <v>0</v>
      </c>
    </row>
    <row r="130" spans="1:19" ht="33.75" x14ac:dyDescent="0.2">
      <c r="A130" s="98" t="s">
        <v>267</v>
      </c>
      <c r="B130" s="99" t="s">
        <v>266</v>
      </c>
      <c r="C130" s="100" t="s">
        <v>21</v>
      </c>
      <c r="D130" s="100" t="s">
        <v>22</v>
      </c>
      <c r="E130" s="100">
        <v>21</v>
      </c>
      <c r="F130" s="101" t="s">
        <v>260</v>
      </c>
      <c r="G130" s="125">
        <v>11858775477</v>
      </c>
      <c r="H130" s="125">
        <v>6564481658.9200001</v>
      </c>
      <c r="I130" s="125">
        <v>5294293818.0799999</v>
      </c>
      <c r="J130" s="126">
        <v>0</v>
      </c>
      <c r="K130" s="125">
        <v>6192658424.3800001</v>
      </c>
      <c r="L130" s="125">
        <v>371823234.54000002</v>
      </c>
      <c r="M130" s="125">
        <v>2235201418.8200002</v>
      </c>
      <c r="N130" s="125">
        <v>3957457005.5599999</v>
      </c>
      <c r="O130" s="125">
        <v>115475911</v>
      </c>
      <c r="P130" s="125">
        <v>2119725507.8199999</v>
      </c>
      <c r="Q130" s="125">
        <v>115475911</v>
      </c>
      <c r="R130" s="126">
        <v>0</v>
      </c>
      <c r="S130" s="126">
        <v>0</v>
      </c>
    </row>
    <row r="131" spans="1:19" ht="22.5" x14ac:dyDescent="0.2">
      <c r="A131" s="98" t="s">
        <v>268</v>
      </c>
      <c r="B131" s="99" t="s">
        <v>269</v>
      </c>
      <c r="C131" s="100" t="s">
        <v>21</v>
      </c>
      <c r="D131" s="100" t="s">
        <v>22</v>
      </c>
      <c r="E131" s="100">
        <v>21</v>
      </c>
      <c r="F131" s="101" t="s">
        <v>260</v>
      </c>
      <c r="G131" s="125">
        <v>629890382</v>
      </c>
      <c r="H131" s="125">
        <v>214612313.13</v>
      </c>
      <c r="I131" s="125">
        <v>415278068.87</v>
      </c>
      <c r="J131" s="126">
        <v>0</v>
      </c>
      <c r="K131" s="125">
        <v>213746457.33000001</v>
      </c>
      <c r="L131" s="125">
        <v>865855.8</v>
      </c>
      <c r="M131" s="125">
        <v>26009262</v>
      </c>
      <c r="N131" s="125">
        <v>187737195.33000001</v>
      </c>
      <c r="O131" s="125">
        <v>26009262</v>
      </c>
      <c r="P131" s="126">
        <v>0</v>
      </c>
      <c r="Q131" s="125">
        <v>26009262</v>
      </c>
      <c r="R131" s="126">
        <v>0</v>
      </c>
      <c r="S131" s="126">
        <v>0</v>
      </c>
    </row>
    <row r="132" spans="1:19" ht="18" x14ac:dyDescent="0.2">
      <c r="A132" s="98" t="s">
        <v>270</v>
      </c>
      <c r="B132" s="99" t="s">
        <v>271</v>
      </c>
      <c r="C132" s="100" t="s">
        <v>21</v>
      </c>
      <c r="D132" s="100" t="s">
        <v>22</v>
      </c>
      <c r="E132" s="100">
        <v>21</v>
      </c>
      <c r="F132" s="101" t="s">
        <v>260</v>
      </c>
      <c r="G132" s="125">
        <v>12488665859</v>
      </c>
      <c r="H132" s="125">
        <v>6779093972.0500002</v>
      </c>
      <c r="I132" s="125">
        <v>5709571886.9499998</v>
      </c>
      <c r="J132" s="126">
        <v>0</v>
      </c>
      <c r="K132" s="125">
        <v>6406404881.71</v>
      </c>
      <c r="L132" s="125">
        <v>372689090.33999997</v>
      </c>
      <c r="M132" s="125">
        <v>2261210680.8200002</v>
      </c>
      <c r="N132" s="125">
        <v>4145194200.8899999</v>
      </c>
      <c r="O132" s="125">
        <v>141485173</v>
      </c>
      <c r="P132" s="125">
        <v>2119725507.8199999</v>
      </c>
      <c r="Q132" s="125">
        <v>141485173</v>
      </c>
      <c r="R132" s="126">
        <v>0</v>
      </c>
      <c r="S132" s="126">
        <v>0</v>
      </c>
    </row>
    <row r="133" spans="1:19" ht="56.25" x14ac:dyDescent="0.2">
      <c r="A133" s="98" t="s">
        <v>272</v>
      </c>
      <c r="B133" s="105" t="s">
        <v>273</v>
      </c>
      <c r="C133" s="106" t="s">
        <v>21</v>
      </c>
      <c r="D133" s="106" t="s">
        <v>22</v>
      </c>
      <c r="E133" s="106">
        <v>21</v>
      </c>
      <c r="F133" s="107" t="s">
        <v>260</v>
      </c>
      <c r="G133" s="127">
        <v>11858775477</v>
      </c>
      <c r="H133" s="127">
        <v>6564481658.9200001</v>
      </c>
      <c r="I133" s="127">
        <v>5294293818.0799999</v>
      </c>
      <c r="J133" s="128">
        <v>0</v>
      </c>
      <c r="K133" s="127">
        <v>6192658424.3800001</v>
      </c>
      <c r="L133" s="127">
        <v>371823234.54000002</v>
      </c>
      <c r="M133" s="127">
        <v>2235201418.8200002</v>
      </c>
      <c r="N133" s="127">
        <v>3957457005.5599999</v>
      </c>
      <c r="O133" s="127">
        <v>115475911</v>
      </c>
      <c r="P133" s="127">
        <v>2119725507.8199999</v>
      </c>
      <c r="Q133" s="127">
        <v>115475911</v>
      </c>
      <c r="R133" s="128">
        <v>0</v>
      </c>
      <c r="S133" s="128">
        <v>0</v>
      </c>
    </row>
    <row r="134" spans="1:19" ht="45" x14ac:dyDescent="0.2">
      <c r="A134" s="98" t="s">
        <v>274</v>
      </c>
      <c r="B134" s="105" t="s">
        <v>275</v>
      </c>
      <c r="C134" s="106" t="s">
        <v>21</v>
      </c>
      <c r="D134" s="106" t="s">
        <v>22</v>
      </c>
      <c r="E134" s="106">
        <v>21</v>
      </c>
      <c r="F134" s="107" t="s">
        <v>260</v>
      </c>
      <c r="G134" s="127">
        <v>629890382</v>
      </c>
      <c r="H134" s="127">
        <v>214612313.13</v>
      </c>
      <c r="I134" s="127">
        <v>415278068.87</v>
      </c>
      <c r="J134" s="128">
        <v>0</v>
      </c>
      <c r="K134" s="127">
        <v>213746457.33000001</v>
      </c>
      <c r="L134" s="127">
        <v>865855.8</v>
      </c>
      <c r="M134" s="127">
        <v>26009262</v>
      </c>
      <c r="N134" s="127">
        <v>187737195.33000001</v>
      </c>
      <c r="O134" s="127">
        <v>26009262</v>
      </c>
      <c r="P134" s="128">
        <v>0</v>
      </c>
      <c r="Q134" s="127">
        <v>26009262</v>
      </c>
      <c r="R134" s="128">
        <v>0</v>
      </c>
      <c r="S134" s="128">
        <v>0</v>
      </c>
    </row>
    <row r="135" spans="1:19" ht="22.5" x14ac:dyDescent="0.2">
      <c r="A135" s="98" t="s">
        <v>276</v>
      </c>
      <c r="B135" s="99" t="s">
        <v>277</v>
      </c>
      <c r="C135" s="100" t="s">
        <v>21</v>
      </c>
      <c r="D135" s="100" t="s">
        <v>22</v>
      </c>
      <c r="E135" s="100">
        <v>21</v>
      </c>
      <c r="F135" s="101" t="s">
        <v>260</v>
      </c>
      <c r="G135" s="125">
        <v>63503505212</v>
      </c>
      <c r="H135" s="125">
        <v>33819021700.450001</v>
      </c>
      <c r="I135" s="125">
        <v>29684483511.549999</v>
      </c>
      <c r="J135" s="126">
        <v>0</v>
      </c>
      <c r="K135" s="125">
        <v>28718598661.150002</v>
      </c>
      <c r="L135" s="125">
        <v>5100423039.3000002</v>
      </c>
      <c r="M135" s="125">
        <v>5692632024.3299999</v>
      </c>
      <c r="N135" s="125">
        <v>23025966636.82</v>
      </c>
      <c r="O135" s="125">
        <v>5170990176.3299999</v>
      </c>
      <c r="P135" s="125">
        <v>521641848</v>
      </c>
      <c r="Q135" s="125">
        <v>5167581898.3299999</v>
      </c>
      <c r="R135" s="125">
        <v>3408278</v>
      </c>
      <c r="S135" s="125">
        <v>5322079</v>
      </c>
    </row>
    <row r="136" spans="1:19" ht="15" customHeight="1" x14ac:dyDescent="0.2">
      <c r="A136" s="98" t="s">
        <v>278</v>
      </c>
      <c r="B136" s="99" t="s">
        <v>277</v>
      </c>
      <c r="C136" s="100" t="s">
        <v>21</v>
      </c>
      <c r="D136" s="100" t="s">
        <v>22</v>
      </c>
      <c r="E136" s="100">
        <v>21</v>
      </c>
      <c r="F136" s="101" t="s">
        <v>260</v>
      </c>
      <c r="G136" s="125">
        <v>1247313662</v>
      </c>
      <c r="H136" s="126">
        <v>0</v>
      </c>
      <c r="I136" s="125">
        <v>1247313662</v>
      </c>
      <c r="J136" s="126">
        <v>0</v>
      </c>
      <c r="K136" s="126">
        <v>0</v>
      </c>
      <c r="L136" s="126">
        <v>0</v>
      </c>
      <c r="M136" s="126">
        <v>0</v>
      </c>
      <c r="N136" s="126">
        <v>0</v>
      </c>
      <c r="O136" s="126">
        <v>0</v>
      </c>
      <c r="P136" s="126">
        <v>0</v>
      </c>
      <c r="Q136" s="126">
        <v>0</v>
      </c>
      <c r="R136" s="126">
        <v>0</v>
      </c>
      <c r="S136" s="126">
        <v>0</v>
      </c>
    </row>
    <row r="137" spans="1:19" ht="15" customHeight="1" x14ac:dyDescent="0.2">
      <c r="A137" s="98" t="s">
        <v>279</v>
      </c>
      <c r="B137" s="99" t="s">
        <v>280</v>
      </c>
      <c r="C137" s="100" t="s">
        <v>21</v>
      </c>
      <c r="D137" s="100" t="s">
        <v>22</v>
      </c>
      <c r="E137" s="100">
        <v>21</v>
      </c>
      <c r="F137" s="101" t="s">
        <v>260</v>
      </c>
      <c r="G137" s="125">
        <v>2536980923</v>
      </c>
      <c r="H137" s="125">
        <v>2536151792.5</v>
      </c>
      <c r="I137" s="125">
        <v>829130.5</v>
      </c>
      <c r="J137" s="126">
        <v>0</v>
      </c>
      <c r="K137" s="125">
        <v>2103343520.5</v>
      </c>
      <c r="L137" s="125">
        <v>432808272</v>
      </c>
      <c r="M137" s="125">
        <v>321772445</v>
      </c>
      <c r="N137" s="125">
        <v>1781571075.5</v>
      </c>
      <c r="O137" s="125">
        <v>287271962</v>
      </c>
      <c r="P137" s="125">
        <v>34500483</v>
      </c>
      <c r="Q137" s="125">
        <v>287271962</v>
      </c>
      <c r="R137" s="126">
        <v>0</v>
      </c>
      <c r="S137" s="126">
        <v>0</v>
      </c>
    </row>
    <row r="138" spans="1:19" ht="15" customHeight="1" x14ac:dyDescent="0.2">
      <c r="A138" s="98" t="s">
        <v>281</v>
      </c>
      <c r="B138" s="99" t="s">
        <v>282</v>
      </c>
      <c r="C138" s="100" t="s">
        <v>21</v>
      </c>
      <c r="D138" s="100" t="s">
        <v>22</v>
      </c>
      <c r="E138" s="100">
        <v>21</v>
      </c>
      <c r="F138" s="101" t="s">
        <v>260</v>
      </c>
      <c r="G138" s="125">
        <v>1154255334</v>
      </c>
      <c r="H138" s="125">
        <v>652227063.79999995</v>
      </c>
      <c r="I138" s="125">
        <v>502028270.19999999</v>
      </c>
      <c r="J138" s="126">
        <v>0</v>
      </c>
      <c r="K138" s="125">
        <v>278835883.80000001</v>
      </c>
      <c r="L138" s="125">
        <v>373391180</v>
      </c>
      <c r="M138" s="125">
        <v>51501124</v>
      </c>
      <c r="N138" s="125">
        <v>227334759.80000001</v>
      </c>
      <c r="O138" s="125">
        <v>46530925</v>
      </c>
      <c r="P138" s="125">
        <v>4970199</v>
      </c>
      <c r="Q138" s="125">
        <v>46530925</v>
      </c>
      <c r="R138" s="126">
        <v>0</v>
      </c>
      <c r="S138" s="125">
        <v>4641720</v>
      </c>
    </row>
    <row r="139" spans="1:19" ht="15" customHeight="1" x14ac:dyDescent="0.2">
      <c r="A139" s="98" t="s">
        <v>283</v>
      </c>
      <c r="B139" s="99" t="s">
        <v>284</v>
      </c>
      <c r="C139" s="100" t="s">
        <v>21</v>
      </c>
      <c r="D139" s="100" t="s">
        <v>22</v>
      </c>
      <c r="E139" s="100">
        <v>21</v>
      </c>
      <c r="F139" s="101" t="s">
        <v>260</v>
      </c>
      <c r="G139" s="125">
        <v>6864099936</v>
      </c>
      <c r="H139" s="125">
        <v>5907013148.1999998</v>
      </c>
      <c r="I139" s="125">
        <v>957086787.79999995</v>
      </c>
      <c r="J139" s="126">
        <v>0</v>
      </c>
      <c r="K139" s="125">
        <v>5520379869.8000002</v>
      </c>
      <c r="L139" s="125">
        <v>386633278.39999998</v>
      </c>
      <c r="M139" s="125">
        <v>827143845</v>
      </c>
      <c r="N139" s="125">
        <v>4693236024.8000002</v>
      </c>
      <c r="O139" s="125">
        <v>768667435</v>
      </c>
      <c r="P139" s="125">
        <v>58476410</v>
      </c>
      <c r="Q139" s="125">
        <v>768667435</v>
      </c>
      <c r="R139" s="126">
        <v>0</v>
      </c>
      <c r="S139" s="126">
        <v>0</v>
      </c>
    </row>
    <row r="140" spans="1:19" ht="15" customHeight="1" x14ac:dyDescent="0.2">
      <c r="A140" s="98" t="s">
        <v>285</v>
      </c>
      <c r="B140" s="99" t="s">
        <v>286</v>
      </c>
      <c r="C140" s="100" t="s">
        <v>21</v>
      </c>
      <c r="D140" s="100" t="s">
        <v>22</v>
      </c>
      <c r="E140" s="100">
        <v>21</v>
      </c>
      <c r="F140" s="101" t="s">
        <v>260</v>
      </c>
      <c r="G140" s="125">
        <v>5789278019</v>
      </c>
      <c r="H140" s="125">
        <v>3937549155.3400002</v>
      </c>
      <c r="I140" s="125">
        <v>1851728863.6600001</v>
      </c>
      <c r="J140" s="126">
        <v>0</v>
      </c>
      <c r="K140" s="125">
        <v>1688740201.2</v>
      </c>
      <c r="L140" s="125">
        <v>2248808954.1399999</v>
      </c>
      <c r="M140" s="125">
        <v>670305467</v>
      </c>
      <c r="N140" s="125">
        <v>1018434734.2</v>
      </c>
      <c r="O140" s="125">
        <v>595392071</v>
      </c>
      <c r="P140" s="125">
        <v>74913396</v>
      </c>
      <c r="Q140" s="125">
        <v>594130875</v>
      </c>
      <c r="R140" s="125">
        <v>1261196</v>
      </c>
      <c r="S140" s="125">
        <v>680359</v>
      </c>
    </row>
    <row r="141" spans="1:19" ht="18" x14ac:dyDescent="0.2">
      <c r="A141" s="98" t="s">
        <v>287</v>
      </c>
      <c r="B141" s="99" t="s">
        <v>288</v>
      </c>
      <c r="C141" s="100" t="s">
        <v>21</v>
      </c>
      <c r="D141" s="100" t="s">
        <v>22</v>
      </c>
      <c r="E141" s="100">
        <v>21</v>
      </c>
      <c r="F141" s="101" t="s">
        <v>260</v>
      </c>
      <c r="G141" s="125">
        <v>28903988433</v>
      </c>
      <c r="H141" s="125">
        <v>15837854127.51</v>
      </c>
      <c r="I141" s="125">
        <v>13066134305.49</v>
      </c>
      <c r="J141" s="126">
        <v>0</v>
      </c>
      <c r="K141" s="125">
        <v>14420796688.450001</v>
      </c>
      <c r="L141" s="125">
        <v>1417057439.0599999</v>
      </c>
      <c r="M141" s="125">
        <v>3315832520.0999999</v>
      </c>
      <c r="N141" s="125">
        <v>11104964168.35</v>
      </c>
      <c r="O141" s="125">
        <v>3125006689.0999999</v>
      </c>
      <c r="P141" s="125">
        <v>190825831</v>
      </c>
      <c r="Q141" s="125">
        <v>3125006689.0999999</v>
      </c>
      <c r="R141" s="126">
        <v>0</v>
      </c>
      <c r="S141" s="126">
        <v>0</v>
      </c>
    </row>
    <row r="142" spans="1:19" ht="18" x14ac:dyDescent="0.2">
      <c r="A142" s="98" t="s">
        <v>289</v>
      </c>
      <c r="B142" s="99" t="s">
        <v>290</v>
      </c>
      <c r="C142" s="100" t="s">
        <v>21</v>
      </c>
      <c r="D142" s="100" t="s">
        <v>22</v>
      </c>
      <c r="E142" s="100">
        <v>21</v>
      </c>
      <c r="F142" s="101" t="s">
        <v>260</v>
      </c>
      <c r="G142" s="125">
        <v>16251336003</v>
      </c>
      <c r="H142" s="125">
        <v>4260562198.77</v>
      </c>
      <c r="I142" s="125">
        <v>11990773804.23</v>
      </c>
      <c r="J142" s="126">
        <v>0</v>
      </c>
      <c r="K142" s="125">
        <v>4221470365.77</v>
      </c>
      <c r="L142" s="125">
        <v>39091833</v>
      </c>
      <c r="M142" s="125">
        <v>416838514.82999998</v>
      </c>
      <c r="N142" s="125">
        <v>3804631850.9400001</v>
      </c>
      <c r="O142" s="125">
        <v>274609647.82999998</v>
      </c>
      <c r="P142" s="125">
        <v>142228867</v>
      </c>
      <c r="Q142" s="125">
        <v>274609647.82999998</v>
      </c>
      <c r="R142" s="126">
        <v>0</v>
      </c>
      <c r="S142" s="126">
        <v>0</v>
      </c>
    </row>
    <row r="143" spans="1:19" ht="18" x14ac:dyDescent="0.2">
      <c r="A143" s="98" t="s">
        <v>291</v>
      </c>
      <c r="B143" s="99" t="s">
        <v>292</v>
      </c>
      <c r="C143" s="100" t="s">
        <v>21</v>
      </c>
      <c r="D143" s="100" t="s">
        <v>22</v>
      </c>
      <c r="E143" s="100">
        <v>21</v>
      </c>
      <c r="F143" s="101" t="s">
        <v>260</v>
      </c>
      <c r="G143" s="125">
        <v>756252902</v>
      </c>
      <c r="H143" s="125">
        <v>687664214.33000004</v>
      </c>
      <c r="I143" s="125">
        <v>68588687.670000002</v>
      </c>
      <c r="J143" s="126">
        <v>0</v>
      </c>
      <c r="K143" s="125">
        <v>485032131.63</v>
      </c>
      <c r="L143" s="125">
        <v>202632082.69999999</v>
      </c>
      <c r="M143" s="125">
        <v>89238108.400000006</v>
      </c>
      <c r="N143" s="125">
        <v>395794023.23000002</v>
      </c>
      <c r="O143" s="125">
        <v>73511446.400000006</v>
      </c>
      <c r="P143" s="125">
        <v>15726662</v>
      </c>
      <c r="Q143" s="125">
        <v>71364364.400000006</v>
      </c>
      <c r="R143" s="125">
        <v>2147082</v>
      </c>
      <c r="S143" s="126">
        <v>0</v>
      </c>
    </row>
    <row r="144" spans="1:19" ht="18" x14ac:dyDescent="0.2">
      <c r="A144" s="98" t="s">
        <v>293</v>
      </c>
      <c r="B144" s="99" t="s">
        <v>294</v>
      </c>
      <c r="C144" s="100" t="s">
        <v>21</v>
      </c>
      <c r="D144" s="100" t="s">
        <v>22</v>
      </c>
      <c r="E144" s="100">
        <v>21</v>
      </c>
      <c r="F144" s="101" t="s">
        <v>260</v>
      </c>
      <c r="G144" s="125">
        <v>63503505212</v>
      </c>
      <c r="H144" s="125">
        <v>33819021700.450001</v>
      </c>
      <c r="I144" s="125">
        <v>29684483511.549999</v>
      </c>
      <c r="J144" s="126">
        <v>0</v>
      </c>
      <c r="K144" s="125">
        <v>28718598661.150002</v>
      </c>
      <c r="L144" s="125">
        <v>5100423039.3000002</v>
      </c>
      <c r="M144" s="125">
        <v>5692632024.3299999</v>
      </c>
      <c r="N144" s="125">
        <v>23025966636.82</v>
      </c>
      <c r="O144" s="125">
        <v>5170990176.3299999</v>
      </c>
      <c r="P144" s="125">
        <v>521641848</v>
      </c>
      <c r="Q144" s="125">
        <v>5167581898.3299999</v>
      </c>
      <c r="R144" s="125">
        <v>3408278</v>
      </c>
      <c r="S144" s="125">
        <v>5322079</v>
      </c>
    </row>
    <row r="145" spans="1:19" ht="45" x14ac:dyDescent="0.2">
      <c r="A145" s="98" t="s">
        <v>295</v>
      </c>
      <c r="B145" s="105" t="s">
        <v>296</v>
      </c>
      <c r="C145" s="106" t="s">
        <v>21</v>
      </c>
      <c r="D145" s="106" t="s">
        <v>22</v>
      </c>
      <c r="E145" s="106">
        <v>21</v>
      </c>
      <c r="F145" s="107" t="s">
        <v>260</v>
      </c>
      <c r="G145" s="127">
        <v>1154255334</v>
      </c>
      <c r="H145" s="127">
        <v>652227063.79999995</v>
      </c>
      <c r="I145" s="127">
        <v>502028270.19999999</v>
      </c>
      <c r="J145" s="128">
        <v>0</v>
      </c>
      <c r="K145" s="127">
        <v>278835883.80000001</v>
      </c>
      <c r="L145" s="127">
        <v>373391180</v>
      </c>
      <c r="M145" s="127">
        <v>51501124</v>
      </c>
      <c r="N145" s="127">
        <v>227334759.80000001</v>
      </c>
      <c r="O145" s="127">
        <v>46530925</v>
      </c>
      <c r="P145" s="127">
        <v>4970199</v>
      </c>
      <c r="Q145" s="127">
        <v>46530925</v>
      </c>
      <c r="R145" s="128">
        <v>0</v>
      </c>
      <c r="S145" s="127">
        <v>4641720</v>
      </c>
    </row>
    <row r="146" spans="1:19" ht="33.75" x14ac:dyDescent="0.2">
      <c r="A146" s="98" t="s">
        <v>297</v>
      </c>
      <c r="B146" s="105" t="s">
        <v>298</v>
      </c>
      <c r="C146" s="106" t="s">
        <v>21</v>
      </c>
      <c r="D146" s="106" t="s">
        <v>22</v>
      </c>
      <c r="E146" s="106">
        <v>21</v>
      </c>
      <c r="F146" s="107" t="s">
        <v>260</v>
      </c>
      <c r="G146" s="127">
        <v>6864099936</v>
      </c>
      <c r="H146" s="127">
        <v>5907013148.1999998</v>
      </c>
      <c r="I146" s="127">
        <v>957086787.79999995</v>
      </c>
      <c r="J146" s="128">
        <v>0</v>
      </c>
      <c r="K146" s="127">
        <v>5520379869.8000002</v>
      </c>
      <c r="L146" s="127">
        <v>386633278.39999998</v>
      </c>
      <c r="M146" s="127">
        <v>827143845</v>
      </c>
      <c r="N146" s="127">
        <v>4693236024.8000002</v>
      </c>
      <c r="O146" s="127">
        <v>768667435</v>
      </c>
      <c r="P146" s="127">
        <v>58476410</v>
      </c>
      <c r="Q146" s="127">
        <v>768667435</v>
      </c>
      <c r="R146" s="128">
        <v>0</v>
      </c>
      <c r="S146" s="128">
        <v>0</v>
      </c>
    </row>
    <row r="147" spans="1:19" ht="45" x14ac:dyDescent="0.2">
      <c r="A147" s="98" t="s">
        <v>299</v>
      </c>
      <c r="B147" s="105" t="s">
        <v>300</v>
      </c>
      <c r="C147" s="106" t="s">
        <v>21</v>
      </c>
      <c r="D147" s="106" t="s">
        <v>22</v>
      </c>
      <c r="E147" s="106">
        <v>21</v>
      </c>
      <c r="F147" s="107" t="s">
        <v>260</v>
      </c>
      <c r="G147" s="127">
        <v>5789278019</v>
      </c>
      <c r="H147" s="127">
        <v>3937549155.3400002</v>
      </c>
      <c r="I147" s="127">
        <v>1851728863.6600001</v>
      </c>
      <c r="J147" s="128">
        <v>0</v>
      </c>
      <c r="K147" s="127">
        <v>1688740201.2</v>
      </c>
      <c r="L147" s="127">
        <v>2248808954.1399999</v>
      </c>
      <c r="M147" s="127">
        <v>670305467</v>
      </c>
      <c r="N147" s="127">
        <v>1018434734.2</v>
      </c>
      <c r="O147" s="127">
        <v>595392071</v>
      </c>
      <c r="P147" s="127">
        <v>74913396</v>
      </c>
      <c r="Q147" s="127">
        <v>594130875</v>
      </c>
      <c r="R147" s="127">
        <v>1261196</v>
      </c>
      <c r="S147" s="127">
        <v>680359</v>
      </c>
    </row>
    <row r="148" spans="1:19" ht="45" x14ac:dyDescent="0.2">
      <c r="A148" s="98" t="s">
        <v>301</v>
      </c>
      <c r="B148" s="105" t="s">
        <v>302</v>
      </c>
      <c r="C148" s="106" t="s">
        <v>21</v>
      </c>
      <c r="D148" s="106" t="s">
        <v>22</v>
      </c>
      <c r="E148" s="106">
        <v>21</v>
      </c>
      <c r="F148" s="107" t="s">
        <v>260</v>
      </c>
      <c r="G148" s="127">
        <v>28903988433</v>
      </c>
      <c r="H148" s="127">
        <v>15837854127.51</v>
      </c>
      <c r="I148" s="127">
        <v>13066134305.49</v>
      </c>
      <c r="J148" s="128">
        <v>0</v>
      </c>
      <c r="K148" s="127">
        <v>14420796688.450001</v>
      </c>
      <c r="L148" s="127">
        <v>1417057439.0599999</v>
      </c>
      <c r="M148" s="127">
        <v>3315832520.0999999</v>
      </c>
      <c r="N148" s="127">
        <v>11104964168.35</v>
      </c>
      <c r="O148" s="127">
        <v>3125006689.0999999</v>
      </c>
      <c r="P148" s="127">
        <v>190825831</v>
      </c>
      <c r="Q148" s="127">
        <v>3125006689.0999999</v>
      </c>
      <c r="R148" s="128">
        <v>0</v>
      </c>
      <c r="S148" s="128">
        <v>0</v>
      </c>
    </row>
    <row r="149" spans="1:19" ht="45" x14ac:dyDescent="0.2">
      <c r="A149" s="98" t="s">
        <v>303</v>
      </c>
      <c r="B149" s="105" t="s">
        <v>304</v>
      </c>
      <c r="C149" s="106" t="s">
        <v>21</v>
      </c>
      <c r="D149" s="106" t="s">
        <v>22</v>
      </c>
      <c r="E149" s="106">
        <v>21</v>
      </c>
      <c r="F149" s="107" t="s">
        <v>260</v>
      </c>
      <c r="G149" s="127">
        <v>16251336003</v>
      </c>
      <c r="H149" s="127">
        <v>4260562198.77</v>
      </c>
      <c r="I149" s="127">
        <v>11990773804.23</v>
      </c>
      <c r="J149" s="128">
        <v>0</v>
      </c>
      <c r="K149" s="127">
        <v>4221470365.77</v>
      </c>
      <c r="L149" s="127">
        <v>39091833</v>
      </c>
      <c r="M149" s="127">
        <v>416838514.82999998</v>
      </c>
      <c r="N149" s="127">
        <v>3804631850.9400001</v>
      </c>
      <c r="O149" s="127">
        <v>274609647.82999998</v>
      </c>
      <c r="P149" s="127">
        <v>142228867</v>
      </c>
      <c r="Q149" s="127">
        <v>274609647.82999998</v>
      </c>
      <c r="R149" s="128">
        <v>0</v>
      </c>
      <c r="S149" s="128">
        <v>0</v>
      </c>
    </row>
    <row r="150" spans="1:19" ht="45" x14ac:dyDescent="0.2">
      <c r="A150" s="98" t="s">
        <v>305</v>
      </c>
      <c r="B150" s="105" t="s">
        <v>306</v>
      </c>
      <c r="C150" s="106" t="s">
        <v>21</v>
      </c>
      <c r="D150" s="106" t="s">
        <v>22</v>
      </c>
      <c r="E150" s="106">
        <v>21</v>
      </c>
      <c r="F150" s="107" t="s">
        <v>260</v>
      </c>
      <c r="G150" s="127">
        <v>756252902</v>
      </c>
      <c r="H150" s="127">
        <v>687664214.33000004</v>
      </c>
      <c r="I150" s="127">
        <v>68588687.670000002</v>
      </c>
      <c r="J150" s="128">
        <v>0</v>
      </c>
      <c r="K150" s="127">
        <v>485032131.63</v>
      </c>
      <c r="L150" s="127">
        <v>202632082.69999999</v>
      </c>
      <c r="M150" s="127">
        <v>89238108.400000006</v>
      </c>
      <c r="N150" s="127">
        <v>395794023.23000002</v>
      </c>
      <c r="O150" s="127">
        <v>73511446.400000006</v>
      </c>
      <c r="P150" s="127">
        <v>15726662</v>
      </c>
      <c r="Q150" s="127">
        <v>71364364.400000006</v>
      </c>
      <c r="R150" s="127">
        <v>2147082</v>
      </c>
      <c r="S150" s="128">
        <v>0</v>
      </c>
    </row>
    <row r="151" spans="1:19" ht="45" x14ac:dyDescent="0.2">
      <c r="A151" s="98" t="s">
        <v>307</v>
      </c>
      <c r="B151" s="105" t="s">
        <v>308</v>
      </c>
      <c r="C151" s="106" t="s">
        <v>21</v>
      </c>
      <c r="D151" s="106" t="s">
        <v>22</v>
      </c>
      <c r="E151" s="106">
        <v>21</v>
      </c>
      <c r="F151" s="107" t="s">
        <v>260</v>
      </c>
      <c r="G151" s="127">
        <v>1247313662</v>
      </c>
      <c r="H151" s="128">
        <v>0</v>
      </c>
      <c r="I151" s="127">
        <v>1247313662</v>
      </c>
      <c r="J151" s="128">
        <v>0</v>
      </c>
      <c r="K151" s="128">
        <v>0</v>
      </c>
      <c r="L151" s="128">
        <v>0</v>
      </c>
      <c r="M151" s="128">
        <v>0</v>
      </c>
      <c r="N151" s="128">
        <v>0</v>
      </c>
      <c r="O151" s="128">
        <v>0</v>
      </c>
      <c r="P151" s="128">
        <v>0</v>
      </c>
      <c r="Q151" s="128">
        <v>0</v>
      </c>
      <c r="R151" s="128">
        <v>0</v>
      </c>
      <c r="S151" s="128">
        <v>0</v>
      </c>
    </row>
    <row r="152" spans="1:19" ht="56.25" x14ac:dyDescent="0.2">
      <c r="A152" s="98" t="s">
        <v>309</v>
      </c>
      <c r="B152" s="105" t="s">
        <v>310</v>
      </c>
      <c r="C152" s="106" t="s">
        <v>21</v>
      </c>
      <c r="D152" s="106" t="s">
        <v>22</v>
      </c>
      <c r="E152" s="106">
        <v>21</v>
      </c>
      <c r="F152" s="107" t="s">
        <v>260</v>
      </c>
      <c r="G152" s="127">
        <v>2536980923</v>
      </c>
      <c r="H152" s="127">
        <v>2536151792.5</v>
      </c>
      <c r="I152" s="127">
        <v>829130.5</v>
      </c>
      <c r="J152" s="128">
        <v>0</v>
      </c>
      <c r="K152" s="127">
        <v>2103343520.5</v>
      </c>
      <c r="L152" s="127">
        <v>432808272</v>
      </c>
      <c r="M152" s="127">
        <v>321772445</v>
      </c>
      <c r="N152" s="127">
        <v>1781571075.5</v>
      </c>
      <c r="O152" s="127">
        <v>287271962</v>
      </c>
      <c r="P152" s="127">
        <v>34500483</v>
      </c>
      <c r="Q152" s="127">
        <v>287271962</v>
      </c>
      <c r="R152" s="128">
        <v>0</v>
      </c>
      <c r="S152" s="128">
        <v>0</v>
      </c>
    </row>
    <row r="153" spans="1:19" ht="18" x14ac:dyDescent="0.2">
      <c r="A153" s="98" t="s">
        <v>311</v>
      </c>
      <c r="B153" s="99" t="s">
        <v>312</v>
      </c>
      <c r="C153" s="100" t="s">
        <v>21</v>
      </c>
      <c r="D153" s="100" t="s">
        <v>22</v>
      </c>
      <c r="E153" s="100">
        <v>21</v>
      </c>
      <c r="F153" s="101" t="s">
        <v>260</v>
      </c>
      <c r="G153" s="125">
        <v>1350008400</v>
      </c>
      <c r="H153" s="125">
        <v>110757483.33</v>
      </c>
      <c r="I153" s="125">
        <v>1239250916.6700001</v>
      </c>
      <c r="J153" s="126">
        <v>0</v>
      </c>
      <c r="K153" s="125">
        <v>110757483.33</v>
      </c>
      <c r="L153" s="126">
        <v>0</v>
      </c>
      <c r="M153" s="125">
        <v>10281500</v>
      </c>
      <c r="N153" s="125">
        <v>100475983.33</v>
      </c>
      <c r="O153" s="125">
        <v>10281500</v>
      </c>
      <c r="P153" s="126">
        <v>0</v>
      </c>
      <c r="Q153" s="125">
        <v>10281500</v>
      </c>
      <c r="R153" s="126">
        <v>0</v>
      </c>
      <c r="S153" s="126">
        <v>0</v>
      </c>
    </row>
    <row r="154" spans="1:19" ht="45" x14ac:dyDescent="0.2">
      <c r="A154" s="98" t="s">
        <v>313</v>
      </c>
      <c r="B154" s="105" t="s">
        <v>314</v>
      </c>
      <c r="C154" s="106" t="s">
        <v>21</v>
      </c>
      <c r="D154" s="106" t="s">
        <v>22</v>
      </c>
      <c r="E154" s="106">
        <v>21</v>
      </c>
      <c r="F154" s="107" t="s">
        <v>260</v>
      </c>
      <c r="G154" s="127">
        <v>1350008400</v>
      </c>
      <c r="H154" s="127">
        <v>110757483.33</v>
      </c>
      <c r="I154" s="127">
        <v>1239250916.6700001</v>
      </c>
      <c r="J154" s="128">
        <v>0</v>
      </c>
      <c r="K154" s="127">
        <v>110757483.33</v>
      </c>
      <c r="L154" s="128">
        <v>0</v>
      </c>
      <c r="M154" s="127">
        <v>10281500</v>
      </c>
      <c r="N154" s="127">
        <v>100475983.33</v>
      </c>
      <c r="O154" s="127">
        <v>10281500</v>
      </c>
      <c r="P154" s="128">
        <v>0</v>
      </c>
      <c r="Q154" s="127">
        <v>10281500</v>
      </c>
      <c r="R154" s="128">
        <v>0</v>
      </c>
      <c r="S154" s="128">
        <v>0</v>
      </c>
    </row>
    <row r="155" spans="1:19" ht="22.5" x14ac:dyDescent="0.2">
      <c r="A155" s="98" t="s">
        <v>315</v>
      </c>
      <c r="B155" s="99" t="s">
        <v>316</v>
      </c>
      <c r="C155" s="100" t="s">
        <v>21</v>
      </c>
      <c r="D155" s="100" t="s">
        <v>22</v>
      </c>
      <c r="E155" s="100">
        <v>21</v>
      </c>
      <c r="F155" s="101" t="s">
        <v>260</v>
      </c>
      <c r="G155" s="125">
        <v>1350008400</v>
      </c>
      <c r="H155" s="125">
        <v>110757483.33</v>
      </c>
      <c r="I155" s="125">
        <v>1239250916.6700001</v>
      </c>
      <c r="J155" s="126">
        <v>0</v>
      </c>
      <c r="K155" s="125">
        <v>110757483.33</v>
      </c>
      <c r="L155" s="126">
        <v>0</v>
      </c>
      <c r="M155" s="125">
        <v>10281500</v>
      </c>
      <c r="N155" s="125">
        <v>100475983.33</v>
      </c>
      <c r="O155" s="125">
        <v>10281500</v>
      </c>
      <c r="P155" s="126">
        <v>0</v>
      </c>
      <c r="Q155" s="125">
        <v>10281500</v>
      </c>
      <c r="R155" s="126">
        <v>0</v>
      </c>
      <c r="S155" s="126">
        <v>0</v>
      </c>
    </row>
    <row r="156" spans="1:19" ht="22.5" x14ac:dyDescent="0.2">
      <c r="A156" s="98" t="s">
        <v>317</v>
      </c>
      <c r="B156" s="99" t="s">
        <v>316</v>
      </c>
      <c r="C156" s="100" t="s">
        <v>21</v>
      </c>
      <c r="D156" s="100" t="s">
        <v>22</v>
      </c>
      <c r="E156" s="100">
        <v>21</v>
      </c>
      <c r="F156" s="101" t="s">
        <v>260</v>
      </c>
      <c r="G156" s="125">
        <v>1350008400</v>
      </c>
      <c r="H156" s="125">
        <v>110757483.33</v>
      </c>
      <c r="I156" s="125">
        <v>1239250916.6700001</v>
      </c>
      <c r="J156" s="126">
        <v>0</v>
      </c>
      <c r="K156" s="125">
        <v>110757483.33</v>
      </c>
      <c r="L156" s="126">
        <v>0</v>
      </c>
      <c r="M156" s="125">
        <v>10281500</v>
      </c>
      <c r="N156" s="125">
        <v>100475983.33</v>
      </c>
      <c r="O156" s="125">
        <v>10281500</v>
      </c>
      <c r="P156" s="126">
        <v>0</v>
      </c>
      <c r="Q156" s="125">
        <v>10281500</v>
      </c>
      <c r="R156" s="126">
        <v>0</v>
      </c>
      <c r="S156" s="126">
        <v>0</v>
      </c>
    </row>
    <row r="157" spans="1:19" ht="22.5" x14ac:dyDescent="0.2">
      <c r="A157" s="98" t="s">
        <v>318</v>
      </c>
      <c r="B157" s="99" t="s">
        <v>319</v>
      </c>
      <c r="C157" s="100" t="s">
        <v>21</v>
      </c>
      <c r="D157" s="100" t="s">
        <v>22</v>
      </c>
      <c r="E157" s="100">
        <v>21</v>
      </c>
      <c r="F157" s="101" t="s">
        <v>260</v>
      </c>
      <c r="G157" s="125">
        <v>11657820529</v>
      </c>
      <c r="H157" s="125">
        <v>2421011782.96</v>
      </c>
      <c r="I157" s="125">
        <v>9236808746.0400009</v>
      </c>
      <c r="J157" s="126">
        <v>0</v>
      </c>
      <c r="K157" s="125">
        <v>2298705881.7600002</v>
      </c>
      <c r="L157" s="125">
        <v>122305901.2</v>
      </c>
      <c r="M157" s="125">
        <v>575440540</v>
      </c>
      <c r="N157" s="125">
        <v>1723265341.76</v>
      </c>
      <c r="O157" s="125">
        <v>252370279</v>
      </c>
      <c r="P157" s="125">
        <v>323070261</v>
      </c>
      <c r="Q157" s="125">
        <v>252370279</v>
      </c>
      <c r="R157" s="126">
        <v>0</v>
      </c>
      <c r="S157" s="126">
        <v>0</v>
      </c>
    </row>
    <row r="158" spans="1:19" ht="18" x14ac:dyDescent="0.2">
      <c r="A158" s="98" t="s">
        <v>320</v>
      </c>
      <c r="B158" s="99" t="s">
        <v>264</v>
      </c>
      <c r="C158" s="100" t="s">
        <v>21</v>
      </c>
      <c r="D158" s="100" t="s">
        <v>22</v>
      </c>
      <c r="E158" s="100">
        <v>21</v>
      </c>
      <c r="F158" s="101" t="s">
        <v>260</v>
      </c>
      <c r="G158" s="125">
        <v>11657820529</v>
      </c>
      <c r="H158" s="125">
        <v>2421011782.96</v>
      </c>
      <c r="I158" s="125">
        <v>9236808746.0400009</v>
      </c>
      <c r="J158" s="126">
        <v>0</v>
      </c>
      <c r="K158" s="125">
        <v>2298705881.7600002</v>
      </c>
      <c r="L158" s="125">
        <v>122305901.2</v>
      </c>
      <c r="M158" s="125">
        <v>575440540</v>
      </c>
      <c r="N158" s="125">
        <v>1723265341.76</v>
      </c>
      <c r="O158" s="125">
        <v>252370279</v>
      </c>
      <c r="P158" s="125">
        <v>323070261</v>
      </c>
      <c r="Q158" s="125">
        <v>252370279</v>
      </c>
      <c r="R158" s="126">
        <v>0</v>
      </c>
      <c r="S158" s="126">
        <v>0</v>
      </c>
    </row>
    <row r="159" spans="1:19" ht="22.5" x14ac:dyDescent="0.2">
      <c r="A159" s="98" t="s">
        <v>321</v>
      </c>
      <c r="B159" s="99" t="s">
        <v>322</v>
      </c>
      <c r="C159" s="100" t="s">
        <v>21</v>
      </c>
      <c r="D159" s="100" t="s">
        <v>22</v>
      </c>
      <c r="E159" s="100">
        <v>21</v>
      </c>
      <c r="F159" s="101" t="s">
        <v>260</v>
      </c>
      <c r="G159" s="125">
        <v>11657820529</v>
      </c>
      <c r="H159" s="125">
        <v>2421011782.96</v>
      </c>
      <c r="I159" s="125">
        <v>9236808746.0400009</v>
      </c>
      <c r="J159" s="126">
        <v>0</v>
      </c>
      <c r="K159" s="125">
        <v>2298705881.7600002</v>
      </c>
      <c r="L159" s="125">
        <v>122305901.2</v>
      </c>
      <c r="M159" s="125">
        <v>575440540</v>
      </c>
      <c r="N159" s="125">
        <v>1723265341.76</v>
      </c>
      <c r="O159" s="125">
        <v>252370279</v>
      </c>
      <c r="P159" s="125">
        <v>323070261</v>
      </c>
      <c r="Q159" s="125">
        <v>252370279</v>
      </c>
      <c r="R159" s="126">
        <v>0</v>
      </c>
      <c r="S159" s="126">
        <v>0</v>
      </c>
    </row>
    <row r="160" spans="1:19" ht="22.5" x14ac:dyDescent="0.2">
      <c r="A160" s="98" t="s">
        <v>323</v>
      </c>
      <c r="B160" s="99" t="s">
        <v>322</v>
      </c>
      <c r="C160" s="100" t="s">
        <v>21</v>
      </c>
      <c r="D160" s="100" t="s">
        <v>22</v>
      </c>
      <c r="E160" s="100">
        <v>21</v>
      </c>
      <c r="F160" s="101" t="s">
        <v>260</v>
      </c>
      <c r="G160" s="125">
        <v>3579960600</v>
      </c>
      <c r="H160" s="125">
        <v>110697483.33</v>
      </c>
      <c r="I160" s="125">
        <v>3469263116.6700001</v>
      </c>
      <c r="J160" s="126">
        <v>0</v>
      </c>
      <c r="K160" s="125">
        <v>110697483.33</v>
      </c>
      <c r="L160" s="126">
        <v>0</v>
      </c>
      <c r="M160" s="126">
        <v>0</v>
      </c>
      <c r="N160" s="125">
        <v>110697483.33</v>
      </c>
      <c r="O160" s="126">
        <v>0</v>
      </c>
      <c r="P160" s="126">
        <v>0</v>
      </c>
      <c r="Q160" s="126">
        <v>0</v>
      </c>
      <c r="R160" s="126">
        <v>0</v>
      </c>
      <c r="S160" s="126">
        <v>0</v>
      </c>
    </row>
    <row r="161" spans="1:19" ht="18" x14ac:dyDescent="0.2">
      <c r="A161" s="98" t="s">
        <v>324</v>
      </c>
      <c r="B161" s="99" t="s">
        <v>325</v>
      </c>
      <c r="C161" s="100" t="s">
        <v>21</v>
      </c>
      <c r="D161" s="100" t="s">
        <v>22</v>
      </c>
      <c r="E161" s="100">
        <v>21</v>
      </c>
      <c r="F161" s="101" t="s">
        <v>260</v>
      </c>
      <c r="G161" s="125">
        <v>4290377918</v>
      </c>
      <c r="H161" s="125">
        <v>657398810.23000002</v>
      </c>
      <c r="I161" s="125">
        <v>3632979107.77</v>
      </c>
      <c r="J161" s="126">
        <v>0</v>
      </c>
      <c r="K161" s="125">
        <v>597187454.23000002</v>
      </c>
      <c r="L161" s="125">
        <v>60211356</v>
      </c>
      <c r="M161" s="125">
        <v>77756437</v>
      </c>
      <c r="N161" s="125">
        <v>519431017.23000002</v>
      </c>
      <c r="O161" s="125">
        <v>68554197</v>
      </c>
      <c r="P161" s="125">
        <v>9202240</v>
      </c>
      <c r="Q161" s="125">
        <v>68554197</v>
      </c>
      <c r="R161" s="126">
        <v>0</v>
      </c>
      <c r="S161" s="126">
        <v>0</v>
      </c>
    </row>
    <row r="162" spans="1:19" ht="18" x14ac:dyDescent="0.2">
      <c r="A162" s="98" t="s">
        <v>326</v>
      </c>
      <c r="B162" s="99" t="s">
        <v>327</v>
      </c>
      <c r="C162" s="100" t="s">
        <v>21</v>
      </c>
      <c r="D162" s="100" t="s">
        <v>22</v>
      </c>
      <c r="E162" s="100">
        <v>21</v>
      </c>
      <c r="F162" s="101" t="s">
        <v>260</v>
      </c>
      <c r="G162" s="125">
        <v>500000000</v>
      </c>
      <c r="H162" s="126">
        <v>0</v>
      </c>
      <c r="I162" s="125">
        <v>500000000</v>
      </c>
      <c r="J162" s="126">
        <v>0</v>
      </c>
      <c r="K162" s="126">
        <v>0</v>
      </c>
      <c r="L162" s="126">
        <v>0</v>
      </c>
      <c r="M162" s="126">
        <v>0</v>
      </c>
      <c r="N162" s="126">
        <v>0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</row>
    <row r="163" spans="1:19" ht="22.5" x14ac:dyDescent="0.2">
      <c r="A163" s="98" t="s">
        <v>328</v>
      </c>
      <c r="B163" s="99" t="s">
        <v>329</v>
      </c>
      <c r="C163" s="100" t="s">
        <v>21</v>
      </c>
      <c r="D163" s="100" t="s">
        <v>22</v>
      </c>
      <c r="E163" s="100">
        <v>21</v>
      </c>
      <c r="F163" s="101" t="s">
        <v>260</v>
      </c>
      <c r="G163" s="125">
        <v>265898000</v>
      </c>
      <c r="H163" s="126">
        <v>0</v>
      </c>
      <c r="I163" s="125">
        <v>265898000</v>
      </c>
      <c r="J163" s="126">
        <v>0</v>
      </c>
      <c r="K163" s="126">
        <v>0</v>
      </c>
      <c r="L163" s="126">
        <v>0</v>
      </c>
      <c r="M163" s="126">
        <v>0</v>
      </c>
      <c r="N163" s="126">
        <v>0</v>
      </c>
      <c r="O163" s="126">
        <v>0</v>
      </c>
      <c r="P163" s="126">
        <v>0</v>
      </c>
      <c r="Q163" s="126">
        <v>0</v>
      </c>
      <c r="R163" s="126">
        <v>0</v>
      </c>
      <c r="S163" s="126">
        <v>0</v>
      </c>
    </row>
    <row r="164" spans="1:19" ht="18" x14ac:dyDescent="0.2">
      <c r="A164" s="98" t="s">
        <v>330</v>
      </c>
      <c r="B164" s="99" t="s">
        <v>331</v>
      </c>
      <c r="C164" s="100" t="s">
        <v>21</v>
      </c>
      <c r="D164" s="100" t="s">
        <v>22</v>
      </c>
      <c r="E164" s="100">
        <v>21</v>
      </c>
      <c r="F164" s="101" t="s">
        <v>260</v>
      </c>
      <c r="G164" s="125">
        <v>3021584011</v>
      </c>
      <c r="H164" s="125">
        <v>1652915489.4000001</v>
      </c>
      <c r="I164" s="125">
        <v>1368668521.5999999</v>
      </c>
      <c r="J164" s="126">
        <v>0</v>
      </c>
      <c r="K164" s="125">
        <v>1590820944.2</v>
      </c>
      <c r="L164" s="125">
        <v>62094545.200000003</v>
      </c>
      <c r="M164" s="125">
        <v>497684103</v>
      </c>
      <c r="N164" s="125">
        <v>1093136841.2</v>
      </c>
      <c r="O164" s="125">
        <v>183816082</v>
      </c>
      <c r="P164" s="125">
        <v>313868021</v>
      </c>
      <c r="Q164" s="125">
        <v>183816082</v>
      </c>
      <c r="R164" s="126">
        <v>0</v>
      </c>
      <c r="S164" s="126">
        <v>0</v>
      </c>
    </row>
    <row r="165" spans="1:19" ht="18" x14ac:dyDescent="0.2">
      <c r="A165" s="98" t="s">
        <v>332</v>
      </c>
      <c r="B165" s="99" t="s">
        <v>333</v>
      </c>
      <c r="C165" s="100" t="s">
        <v>21</v>
      </c>
      <c r="D165" s="100" t="s">
        <v>22</v>
      </c>
      <c r="E165" s="100">
        <v>21</v>
      </c>
      <c r="F165" s="101" t="s">
        <v>260</v>
      </c>
      <c r="G165" s="125">
        <v>11657820529</v>
      </c>
      <c r="H165" s="125">
        <v>2421011782.96</v>
      </c>
      <c r="I165" s="125">
        <v>9236808746.0400009</v>
      </c>
      <c r="J165" s="126">
        <v>0</v>
      </c>
      <c r="K165" s="125">
        <v>2298705881.7600002</v>
      </c>
      <c r="L165" s="125">
        <v>122305901.2</v>
      </c>
      <c r="M165" s="125">
        <v>575440540</v>
      </c>
      <c r="N165" s="125">
        <v>1723265341.76</v>
      </c>
      <c r="O165" s="125">
        <v>252370279</v>
      </c>
      <c r="P165" s="125">
        <v>323070261</v>
      </c>
      <c r="Q165" s="125">
        <v>252370279</v>
      </c>
      <c r="R165" s="126">
        <v>0</v>
      </c>
      <c r="S165" s="126">
        <v>0</v>
      </c>
    </row>
    <row r="166" spans="1:19" ht="45" x14ac:dyDescent="0.2">
      <c r="A166" s="98" t="s">
        <v>334</v>
      </c>
      <c r="B166" s="105" t="s">
        <v>335</v>
      </c>
      <c r="C166" s="106" t="s">
        <v>21</v>
      </c>
      <c r="D166" s="106" t="s">
        <v>22</v>
      </c>
      <c r="E166" s="106">
        <v>21</v>
      </c>
      <c r="F166" s="107" t="s">
        <v>260</v>
      </c>
      <c r="G166" s="127">
        <v>265898000</v>
      </c>
      <c r="H166" s="128">
        <v>0</v>
      </c>
      <c r="I166" s="127">
        <v>265898000</v>
      </c>
      <c r="J166" s="128">
        <v>0</v>
      </c>
      <c r="K166" s="128">
        <v>0</v>
      </c>
      <c r="L166" s="128">
        <v>0</v>
      </c>
      <c r="M166" s="128">
        <v>0</v>
      </c>
      <c r="N166" s="128">
        <v>0</v>
      </c>
      <c r="O166" s="128">
        <v>0</v>
      </c>
      <c r="P166" s="128">
        <v>0</v>
      </c>
      <c r="Q166" s="128">
        <v>0</v>
      </c>
      <c r="R166" s="128">
        <v>0</v>
      </c>
      <c r="S166" s="128">
        <v>0</v>
      </c>
    </row>
    <row r="167" spans="1:19" ht="33.75" x14ac:dyDescent="0.2">
      <c r="A167" s="98" t="s">
        <v>336</v>
      </c>
      <c r="B167" s="105" t="s">
        <v>337</v>
      </c>
      <c r="C167" s="106" t="s">
        <v>21</v>
      </c>
      <c r="D167" s="106" t="s">
        <v>22</v>
      </c>
      <c r="E167" s="106">
        <v>21</v>
      </c>
      <c r="F167" s="107" t="s">
        <v>260</v>
      </c>
      <c r="G167" s="127">
        <v>3021584011</v>
      </c>
      <c r="H167" s="127">
        <v>1652915489.4000001</v>
      </c>
      <c r="I167" s="127">
        <v>1368668521.5999999</v>
      </c>
      <c r="J167" s="128">
        <v>0</v>
      </c>
      <c r="K167" s="127">
        <v>1590820944.2</v>
      </c>
      <c r="L167" s="127">
        <v>62094545.200000003</v>
      </c>
      <c r="M167" s="127">
        <v>497684103</v>
      </c>
      <c r="N167" s="127">
        <v>1093136841.2</v>
      </c>
      <c r="O167" s="127">
        <v>183816082</v>
      </c>
      <c r="P167" s="127">
        <v>313868021</v>
      </c>
      <c r="Q167" s="127">
        <v>183816082</v>
      </c>
      <c r="R167" s="128">
        <v>0</v>
      </c>
      <c r="S167" s="128">
        <v>0</v>
      </c>
    </row>
    <row r="168" spans="1:19" ht="33.75" x14ac:dyDescent="0.2">
      <c r="A168" s="98" t="s">
        <v>338</v>
      </c>
      <c r="B168" s="105" t="s">
        <v>339</v>
      </c>
      <c r="C168" s="106" t="s">
        <v>21</v>
      </c>
      <c r="D168" s="106" t="s">
        <v>22</v>
      </c>
      <c r="E168" s="106">
        <v>21</v>
      </c>
      <c r="F168" s="107" t="s">
        <v>260</v>
      </c>
      <c r="G168" s="127">
        <v>3579960600</v>
      </c>
      <c r="H168" s="127">
        <v>110697483.33</v>
      </c>
      <c r="I168" s="127">
        <v>3469263116.6700001</v>
      </c>
      <c r="J168" s="128">
        <v>0</v>
      </c>
      <c r="K168" s="127">
        <v>110697483.33</v>
      </c>
      <c r="L168" s="128">
        <v>0</v>
      </c>
      <c r="M168" s="128">
        <v>0</v>
      </c>
      <c r="N168" s="127">
        <v>110697483.33</v>
      </c>
      <c r="O168" s="128">
        <v>0</v>
      </c>
      <c r="P168" s="128">
        <v>0</v>
      </c>
      <c r="Q168" s="128">
        <v>0</v>
      </c>
      <c r="R168" s="128">
        <v>0</v>
      </c>
      <c r="S168" s="128">
        <v>0</v>
      </c>
    </row>
    <row r="169" spans="1:19" ht="33.75" x14ac:dyDescent="0.2">
      <c r="A169" s="98" t="s">
        <v>340</v>
      </c>
      <c r="B169" s="105" t="s">
        <v>341</v>
      </c>
      <c r="C169" s="106" t="s">
        <v>21</v>
      </c>
      <c r="D169" s="106" t="s">
        <v>22</v>
      </c>
      <c r="E169" s="106">
        <v>21</v>
      </c>
      <c r="F169" s="107" t="s">
        <v>260</v>
      </c>
      <c r="G169" s="127">
        <v>4290377918</v>
      </c>
      <c r="H169" s="127">
        <v>657398810.23000002</v>
      </c>
      <c r="I169" s="127">
        <v>3632979107.77</v>
      </c>
      <c r="J169" s="128">
        <v>0</v>
      </c>
      <c r="K169" s="127">
        <v>597187454.23000002</v>
      </c>
      <c r="L169" s="127">
        <v>60211356</v>
      </c>
      <c r="M169" s="127">
        <v>77756437</v>
      </c>
      <c r="N169" s="127">
        <v>519431017.23000002</v>
      </c>
      <c r="O169" s="127">
        <v>68554197</v>
      </c>
      <c r="P169" s="127">
        <v>9202240</v>
      </c>
      <c r="Q169" s="127">
        <v>68554197</v>
      </c>
      <c r="R169" s="128">
        <v>0</v>
      </c>
      <c r="S169" s="128">
        <v>0</v>
      </c>
    </row>
    <row r="170" spans="1:19" ht="45" x14ac:dyDescent="0.2">
      <c r="A170" s="98" t="s">
        <v>342</v>
      </c>
      <c r="B170" s="105" t="s">
        <v>343</v>
      </c>
      <c r="C170" s="106" t="s">
        <v>21</v>
      </c>
      <c r="D170" s="106" t="s">
        <v>22</v>
      </c>
      <c r="E170" s="106">
        <v>21</v>
      </c>
      <c r="F170" s="107" t="s">
        <v>260</v>
      </c>
      <c r="G170" s="127">
        <v>500000000</v>
      </c>
      <c r="H170" s="128">
        <v>0</v>
      </c>
      <c r="I170" s="127">
        <v>500000000</v>
      </c>
      <c r="J170" s="128">
        <v>0</v>
      </c>
      <c r="K170" s="128">
        <v>0</v>
      </c>
      <c r="L170" s="128">
        <v>0</v>
      </c>
      <c r="M170" s="128">
        <v>0</v>
      </c>
      <c r="N170" s="128">
        <v>0</v>
      </c>
      <c r="O170" s="128">
        <v>0</v>
      </c>
      <c r="P170" s="128">
        <v>0</v>
      </c>
      <c r="Q170" s="128">
        <v>0</v>
      </c>
      <c r="R170" s="128">
        <v>0</v>
      </c>
      <c r="S170" s="128">
        <v>0</v>
      </c>
    </row>
    <row r="171" spans="1:19" x14ac:dyDescent="0.2">
      <c r="A171" s="110"/>
    </row>
    <row r="172" spans="1:19" x14ac:dyDescent="0.2">
      <c r="A172" s="110"/>
    </row>
    <row r="173" spans="1:19" x14ac:dyDescent="0.2">
      <c r="A173" s="110"/>
    </row>
    <row r="174" spans="1:19" x14ac:dyDescent="0.2">
      <c r="A174" s="110"/>
    </row>
    <row r="175" spans="1:19" x14ac:dyDescent="0.2">
      <c r="A175" s="110"/>
    </row>
    <row r="176" spans="1:19" x14ac:dyDescent="0.2">
      <c r="A176" s="110"/>
    </row>
    <row r="177" spans="1:1" x14ac:dyDescent="0.2">
      <c r="A177" s="110"/>
    </row>
    <row r="178" spans="1:1" x14ac:dyDescent="0.2">
      <c r="A178" s="110"/>
    </row>
    <row r="179" spans="1:1" x14ac:dyDescent="0.2">
      <c r="A179" s="110"/>
    </row>
    <row r="180" spans="1:1" x14ac:dyDescent="0.2">
      <c r="A180" s="110"/>
    </row>
    <row r="181" spans="1:1" x14ac:dyDescent="0.2">
      <c r="A181" s="110"/>
    </row>
    <row r="182" spans="1:1" x14ac:dyDescent="0.2">
      <c r="A182" s="110"/>
    </row>
    <row r="183" spans="1:1" x14ac:dyDescent="0.2">
      <c r="A183" s="110"/>
    </row>
    <row r="184" spans="1:1" x14ac:dyDescent="0.2">
      <c r="A184" s="110"/>
    </row>
    <row r="185" spans="1:1" x14ac:dyDescent="0.2">
      <c r="A185" s="110"/>
    </row>
    <row r="186" spans="1:1" x14ac:dyDescent="0.2">
      <c r="A186" s="110"/>
    </row>
    <row r="187" spans="1:1" x14ac:dyDescent="0.2">
      <c r="A187" s="110"/>
    </row>
    <row r="188" spans="1:1" x14ac:dyDescent="0.2">
      <c r="A188" s="110"/>
    </row>
    <row r="189" spans="1:1" x14ac:dyDescent="0.2">
      <c r="A189" s="110"/>
    </row>
    <row r="190" spans="1:1" x14ac:dyDescent="0.2">
      <c r="A190" s="110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90"/>
  <sheetViews>
    <sheetView showGridLines="0" topLeftCell="C1" workbookViewId="0">
      <selection activeCell="C1" sqref="A1:XFD1048576"/>
    </sheetView>
  </sheetViews>
  <sheetFormatPr baseColWidth="10" defaultColWidth="11.42578125" defaultRowHeight="14.25" x14ac:dyDescent="0.2"/>
  <cols>
    <col min="1" max="1" width="26.140625" style="104" customWidth="1"/>
    <col min="2" max="2" width="57.7109375" style="113" customWidth="1"/>
    <col min="3" max="3" width="8.7109375" style="104" customWidth="1"/>
    <col min="4" max="5" width="4.85546875" style="104" customWidth="1"/>
    <col min="6" max="6" width="21.7109375" style="104" customWidth="1"/>
    <col min="7" max="7" width="17.42578125" style="104" bestFit="1" customWidth="1"/>
    <col min="8" max="8" width="17.42578125" style="104" customWidth="1"/>
    <col min="9" max="9" width="16.42578125" style="104" bestFit="1" customWidth="1"/>
    <col min="10" max="10" width="7.140625" style="104" customWidth="1"/>
    <col min="11" max="11" width="16.42578125" style="104" customWidth="1"/>
    <col min="12" max="12" width="16.85546875" style="104" customWidth="1"/>
    <col min="13" max="13" width="16" style="104" customWidth="1"/>
    <col min="14" max="14" width="16.42578125" style="104" customWidth="1"/>
    <col min="15" max="15" width="15.7109375" style="104" customWidth="1"/>
    <col min="16" max="16" width="14.7109375" style="104" customWidth="1"/>
    <col min="17" max="17" width="15.7109375" style="104" customWidth="1"/>
    <col min="18" max="19" width="12.28515625" style="104" customWidth="1"/>
    <col min="20" max="20" width="0.5703125" style="104" customWidth="1"/>
    <col min="21" max="21" width="21.85546875" style="104" bestFit="1" customWidth="1"/>
    <col min="22" max="16384" width="11.42578125" style="104"/>
  </cols>
  <sheetData>
    <row r="1" spans="1:21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89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89" t="s">
        <v>12</v>
      </c>
      <c r="N1" s="89" t="s">
        <v>13</v>
      </c>
      <c r="O1" s="89" t="s">
        <v>14</v>
      </c>
      <c r="P1" s="89" t="s">
        <v>15</v>
      </c>
      <c r="Q1" s="89" t="s">
        <v>16</v>
      </c>
      <c r="R1" s="89" t="s">
        <v>17</v>
      </c>
      <c r="S1" s="89" t="s">
        <v>18</v>
      </c>
      <c r="U1" s="91" t="s">
        <v>351</v>
      </c>
    </row>
    <row r="2" spans="1:21" s="97" customFormat="1" ht="24" x14ac:dyDescent="0.25">
      <c r="A2" s="92" t="s">
        <v>19</v>
      </c>
      <c r="B2" s="120" t="s">
        <v>20</v>
      </c>
      <c r="C2" s="94" t="s">
        <v>21</v>
      </c>
      <c r="D2" s="94" t="s">
        <v>22</v>
      </c>
      <c r="E2" s="94">
        <v>20</v>
      </c>
      <c r="F2" s="95" t="s">
        <v>23</v>
      </c>
      <c r="G2" s="121">
        <f>+G3+G122+G126</f>
        <v>225626925988</v>
      </c>
      <c r="H2" s="121">
        <f>+H3+H122+H126</f>
        <v>179439927471.25</v>
      </c>
      <c r="I2" s="121">
        <f>+I3+I122+I126</f>
        <v>45359508457.669998</v>
      </c>
      <c r="J2" s="121">
        <f t="shared" ref="J2:S2" si="0">+J3+J122+J126</f>
        <v>0</v>
      </c>
      <c r="K2" s="121">
        <f>+K3+K122+K126</f>
        <v>82605763286.070007</v>
      </c>
      <c r="L2" s="121">
        <f t="shared" si="0"/>
        <v>96834164185.180008</v>
      </c>
      <c r="M2" s="121">
        <f t="shared" si="0"/>
        <v>46004297322.009995</v>
      </c>
      <c r="N2" s="121">
        <f t="shared" si="0"/>
        <v>36601465964.059998</v>
      </c>
      <c r="O2" s="121">
        <f t="shared" si="0"/>
        <v>45152988053.309998</v>
      </c>
      <c r="P2" s="121">
        <f t="shared" si="0"/>
        <v>851309268.70000005</v>
      </c>
      <c r="Q2" s="121">
        <f t="shared" si="0"/>
        <v>45152988053.309998</v>
      </c>
      <c r="R2" s="121">
        <f t="shared" si="0"/>
        <v>0</v>
      </c>
      <c r="S2" s="121">
        <f t="shared" si="0"/>
        <v>27081364</v>
      </c>
    </row>
    <row r="3" spans="1:21" ht="15" customHeight="1" x14ac:dyDescent="0.2">
      <c r="A3" s="98" t="s">
        <v>24</v>
      </c>
      <c r="B3" s="99" t="s">
        <v>25</v>
      </c>
      <c r="C3" s="100" t="s">
        <v>21</v>
      </c>
      <c r="D3" s="100" t="s">
        <v>22</v>
      </c>
      <c r="E3" s="100">
        <v>20</v>
      </c>
      <c r="F3" s="101" t="s">
        <v>23</v>
      </c>
      <c r="G3" s="125">
        <v>135575483000</v>
      </c>
      <c r="H3" s="125">
        <v>132472574840.50999</v>
      </c>
      <c r="I3" s="125">
        <v>3073583805.3499999</v>
      </c>
      <c r="J3" s="134">
        <v>0</v>
      </c>
      <c r="K3" s="135">
        <v>44093920558.099998</v>
      </c>
      <c r="L3" s="125">
        <v>88378654282.410004</v>
      </c>
      <c r="M3" s="125">
        <v>33967437260.369999</v>
      </c>
      <c r="N3" s="125">
        <v>10126483297.73</v>
      </c>
      <c r="O3" s="125">
        <v>33896339874.369999</v>
      </c>
      <c r="P3" s="125">
        <v>71097386</v>
      </c>
      <c r="Q3" s="125">
        <v>33896339874.369999</v>
      </c>
      <c r="R3" s="126">
        <v>0</v>
      </c>
      <c r="S3" s="125">
        <v>21759285</v>
      </c>
    </row>
    <row r="4" spans="1:21" ht="15" customHeight="1" x14ac:dyDescent="0.2">
      <c r="A4" s="98" t="s">
        <v>26</v>
      </c>
      <c r="B4" s="99" t="s">
        <v>27</v>
      </c>
      <c r="C4" s="100" t="s">
        <v>21</v>
      </c>
      <c r="D4" s="100" t="s">
        <v>22</v>
      </c>
      <c r="E4" s="100">
        <v>20</v>
      </c>
      <c r="F4" s="101" t="s">
        <v>23</v>
      </c>
      <c r="G4" s="125">
        <v>110686576000</v>
      </c>
      <c r="H4" s="125">
        <v>110686576000</v>
      </c>
      <c r="I4" s="126">
        <v>0</v>
      </c>
      <c r="J4" s="126">
        <v>0</v>
      </c>
      <c r="K4" s="125">
        <v>27685405696</v>
      </c>
      <c r="L4" s="125">
        <v>83001170304</v>
      </c>
      <c r="M4" s="125">
        <v>27600110671.830002</v>
      </c>
      <c r="N4" s="125">
        <v>85295024.170000002</v>
      </c>
      <c r="O4" s="125">
        <v>27600110671.830002</v>
      </c>
      <c r="P4" s="126">
        <v>0</v>
      </c>
      <c r="Q4" s="125">
        <v>27600110671.830002</v>
      </c>
      <c r="R4" s="126">
        <v>0</v>
      </c>
      <c r="S4" s="126">
        <v>0</v>
      </c>
    </row>
    <row r="5" spans="1:21" ht="15" customHeight="1" x14ac:dyDescent="0.2">
      <c r="A5" s="98" t="s">
        <v>28</v>
      </c>
      <c r="B5" s="99" t="s">
        <v>29</v>
      </c>
      <c r="C5" s="100" t="s">
        <v>21</v>
      </c>
      <c r="D5" s="100" t="s">
        <v>22</v>
      </c>
      <c r="E5" s="100">
        <v>20</v>
      </c>
      <c r="F5" s="101" t="s">
        <v>23</v>
      </c>
      <c r="G5" s="125">
        <v>110686576000</v>
      </c>
      <c r="H5" s="125">
        <v>110686576000</v>
      </c>
      <c r="I5" s="126">
        <v>0</v>
      </c>
      <c r="J5" s="126">
        <v>0</v>
      </c>
      <c r="K5" s="125">
        <v>27685405696</v>
      </c>
      <c r="L5" s="125">
        <v>83001170304</v>
      </c>
      <c r="M5" s="125">
        <v>27600110671.830002</v>
      </c>
      <c r="N5" s="125">
        <v>85295024.170000002</v>
      </c>
      <c r="O5" s="125">
        <v>27600110671.830002</v>
      </c>
      <c r="P5" s="126">
        <v>0</v>
      </c>
      <c r="Q5" s="125">
        <v>27600110671.830002</v>
      </c>
      <c r="R5" s="126">
        <v>0</v>
      </c>
      <c r="S5" s="126">
        <v>0</v>
      </c>
    </row>
    <row r="6" spans="1:21" ht="15" customHeight="1" x14ac:dyDescent="0.2">
      <c r="A6" s="98" t="s">
        <v>30</v>
      </c>
      <c r="B6" s="99" t="s">
        <v>31</v>
      </c>
      <c r="C6" s="100" t="s">
        <v>21</v>
      </c>
      <c r="D6" s="100" t="s">
        <v>22</v>
      </c>
      <c r="E6" s="100">
        <v>20</v>
      </c>
      <c r="F6" s="101" t="s">
        <v>23</v>
      </c>
      <c r="G6" s="125">
        <v>73947351000</v>
      </c>
      <c r="H6" s="125">
        <v>73947351000</v>
      </c>
      <c r="I6" s="126">
        <v>0</v>
      </c>
      <c r="J6" s="126">
        <v>0</v>
      </c>
      <c r="K6" s="125">
        <v>18613418100</v>
      </c>
      <c r="L6" s="125">
        <v>55333932900</v>
      </c>
      <c r="M6" s="125">
        <v>18540628488.830002</v>
      </c>
      <c r="N6" s="125">
        <v>72789611.170000002</v>
      </c>
      <c r="O6" s="125">
        <v>18540628488.830002</v>
      </c>
      <c r="P6" s="126">
        <v>0</v>
      </c>
      <c r="Q6" s="125">
        <v>18540628488.830002</v>
      </c>
      <c r="R6" s="126">
        <v>0</v>
      </c>
      <c r="S6" s="126">
        <v>0</v>
      </c>
    </row>
    <row r="7" spans="1:21" ht="15" customHeight="1" x14ac:dyDescent="0.2">
      <c r="A7" s="98" t="s">
        <v>32</v>
      </c>
      <c r="B7" s="99" t="s">
        <v>33</v>
      </c>
      <c r="C7" s="100" t="s">
        <v>21</v>
      </c>
      <c r="D7" s="100" t="s">
        <v>22</v>
      </c>
      <c r="E7" s="100">
        <v>20</v>
      </c>
      <c r="F7" s="101" t="s">
        <v>23</v>
      </c>
      <c r="G7" s="125">
        <v>73947351000</v>
      </c>
      <c r="H7" s="125">
        <v>73947351000</v>
      </c>
      <c r="I7" s="126">
        <v>0</v>
      </c>
      <c r="J7" s="126">
        <v>0</v>
      </c>
      <c r="K7" s="125">
        <v>18613418100</v>
      </c>
      <c r="L7" s="125">
        <v>55333932900</v>
      </c>
      <c r="M7" s="125">
        <v>18540628488.830002</v>
      </c>
      <c r="N7" s="125">
        <v>72789611.170000002</v>
      </c>
      <c r="O7" s="125">
        <v>18540628488.830002</v>
      </c>
      <c r="P7" s="126">
        <v>0</v>
      </c>
      <c r="Q7" s="125">
        <v>18540628488.830002</v>
      </c>
      <c r="R7" s="126">
        <v>0</v>
      </c>
      <c r="S7" s="126">
        <v>0</v>
      </c>
    </row>
    <row r="8" spans="1:21" ht="15" customHeight="1" x14ac:dyDescent="0.2">
      <c r="A8" s="98" t="s">
        <v>34</v>
      </c>
      <c r="B8" s="105" t="s">
        <v>35</v>
      </c>
      <c r="C8" s="106" t="s">
        <v>21</v>
      </c>
      <c r="D8" s="106" t="s">
        <v>22</v>
      </c>
      <c r="E8" s="106">
        <v>20</v>
      </c>
      <c r="F8" s="107" t="s">
        <v>23</v>
      </c>
      <c r="G8" s="127">
        <v>58919821700</v>
      </c>
      <c r="H8" s="127">
        <v>58919821700</v>
      </c>
      <c r="I8" s="128">
        <v>0</v>
      </c>
      <c r="J8" s="128">
        <v>0</v>
      </c>
      <c r="K8" s="127">
        <v>17250654196</v>
      </c>
      <c r="L8" s="127">
        <v>41669167504</v>
      </c>
      <c r="M8" s="127">
        <v>17194874653.830002</v>
      </c>
      <c r="N8" s="127">
        <v>55779542.170000002</v>
      </c>
      <c r="O8" s="127">
        <v>17194874653.830002</v>
      </c>
      <c r="P8" s="128">
        <v>0</v>
      </c>
      <c r="Q8" s="127">
        <v>17194874653.830002</v>
      </c>
      <c r="R8" s="128">
        <v>0</v>
      </c>
      <c r="S8" s="128">
        <v>0</v>
      </c>
    </row>
    <row r="9" spans="1:21" ht="15" customHeight="1" x14ac:dyDescent="0.2">
      <c r="A9" s="98" t="s">
        <v>36</v>
      </c>
      <c r="B9" s="105" t="s">
        <v>37</v>
      </c>
      <c r="C9" s="106" t="s">
        <v>21</v>
      </c>
      <c r="D9" s="106" t="s">
        <v>22</v>
      </c>
      <c r="E9" s="106">
        <v>20</v>
      </c>
      <c r="F9" s="107" t="s">
        <v>23</v>
      </c>
      <c r="G9" s="127">
        <v>908275500</v>
      </c>
      <c r="H9" s="127">
        <v>908275500</v>
      </c>
      <c r="I9" s="128">
        <v>0</v>
      </c>
      <c r="J9" s="128">
        <v>0</v>
      </c>
      <c r="K9" s="127">
        <v>256047314</v>
      </c>
      <c r="L9" s="127">
        <v>652228186</v>
      </c>
      <c r="M9" s="127">
        <v>256047314</v>
      </c>
      <c r="N9" s="128">
        <v>0</v>
      </c>
      <c r="O9" s="127">
        <v>256047314</v>
      </c>
      <c r="P9" s="128">
        <v>0</v>
      </c>
      <c r="Q9" s="127">
        <v>256047314</v>
      </c>
      <c r="R9" s="128">
        <v>0</v>
      </c>
      <c r="S9" s="128">
        <v>0</v>
      </c>
    </row>
    <row r="10" spans="1:21" ht="15" customHeight="1" x14ac:dyDescent="0.2">
      <c r="A10" s="98" t="s">
        <v>38</v>
      </c>
      <c r="B10" s="105" t="s">
        <v>39</v>
      </c>
      <c r="C10" s="106" t="s">
        <v>21</v>
      </c>
      <c r="D10" s="106" t="s">
        <v>22</v>
      </c>
      <c r="E10" s="106">
        <v>20</v>
      </c>
      <c r="F10" s="107" t="s">
        <v>23</v>
      </c>
      <c r="G10" s="127">
        <v>51418100</v>
      </c>
      <c r="H10" s="127">
        <v>51418100</v>
      </c>
      <c r="I10" s="128">
        <v>0</v>
      </c>
      <c r="J10" s="128">
        <v>0</v>
      </c>
      <c r="K10" s="127">
        <v>10730476</v>
      </c>
      <c r="L10" s="127">
        <v>40687624</v>
      </c>
      <c r="M10" s="127">
        <v>10614078</v>
      </c>
      <c r="N10" s="127">
        <v>116398</v>
      </c>
      <c r="O10" s="127">
        <v>10614078</v>
      </c>
      <c r="P10" s="128">
        <v>0</v>
      </c>
      <c r="Q10" s="127">
        <v>10614078</v>
      </c>
      <c r="R10" s="128">
        <v>0</v>
      </c>
      <c r="S10" s="128">
        <v>0</v>
      </c>
    </row>
    <row r="11" spans="1:21" ht="15" customHeight="1" x14ac:dyDescent="0.2">
      <c r="A11" s="98" t="s">
        <v>40</v>
      </c>
      <c r="B11" s="105" t="s">
        <v>41</v>
      </c>
      <c r="C11" s="106" t="s">
        <v>21</v>
      </c>
      <c r="D11" s="106" t="s">
        <v>22</v>
      </c>
      <c r="E11" s="106">
        <v>20</v>
      </c>
      <c r="F11" s="107" t="s">
        <v>23</v>
      </c>
      <c r="G11" s="127">
        <v>16523600</v>
      </c>
      <c r="H11" s="127">
        <v>16523600</v>
      </c>
      <c r="I11" s="128">
        <v>0</v>
      </c>
      <c r="J11" s="128">
        <v>0</v>
      </c>
      <c r="K11" s="127">
        <v>13580236</v>
      </c>
      <c r="L11" s="127">
        <v>2943364</v>
      </c>
      <c r="M11" s="127">
        <v>13392760</v>
      </c>
      <c r="N11" s="127">
        <v>187476</v>
      </c>
      <c r="O11" s="127">
        <v>13392760</v>
      </c>
      <c r="P11" s="128">
        <v>0</v>
      </c>
      <c r="Q11" s="127">
        <v>13392760</v>
      </c>
      <c r="R11" s="128">
        <v>0</v>
      </c>
      <c r="S11" s="128">
        <v>0</v>
      </c>
    </row>
    <row r="12" spans="1:21" ht="15" customHeight="1" x14ac:dyDescent="0.2">
      <c r="A12" s="98" t="s">
        <v>42</v>
      </c>
      <c r="B12" s="105" t="s">
        <v>43</v>
      </c>
      <c r="C12" s="106" t="s">
        <v>21</v>
      </c>
      <c r="D12" s="106" t="s">
        <v>22</v>
      </c>
      <c r="E12" s="106">
        <v>20</v>
      </c>
      <c r="F12" s="107" t="s">
        <v>23</v>
      </c>
      <c r="G12" s="127">
        <v>2766619600</v>
      </c>
      <c r="H12" s="127">
        <v>2766619600</v>
      </c>
      <c r="I12" s="128">
        <v>0</v>
      </c>
      <c r="J12" s="128">
        <v>0</v>
      </c>
      <c r="K12" s="127">
        <v>22244079</v>
      </c>
      <c r="L12" s="127">
        <v>2744375521</v>
      </c>
      <c r="M12" s="127">
        <v>18126351</v>
      </c>
      <c r="N12" s="127">
        <v>4117728</v>
      </c>
      <c r="O12" s="127">
        <v>18126351</v>
      </c>
      <c r="P12" s="128">
        <v>0</v>
      </c>
      <c r="Q12" s="127">
        <v>18126351</v>
      </c>
      <c r="R12" s="128">
        <v>0</v>
      </c>
      <c r="S12" s="128">
        <v>0</v>
      </c>
    </row>
    <row r="13" spans="1:21" ht="15" customHeight="1" x14ac:dyDescent="0.2">
      <c r="A13" s="98" t="s">
        <v>44</v>
      </c>
      <c r="B13" s="105" t="s">
        <v>45</v>
      </c>
      <c r="C13" s="106" t="s">
        <v>21</v>
      </c>
      <c r="D13" s="106" t="s">
        <v>22</v>
      </c>
      <c r="E13" s="106">
        <v>20</v>
      </c>
      <c r="F13" s="107" t="s">
        <v>23</v>
      </c>
      <c r="G13" s="127">
        <v>1917215800</v>
      </c>
      <c r="H13" s="127">
        <v>1917215800</v>
      </c>
      <c r="I13" s="128">
        <v>0</v>
      </c>
      <c r="J13" s="128">
        <v>0</v>
      </c>
      <c r="K13" s="127">
        <v>472584195</v>
      </c>
      <c r="L13" s="127">
        <v>1444631605</v>
      </c>
      <c r="M13" s="127">
        <v>470668602</v>
      </c>
      <c r="N13" s="127">
        <v>1915593</v>
      </c>
      <c r="O13" s="127">
        <v>470668602</v>
      </c>
      <c r="P13" s="128">
        <v>0</v>
      </c>
      <c r="Q13" s="127">
        <v>470668602</v>
      </c>
      <c r="R13" s="128">
        <v>0</v>
      </c>
      <c r="S13" s="128">
        <v>0</v>
      </c>
    </row>
    <row r="14" spans="1:21" ht="15" customHeight="1" x14ac:dyDescent="0.2">
      <c r="A14" s="98" t="s">
        <v>46</v>
      </c>
      <c r="B14" s="105" t="s">
        <v>47</v>
      </c>
      <c r="C14" s="106" t="s">
        <v>21</v>
      </c>
      <c r="D14" s="106" t="s">
        <v>22</v>
      </c>
      <c r="E14" s="106">
        <v>20</v>
      </c>
      <c r="F14" s="107" t="s">
        <v>23</v>
      </c>
      <c r="G14" s="127">
        <v>490768600</v>
      </c>
      <c r="H14" s="127">
        <v>490768600</v>
      </c>
      <c r="I14" s="128">
        <v>0</v>
      </c>
      <c r="J14" s="128">
        <v>0</v>
      </c>
      <c r="K14" s="127">
        <v>192075861</v>
      </c>
      <c r="L14" s="127">
        <v>298692739</v>
      </c>
      <c r="M14" s="127">
        <v>191509220</v>
      </c>
      <c r="N14" s="127">
        <v>566641</v>
      </c>
      <c r="O14" s="127">
        <v>191509220</v>
      </c>
      <c r="P14" s="128">
        <v>0</v>
      </c>
      <c r="Q14" s="127">
        <v>191509220</v>
      </c>
      <c r="R14" s="128">
        <v>0</v>
      </c>
      <c r="S14" s="128">
        <v>0</v>
      </c>
    </row>
    <row r="15" spans="1:21" ht="15" customHeight="1" x14ac:dyDescent="0.2">
      <c r="A15" s="98" t="s">
        <v>48</v>
      </c>
      <c r="B15" s="105" t="s">
        <v>49</v>
      </c>
      <c r="C15" s="106" t="s">
        <v>21</v>
      </c>
      <c r="D15" s="106" t="s">
        <v>22</v>
      </c>
      <c r="E15" s="106">
        <v>20</v>
      </c>
      <c r="F15" s="107" t="s">
        <v>23</v>
      </c>
      <c r="G15" s="127">
        <v>5995856000</v>
      </c>
      <c r="H15" s="127">
        <v>5995856000</v>
      </c>
      <c r="I15" s="128">
        <v>0</v>
      </c>
      <c r="J15" s="128">
        <v>0</v>
      </c>
      <c r="K15" s="127">
        <v>9662543</v>
      </c>
      <c r="L15" s="127">
        <v>5986193457</v>
      </c>
      <c r="M15" s="127">
        <v>7801973</v>
      </c>
      <c r="N15" s="127">
        <v>1860570</v>
      </c>
      <c r="O15" s="127">
        <v>7801973</v>
      </c>
      <c r="P15" s="128">
        <v>0</v>
      </c>
      <c r="Q15" s="127">
        <v>7801973</v>
      </c>
      <c r="R15" s="128">
        <v>0</v>
      </c>
      <c r="S15" s="128">
        <v>0</v>
      </c>
    </row>
    <row r="16" spans="1:21" ht="15" customHeight="1" x14ac:dyDescent="0.2">
      <c r="A16" s="98" t="s">
        <v>50</v>
      </c>
      <c r="B16" s="105" t="s">
        <v>51</v>
      </c>
      <c r="C16" s="106" t="s">
        <v>21</v>
      </c>
      <c r="D16" s="106" t="s">
        <v>22</v>
      </c>
      <c r="E16" s="106">
        <v>20</v>
      </c>
      <c r="F16" s="107" t="s">
        <v>23</v>
      </c>
      <c r="G16" s="127">
        <v>2865452900</v>
      </c>
      <c r="H16" s="127">
        <v>2865452900</v>
      </c>
      <c r="I16" s="128">
        <v>0</v>
      </c>
      <c r="J16" s="128">
        <v>0</v>
      </c>
      <c r="K16" s="127">
        <v>385839200</v>
      </c>
      <c r="L16" s="127">
        <v>2479613700</v>
      </c>
      <c r="M16" s="127">
        <v>377593537</v>
      </c>
      <c r="N16" s="127">
        <v>8245663</v>
      </c>
      <c r="O16" s="127">
        <v>377593537</v>
      </c>
      <c r="P16" s="128">
        <v>0</v>
      </c>
      <c r="Q16" s="127">
        <v>377593537</v>
      </c>
      <c r="R16" s="128">
        <v>0</v>
      </c>
      <c r="S16" s="128">
        <v>0</v>
      </c>
    </row>
    <row r="17" spans="1:19" ht="15" customHeight="1" x14ac:dyDescent="0.2">
      <c r="A17" s="98" t="s">
        <v>52</v>
      </c>
      <c r="B17" s="105" t="s">
        <v>53</v>
      </c>
      <c r="C17" s="106" t="s">
        <v>21</v>
      </c>
      <c r="D17" s="106" t="s">
        <v>22</v>
      </c>
      <c r="E17" s="106">
        <v>20</v>
      </c>
      <c r="F17" s="107" t="s">
        <v>23</v>
      </c>
      <c r="G17" s="127">
        <v>15399200</v>
      </c>
      <c r="H17" s="127">
        <v>15399200</v>
      </c>
      <c r="I17" s="128">
        <v>0</v>
      </c>
      <c r="J17" s="128">
        <v>0</v>
      </c>
      <c r="K17" s="128">
        <v>0</v>
      </c>
      <c r="L17" s="127">
        <v>15399200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28">
        <v>0</v>
      </c>
    </row>
    <row r="18" spans="1:19" ht="15" customHeight="1" x14ac:dyDescent="0.2">
      <c r="A18" s="98" t="s">
        <v>54</v>
      </c>
      <c r="B18" s="99" t="s">
        <v>55</v>
      </c>
      <c r="C18" s="100" t="s">
        <v>21</v>
      </c>
      <c r="D18" s="100" t="s">
        <v>22</v>
      </c>
      <c r="E18" s="100">
        <v>20</v>
      </c>
      <c r="F18" s="101" t="s">
        <v>23</v>
      </c>
      <c r="G18" s="125">
        <v>31053568000</v>
      </c>
      <c r="H18" s="125">
        <v>31053568000</v>
      </c>
      <c r="I18" s="126">
        <v>0</v>
      </c>
      <c r="J18" s="126">
        <v>0</v>
      </c>
      <c r="K18" s="125">
        <v>8072288413</v>
      </c>
      <c r="L18" s="125">
        <v>22981279587</v>
      </c>
      <c r="M18" s="125">
        <v>8072288413</v>
      </c>
      <c r="N18" s="126">
        <v>0</v>
      </c>
      <c r="O18" s="125">
        <v>8072288413</v>
      </c>
      <c r="P18" s="126">
        <v>0</v>
      </c>
      <c r="Q18" s="125">
        <v>8072288413</v>
      </c>
      <c r="R18" s="126">
        <v>0</v>
      </c>
      <c r="S18" s="126">
        <v>0</v>
      </c>
    </row>
    <row r="19" spans="1:19" ht="15" customHeight="1" x14ac:dyDescent="0.2">
      <c r="A19" s="98" t="s">
        <v>56</v>
      </c>
      <c r="B19" s="105" t="s">
        <v>57</v>
      </c>
      <c r="C19" s="106" t="s">
        <v>21</v>
      </c>
      <c r="D19" s="106" t="s">
        <v>22</v>
      </c>
      <c r="E19" s="106">
        <v>20</v>
      </c>
      <c r="F19" s="107" t="s">
        <v>23</v>
      </c>
      <c r="G19" s="127">
        <v>8721207195</v>
      </c>
      <c r="H19" s="127">
        <v>8721207195</v>
      </c>
      <c r="I19" s="128">
        <v>0</v>
      </c>
      <c r="J19" s="128">
        <v>0</v>
      </c>
      <c r="K19" s="127">
        <v>2197947800</v>
      </c>
      <c r="L19" s="127">
        <v>6523259395</v>
      </c>
      <c r="M19" s="127">
        <v>2197947800</v>
      </c>
      <c r="N19" s="128">
        <v>0</v>
      </c>
      <c r="O19" s="127">
        <v>2197947800</v>
      </c>
      <c r="P19" s="128">
        <v>0</v>
      </c>
      <c r="Q19" s="127">
        <v>2197947800</v>
      </c>
      <c r="R19" s="128">
        <v>0</v>
      </c>
      <c r="S19" s="128">
        <v>0</v>
      </c>
    </row>
    <row r="20" spans="1:19" ht="15" customHeight="1" x14ac:dyDescent="0.2">
      <c r="A20" s="98" t="s">
        <v>58</v>
      </c>
      <c r="B20" s="105" t="s">
        <v>59</v>
      </c>
      <c r="C20" s="106" t="s">
        <v>21</v>
      </c>
      <c r="D20" s="106" t="s">
        <v>22</v>
      </c>
      <c r="E20" s="106">
        <v>20</v>
      </c>
      <c r="F20" s="107" t="s">
        <v>23</v>
      </c>
      <c r="G20" s="127">
        <v>6194670579</v>
      </c>
      <c r="H20" s="127">
        <v>6194670579</v>
      </c>
      <c r="I20" s="128">
        <v>0</v>
      </c>
      <c r="J20" s="128">
        <v>0</v>
      </c>
      <c r="K20" s="127">
        <v>1559108400</v>
      </c>
      <c r="L20" s="127">
        <v>4635562179</v>
      </c>
      <c r="M20" s="127">
        <v>1559108400</v>
      </c>
      <c r="N20" s="128">
        <v>0</v>
      </c>
      <c r="O20" s="127">
        <v>1559108400</v>
      </c>
      <c r="P20" s="128">
        <v>0</v>
      </c>
      <c r="Q20" s="127">
        <v>1559108400</v>
      </c>
      <c r="R20" s="128">
        <v>0</v>
      </c>
      <c r="S20" s="128">
        <v>0</v>
      </c>
    </row>
    <row r="21" spans="1:19" ht="15" customHeight="1" x14ac:dyDescent="0.2">
      <c r="A21" s="98" t="s">
        <v>60</v>
      </c>
      <c r="B21" s="105" t="s">
        <v>61</v>
      </c>
      <c r="C21" s="106" t="s">
        <v>21</v>
      </c>
      <c r="D21" s="106" t="s">
        <v>22</v>
      </c>
      <c r="E21" s="106">
        <v>20</v>
      </c>
      <c r="F21" s="107" t="s">
        <v>23</v>
      </c>
      <c r="G21" s="127">
        <v>6573499055</v>
      </c>
      <c r="H21" s="127">
        <v>6573499055</v>
      </c>
      <c r="I21" s="128">
        <v>0</v>
      </c>
      <c r="J21" s="128">
        <v>0</v>
      </c>
      <c r="K21" s="127">
        <v>2024969513</v>
      </c>
      <c r="L21" s="127">
        <v>4548529542</v>
      </c>
      <c r="M21" s="127">
        <v>2024969513</v>
      </c>
      <c r="N21" s="128">
        <v>0</v>
      </c>
      <c r="O21" s="127">
        <v>2024969513</v>
      </c>
      <c r="P21" s="128">
        <v>0</v>
      </c>
      <c r="Q21" s="127">
        <v>2024969513</v>
      </c>
      <c r="R21" s="128">
        <v>0</v>
      </c>
      <c r="S21" s="128">
        <v>0</v>
      </c>
    </row>
    <row r="22" spans="1:19" ht="15" customHeight="1" x14ac:dyDescent="0.2">
      <c r="A22" s="98" t="s">
        <v>62</v>
      </c>
      <c r="B22" s="105" t="s">
        <v>63</v>
      </c>
      <c r="C22" s="106" t="s">
        <v>21</v>
      </c>
      <c r="D22" s="106" t="s">
        <v>22</v>
      </c>
      <c r="E22" s="106">
        <v>20</v>
      </c>
      <c r="F22" s="107" t="s">
        <v>23</v>
      </c>
      <c r="G22" s="127">
        <v>3126514828</v>
      </c>
      <c r="H22" s="127">
        <v>3126514828</v>
      </c>
      <c r="I22" s="128">
        <v>0</v>
      </c>
      <c r="J22" s="128">
        <v>0</v>
      </c>
      <c r="K22" s="127">
        <v>725026500</v>
      </c>
      <c r="L22" s="127">
        <v>2401488328</v>
      </c>
      <c r="M22" s="127">
        <v>725026500</v>
      </c>
      <c r="N22" s="128">
        <v>0</v>
      </c>
      <c r="O22" s="127">
        <v>725026500</v>
      </c>
      <c r="P22" s="128">
        <v>0</v>
      </c>
      <c r="Q22" s="127">
        <v>725026500</v>
      </c>
      <c r="R22" s="128">
        <v>0</v>
      </c>
      <c r="S22" s="128">
        <v>0</v>
      </c>
    </row>
    <row r="23" spans="1:19" ht="15" customHeight="1" x14ac:dyDescent="0.2">
      <c r="A23" s="98" t="s">
        <v>64</v>
      </c>
      <c r="B23" s="105" t="s">
        <v>65</v>
      </c>
      <c r="C23" s="106" t="s">
        <v>21</v>
      </c>
      <c r="D23" s="106" t="s">
        <v>22</v>
      </c>
      <c r="E23" s="106">
        <v>20</v>
      </c>
      <c r="F23" s="107" t="s">
        <v>23</v>
      </c>
      <c r="G23" s="127">
        <v>2528997297</v>
      </c>
      <c r="H23" s="127">
        <v>2528997297</v>
      </c>
      <c r="I23" s="128">
        <v>0</v>
      </c>
      <c r="J23" s="128">
        <v>0</v>
      </c>
      <c r="K23" s="127">
        <v>658808900</v>
      </c>
      <c r="L23" s="127">
        <v>1870188397</v>
      </c>
      <c r="M23" s="127">
        <v>658808900</v>
      </c>
      <c r="N23" s="128">
        <v>0</v>
      </c>
      <c r="O23" s="127">
        <v>658808900</v>
      </c>
      <c r="P23" s="128">
        <v>0</v>
      </c>
      <c r="Q23" s="127">
        <v>658808900</v>
      </c>
      <c r="R23" s="128">
        <v>0</v>
      </c>
      <c r="S23" s="128">
        <v>0</v>
      </c>
    </row>
    <row r="24" spans="1:19" ht="15" customHeight="1" x14ac:dyDescent="0.2">
      <c r="A24" s="98" t="s">
        <v>66</v>
      </c>
      <c r="B24" s="105" t="s">
        <v>67</v>
      </c>
      <c r="C24" s="106" t="s">
        <v>21</v>
      </c>
      <c r="D24" s="106" t="s">
        <v>22</v>
      </c>
      <c r="E24" s="106">
        <v>20</v>
      </c>
      <c r="F24" s="107" t="s">
        <v>23</v>
      </c>
      <c r="G24" s="127">
        <v>2344934330</v>
      </c>
      <c r="H24" s="127">
        <v>2344934330</v>
      </c>
      <c r="I24" s="128">
        <v>0</v>
      </c>
      <c r="J24" s="128">
        <v>0</v>
      </c>
      <c r="K24" s="127">
        <v>543800200</v>
      </c>
      <c r="L24" s="127">
        <v>1801134130</v>
      </c>
      <c r="M24" s="127">
        <v>543800200</v>
      </c>
      <c r="N24" s="128">
        <v>0</v>
      </c>
      <c r="O24" s="127">
        <v>543800200</v>
      </c>
      <c r="P24" s="128">
        <v>0</v>
      </c>
      <c r="Q24" s="127">
        <v>543800200</v>
      </c>
      <c r="R24" s="128">
        <v>0</v>
      </c>
      <c r="S24" s="128">
        <v>0</v>
      </c>
    </row>
    <row r="25" spans="1:19" ht="15" customHeight="1" x14ac:dyDescent="0.2">
      <c r="A25" s="98" t="s">
        <v>68</v>
      </c>
      <c r="B25" s="105" t="s">
        <v>69</v>
      </c>
      <c r="C25" s="106" t="s">
        <v>21</v>
      </c>
      <c r="D25" s="106" t="s">
        <v>22</v>
      </c>
      <c r="E25" s="106">
        <v>20</v>
      </c>
      <c r="F25" s="107" t="s">
        <v>23</v>
      </c>
      <c r="G25" s="127">
        <v>1563744716</v>
      </c>
      <c r="H25" s="127">
        <v>1563744716</v>
      </c>
      <c r="I25" s="128">
        <v>0</v>
      </c>
      <c r="J25" s="128">
        <v>0</v>
      </c>
      <c r="K25" s="127">
        <v>362627100</v>
      </c>
      <c r="L25" s="127">
        <v>1201117616</v>
      </c>
      <c r="M25" s="127">
        <v>362627100</v>
      </c>
      <c r="N25" s="128">
        <v>0</v>
      </c>
      <c r="O25" s="127">
        <v>362627100</v>
      </c>
      <c r="P25" s="128">
        <v>0</v>
      </c>
      <c r="Q25" s="127">
        <v>362627100</v>
      </c>
      <c r="R25" s="128">
        <v>0</v>
      </c>
      <c r="S25" s="128">
        <v>0</v>
      </c>
    </row>
    <row r="26" spans="1:19" ht="15" customHeight="1" x14ac:dyDescent="0.2">
      <c r="A26" s="98" t="s">
        <v>70</v>
      </c>
      <c r="B26" s="99" t="s">
        <v>71</v>
      </c>
      <c r="C26" s="100" t="s">
        <v>21</v>
      </c>
      <c r="D26" s="100" t="s">
        <v>22</v>
      </c>
      <c r="E26" s="100">
        <v>20</v>
      </c>
      <c r="F26" s="101" t="s">
        <v>23</v>
      </c>
      <c r="G26" s="125">
        <v>5685657000</v>
      </c>
      <c r="H26" s="125">
        <v>5685657000</v>
      </c>
      <c r="I26" s="126">
        <v>0</v>
      </c>
      <c r="J26" s="126">
        <v>0</v>
      </c>
      <c r="K26" s="125">
        <v>999699183</v>
      </c>
      <c r="L26" s="125">
        <v>4685957817</v>
      </c>
      <c r="M26" s="125">
        <v>987193770</v>
      </c>
      <c r="N26" s="125">
        <v>12505413</v>
      </c>
      <c r="O26" s="125">
        <v>987193770</v>
      </c>
      <c r="P26" s="126">
        <v>0</v>
      </c>
      <c r="Q26" s="125">
        <v>987193770</v>
      </c>
      <c r="R26" s="126">
        <v>0</v>
      </c>
      <c r="S26" s="126">
        <v>0</v>
      </c>
    </row>
    <row r="27" spans="1:19" ht="15" customHeight="1" x14ac:dyDescent="0.2">
      <c r="A27" s="98" t="s">
        <v>72</v>
      </c>
      <c r="B27" s="99" t="s">
        <v>73</v>
      </c>
      <c r="C27" s="100" t="s">
        <v>21</v>
      </c>
      <c r="D27" s="100" t="s">
        <v>22</v>
      </c>
      <c r="E27" s="100">
        <v>20</v>
      </c>
      <c r="F27" s="101" t="s">
        <v>23</v>
      </c>
      <c r="G27" s="125">
        <v>4282578052</v>
      </c>
      <c r="H27" s="125">
        <v>4282578052</v>
      </c>
      <c r="I27" s="126">
        <v>0</v>
      </c>
      <c r="J27" s="126">
        <v>0</v>
      </c>
      <c r="K27" s="125">
        <v>604882046</v>
      </c>
      <c r="L27" s="125">
        <v>3677696006</v>
      </c>
      <c r="M27" s="125">
        <v>592376633</v>
      </c>
      <c r="N27" s="125">
        <v>12505413</v>
      </c>
      <c r="O27" s="125">
        <v>592376633</v>
      </c>
      <c r="P27" s="126">
        <v>0</v>
      </c>
      <c r="Q27" s="125">
        <v>592376633</v>
      </c>
      <c r="R27" s="126">
        <v>0</v>
      </c>
      <c r="S27" s="126">
        <v>0</v>
      </c>
    </row>
    <row r="28" spans="1:19" ht="15" customHeight="1" x14ac:dyDescent="0.2">
      <c r="A28" s="98" t="s">
        <v>74</v>
      </c>
      <c r="B28" s="105" t="s">
        <v>75</v>
      </c>
      <c r="C28" s="106" t="s">
        <v>21</v>
      </c>
      <c r="D28" s="106" t="s">
        <v>22</v>
      </c>
      <c r="E28" s="106">
        <v>20</v>
      </c>
      <c r="F28" s="107" t="s">
        <v>23</v>
      </c>
      <c r="G28" s="127">
        <v>3741887052</v>
      </c>
      <c r="H28" s="127">
        <v>3741887052</v>
      </c>
      <c r="I28" s="128">
        <v>0</v>
      </c>
      <c r="J28" s="128">
        <v>0</v>
      </c>
      <c r="K28" s="127">
        <v>486677592</v>
      </c>
      <c r="L28" s="127">
        <v>3255209460</v>
      </c>
      <c r="M28" s="127">
        <v>486286810</v>
      </c>
      <c r="N28" s="127">
        <v>390782</v>
      </c>
      <c r="O28" s="127">
        <v>486286810</v>
      </c>
      <c r="P28" s="128">
        <v>0</v>
      </c>
      <c r="Q28" s="127">
        <v>486286810</v>
      </c>
      <c r="R28" s="128">
        <v>0</v>
      </c>
      <c r="S28" s="128">
        <v>0</v>
      </c>
    </row>
    <row r="29" spans="1:19" ht="15" customHeight="1" x14ac:dyDescent="0.2">
      <c r="A29" s="98" t="s">
        <v>76</v>
      </c>
      <c r="B29" s="105" t="s">
        <v>77</v>
      </c>
      <c r="C29" s="106" t="s">
        <v>21</v>
      </c>
      <c r="D29" s="106" t="s">
        <v>22</v>
      </c>
      <c r="E29" s="106">
        <v>20</v>
      </c>
      <c r="F29" s="107" t="s">
        <v>23</v>
      </c>
      <c r="G29" s="127">
        <v>204264000</v>
      </c>
      <c r="H29" s="127">
        <v>204264000</v>
      </c>
      <c r="I29" s="128">
        <v>0</v>
      </c>
      <c r="J29" s="128">
        <v>0</v>
      </c>
      <c r="K29" s="127">
        <v>71433057</v>
      </c>
      <c r="L29" s="127">
        <v>132830943</v>
      </c>
      <c r="M29" s="127">
        <v>60324385</v>
      </c>
      <c r="N29" s="127">
        <v>11108672</v>
      </c>
      <c r="O29" s="127">
        <v>60324385</v>
      </c>
      <c r="P29" s="128">
        <v>0</v>
      </c>
      <c r="Q29" s="127">
        <v>60324385</v>
      </c>
      <c r="R29" s="128">
        <v>0</v>
      </c>
      <c r="S29" s="128">
        <v>0</v>
      </c>
    </row>
    <row r="30" spans="1:19" ht="15" customHeight="1" x14ac:dyDescent="0.2">
      <c r="A30" s="98" t="s">
        <v>78</v>
      </c>
      <c r="B30" s="105" t="s">
        <v>79</v>
      </c>
      <c r="C30" s="106" t="s">
        <v>21</v>
      </c>
      <c r="D30" s="106" t="s">
        <v>22</v>
      </c>
      <c r="E30" s="106">
        <v>20</v>
      </c>
      <c r="F30" s="107" t="s">
        <v>23</v>
      </c>
      <c r="G30" s="127">
        <v>336427000</v>
      </c>
      <c r="H30" s="127">
        <v>336427000</v>
      </c>
      <c r="I30" s="128">
        <v>0</v>
      </c>
      <c r="J30" s="128">
        <v>0</v>
      </c>
      <c r="K30" s="127">
        <v>46771397</v>
      </c>
      <c r="L30" s="127">
        <v>289655603</v>
      </c>
      <c r="M30" s="127">
        <v>45765438</v>
      </c>
      <c r="N30" s="127">
        <v>1005959</v>
      </c>
      <c r="O30" s="127">
        <v>45765438</v>
      </c>
      <c r="P30" s="128">
        <v>0</v>
      </c>
      <c r="Q30" s="127">
        <v>45765438</v>
      </c>
      <c r="R30" s="128">
        <v>0</v>
      </c>
      <c r="S30" s="128">
        <v>0</v>
      </c>
    </row>
    <row r="31" spans="1:19" ht="15" customHeight="1" x14ac:dyDescent="0.2">
      <c r="A31" s="98" t="s">
        <v>80</v>
      </c>
      <c r="B31" s="105" t="s">
        <v>81</v>
      </c>
      <c r="C31" s="106" t="s">
        <v>21</v>
      </c>
      <c r="D31" s="106" t="s">
        <v>22</v>
      </c>
      <c r="E31" s="106">
        <v>20</v>
      </c>
      <c r="F31" s="107" t="s">
        <v>23</v>
      </c>
      <c r="G31" s="127">
        <v>349723665</v>
      </c>
      <c r="H31" s="127">
        <v>349723665</v>
      </c>
      <c r="I31" s="128">
        <v>0</v>
      </c>
      <c r="J31" s="128">
        <v>0</v>
      </c>
      <c r="K31" s="127">
        <v>115163090</v>
      </c>
      <c r="L31" s="127">
        <v>234560575</v>
      </c>
      <c r="M31" s="127">
        <v>115163090</v>
      </c>
      <c r="N31" s="128">
        <v>0</v>
      </c>
      <c r="O31" s="127">
        <v>115163090</v>
      </c>
      <c r="P31" s="128">
        <v>0</v>
      </c>
      <c r="Q31" s="127">
        <v>115163090</v>
      </c>
      <c r="R31" s="128">
        <v>0</v>
      </c>
      <c r="S31" s="128">
        <v>0</v>
      </c>
    </row>
    <row r="32" spans="1:19" ht="15" customHeight="1" x14ac:dyDescent="0.2">
      <c r="A32" s="98" t="s">
        <v>82</v>
      </c>
      <c r="B32" s="105" t="s">
        <v>83</v>
      </c>
      <c r="C32" s="106" t="s">
        <v>21</v>
      </c>
      <c r="D32" s="106" t="s">
        <v>22</v>
      </c>
      <c r="E32" s="106">
        <v>20</v>
      </c>
      <c r="F32" s="107" t="s">
        <v>23</v>
      </c>
      <c r="G32" s="127">
        <v>16858250</v>
      </c>
      <c r="H32" s="127">
        <v>16858250</v>
      </c>
      <c r="I32" s="128">
        <v>0</v>
      </c>
      <c r="J32" s="128">
        <v>0</v>
      </c>
      <c r="K32" s="128">
        <v>0</v>
      </c>
      <c r="L32" s="127">
        <v>16858250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</row>
    <row r="33" spans="1:21" ht="15" customHeight="1" x14ac:dyDescent="0.2">
      <c r="A33" s="98" t="s">
        <v>84</v>
      </c>
      <c r="B33" s="105" t="s">
        <v>85</v>
      </c>
      <c r="C33" s="106" t="s">
        <v>21</v>
      </c>
      <c r="D33" s="106" t="s">
        <v>22</v>
      </c>
      <c r="E33" s="106">
        <v>20</v>
      </c>
      <c r="F33" s="107" t="s">
        <v>23</v>
      </c>
      <c r="G33" s="127">
        <v>945350103</v>
      </c>
      <c r="H33" s="127">
        <v>945350103</v>
      </c>
      <c r="I33" s="128">
        <v>0</v>
      </c>
      <c r="J33" s="128">
        <v>0</v>
      </c>
      <c r="K33" s="127">
        <v>279654047</v>
      </c>
      <c r="L33" s="127">
        <v>665696056</v>
      </c>
      <c r="M33" s="127">
        <v>279654047</v>
      </c>
      <c r="N33" s="128">
        <v>0</v>
      </c>
      <c r="O33" s="127">
        <v>279654047</v>
      </c>
      <c r="P33" s="128">
        <v>0</v>
      </c>
      <c r="Q33" s="127">
        <v>279654047</v>
      </c>
      <c r="R33" s="128">
        <v>0</v>
      </c>
      <c r="S33" s="128">
        <v>0</v>
      </c>
    </row>
    <row r="34" spans="1:21" ht="15" customHeight="1" x14ac:dyDescent="0.2">
      <c r="A34" s="98" t="s">
        <v>86</v>
      </c>
      <c r="B34" s="105" t="s">
        <v>87</v>
      </c>
      <c r="C34" s="106" t="s">
        <v>21</v>
      </c>
      <c r="D34" s="106" t="s">
        <v>22</v>
      </c>
      <c r="E34" s="106">
        <v>20</v>
      </c>
      <c r="F34" s="107" t="s">
        <v>23</v>
      </c>
      <c r="G34" s="127">
        <v>91146930</v>
      </c>
      <c r="H34" s="127">
        <v>91146930</v>
      </c>
      <c r="I34" s="128">
        <v>0</v>
      </c>
      <c r="J34" s="128">
        <v>0</v>
      </c>
      <c r="K34" s="128">
        <v>0</v>
      </c>
      <c r="L34" s="127">
        <v>91146930</v>
      </c>
      <c r="M34" s="128">
        <v>0</v>
      </c>
      <c r="N34" s="128">
        <v>0</v>
      </c>
      <c r="O34" s="128">
        <v>0</v>
      </c>
      <c r="P34" s="128">
        <v>0</v>
      </c>
      <c r="Q34" s="128">
        <v>0</v>
      </c>
      <c r="R34" s="128">
        <v>0</v>
      </c>
      <c r="S34" s="128">
        <v>0</v>
      </c>
    </row>
    <row r="35" spans="1:21" ht="15" customHeight="1" x14ac:dyDescent="0.2">
      <c r="A35" s="98" t="s">
        <v>88</v>
      </c>
      <c r="B35" s="99" t="s">
        <v>89</v>
      </c>
      <c r="C35" s="100" t="s">
        <v>21</v>
      </c>
      <c r="D35" s="100" t="s">
        <v>22</v>
      </c>
      <c r="E35" s="100">
        <v>20</v>
      </c>
      <c r="F35" s="101" t="s">
        <v>23</v>
      </c>
      <c r="G35" s="125">
        <v>23403792000</v>
      </c>
      <c r="H35" s="125">
        <v>20999591773.509998</v>
      </c>
      <c r="I35" s="125">
        <v>2393702132.3499999</v>
      </c>
      <c r="J35" s="126">
        <v>0</v>
      </c>
      <c r="K35" s="125">
        <v>16011521808.1</v>
      </c>
      <c r="L35" s="125">
        <v>4988069965.4099998</v>
      </c>
      <c r="M35" s="125">
        <v>5970343573.3199997</v>
      </c>
      <c r="N35" s="125">
        <v>10041178234.780001</v>
      </c>
      <c r="O35" s="125">
        <v>5899246187.3199997</v>
      </c>
      <c r="P35" s="125">
        <v>71097386</v>
      </c>
      <c r="Q35" s="125">
        <v>5899246187.3199997</v>
      </c>
      <c r="R35" s="126">
        <v>0</v>
      </c>
      <c r="S35" s="125">
        <v>21759285</v>
      </c>
      <c r="U35" s="130">
        <f>+I35/G35</f>
        <v>0.10227838857694513</v>
      </c>
    </row>
    <row r="36" spans="1:21" ht="15" customHeight="1" x14ac:dyDescent="0.2">
      <c r="A36" s="98" t="s">
        <v>90</v>
      </c>
      <c r="B36" s="99" t="s">
        <v>91</v>
      </c>
      <c r="C36" s="100" t="s">
        <v>21</v>
      </c>
      <c r="D36" s="100" t="s">
        <v>22</v>
      </c>
      <c r="E36" s="100">
        <v>20</v>
      </c>
      <c r="F36" s="101" t="s">
        <v>23</v>
      </c>
      <c r="G36" s="125">
        <v>247280000</v>
      </c>
      <c r="H36" s="125">
        <v>125305422.43000001</v>
      </c>
      <c r="I36" s="125">
        <v>121974577.56999999</v>
      </c>
      <c r="J36" s="126">
        <v>0</v>
      </c>
      <c r="K36" s="125">
        <v>95039000</v>
      </c>
      <c r="L36" s="125">
        <v>30266422.43</v>
      </c>
      <c r="M36" s="125">
        <v>37500000</v>
      </c>
      <c r="N36" s="125">
        <v>57539000</v>
      </c>
      <c r="O36" s="125">
        <v>37500000</v>
      </c>
      <c r="P36" s="126">
        <v>0</v>
      </c>
      <c r="Q36" s="125">
        <v>37500000</v>
      </c>
      <c r="R36" s="126">
        <v>0</v>
      </c>
      <c r="S36" s="126">
        <v>0</v>
      </c>
      <c r="U36" s="130">
        <f t="shared" ref="U36:U99" si="1">+I36/G36</f>
        <v>0.49326503384826914</v>
      </c>
    </row>
    <row r="37" spans="1:21" ht="15" customHeight="1" x14ac:dyDescent="0.2">
      <c r="A37" s="98" t="s">
        <v>92</v>
      </c>
      <c r="B37" s="99" t="s">
        <v>93</v>
      </c>
      <c r="C37" s="100" t="s">
        <v>21</v>
      </c>
      <c r="D37" s="100" t="s">
        <v>22</v>
      </c>
      <c r="E37" s="100">
        <v>20</v>
      </c>
      <c r="F37" s="101" t="s">
        <v>23</v>
      </c>
      <c r="G37" s="125">
        <v>247280000</v>
      </c>
      <c r="H37" s="125">
        <v>125305422.43000001</v>
      </c>
      <c r="I37" s="125">
        <v>121974577.56999999</v>
      </c>
      <c r="J37" s="126">
        <v>0</v>
      </c>
      <c r="K37" s="125">
        <v>95039000</v>
      </c>
      <c r="L37" s="125">
        <v>30266422.43</v>
      </c>
      <c r="M37" s="125">
        <v>37500000</v>
      </c>
      <c r="N37" s="125">
        <v>57539000</v>
      </c>
      <c r="O37" s="125">
        <v>37500000</v>
      </c>
      <c r="P37" s="126">
        <v>0</v>
      </c>
      <c r="Q37" s="125">
        <v>37500000</v>
      </c>
      <c r="R37" s="126">
        <v>0</v>
      </c>
      <c r="S37" s="126">
        <v>0</v>
      </c>
      <c r="U37" s="130">
        <f t="shared" si="1"/>
        <v>0.49326503384826914</v>
      </c>
    </row>
    <row r="38" spans="1:21" ht="15" customHeight="1" x14ac:dyDescent="0.2">
      <c r="A38" s="98" t="s">
        <v>94</v>
      </c>
      <c r="B38" s="99" t="s">
        <v>95</v>
      </c>
      <c r="C38" s="100" t="s">
        <v>21</v>
      </c>
      <c r="D38" s="100" t="s">
        <v>22</v>
      </c>
      <c r="E38" s="100">
        <v>20</v>
      </c>
      <c r="F38" s="101" t="s">
        <v>23</v>
      </c>
      <c r="G38" s="125">
        <v>2000000</v>
      </c>
      <c r="H38" s="125">
        <v>19000</v>
      </c>
      <c r="I38" s="125">
        <v>1981000</v>
      </c>
      <c r="J38" s="126">
        <v>0</v>
      </c>
      <c r="K38" s="125">
        <v>19000</v>
      </c>
      <c r="L38" s="126">
        <v>0</v>
      </c>
      <c r="M38" s="126">
        <v>0</v>
      </c>
      <c r="N38" s="125">
        <v>19000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U38" s="130">
        <f t="shared" si="1"/>
        <v>0.99050000000000005</v>
      </c>
    </row>
    <row r="39" spans="1:21" ht="15" customHeight="1" x14ac:dyDescent="0.2">
      <c r="A39" s="98" t="s">
        <v>96</v>
      </c>
      <c r="B39" s="105" t="s">
        <v>97</v>
      </c>
      <c r="C39" s="106" t="s">
        <v>21</v>
      </c>
      <c r="D39" s="106" t="s">
        <v>22</v>
      </c>
      <c r="E39" s="106">
        <v>20</v>
      </c>
      <c r="F39" s="107" t="s">
        <v>23</v>
      </c>
      <c r="G39" s="127">
        <v>2000000</v>
      </c>
      <c r="H39" s="127">
        <v>19000</v>
      </c>
      <c r="I39" s="127">
        <v>1981000</v>
      </c>
      <c r="J39" s="128">
        <v>0</v>
      </c>
      <c r="K39" s="127">
        <v>19000</v>
      </c>
      <c r="L39" s="128">
        <v>0</v>
      </c>
      <c r="M39" s="128">
        <v>0</v>
      </c>
      <c r="N39" s="127">
        <v>19000</v>
      </c>
      <c r="O39" s="128">
        <v>0</v>
      </c>
      <c r="P39" s="128">
        <v>0</v>
      </c>
      <c r="Q39" s="128">
        <v>0</v>
      </c>
      <c r="R39" s="128">
        <v>0</v>
      </c>
      <c r="S39" s="128">
        <v>0</v>
      </c>
      <c r="U39" s="130">
        <f t="shared" si="1"/>
        <v>0.99050000000000005</v>
      </c>
    </row>
    <row r="40" spans="1:21" ht="15" customHeight="1" x14ac:dyDescent="0.2">
      <c r="A40" s="98" t="s">
        <v>98</v>
      </c>
      <c r="B40" s="99" t="s">
        <v>99</v>
      </c>
      <c r="C40" s="100" t="s">
        <v>21</v>
      </c>
      <c r="D40" s="100" t="s">
        <v>22</v>
      </c>
      <c r="E40" s="100">
        <v>20</v>
      </c>
      <c r="F40" s="101" t="s">
        <v>23</v>
      </c>
      <c r="G40" s="125">
        <v>245080000</v>
      </c>
      <c r="H40" s="125">
        <v>125278422.43000001</v>
      </c>
      <c r="I40" s="125">
        <v>119801577.56999999</v>
      </c>
      <c r="J40" s="126">
        <v>0</v>
      </c>
      <c r="K40" s="125">
        <v>95012000</v>
      </c>
      <c r="L40" s="125">
        <v>30266422.43</v>
      </c>
      <c r="M40" s="125">
        <v>37500000</v>
      </c>
      <c r="N40" s="125">
        <v>57512000</v>
      </c>
      <c r="O40" s="125">
        <v>37500000</v>
      </c>
      <c r="P40" s="126">
        <v>0</v>
      </c>
      <c r="Q40" s="125">
        <v>37500000</v>
      </c>
      <c r="R40" s="126">
        <v>0</v>
      </c>
      <c r="S40" s="126">
        <v>0</v>
      </c>
      <c r="U40" s="130">
        <f t="shared" si="1"/>
        <v>0.48882641410967842</v>
      </c>
    </row>
    <row r="41" spans="1:21" ht="15" customHeight="1" x14ac:dyDescent="0.2">
      <c r="A41" s="98" t="s">
        <v>100</v>
      </c>
      <c r="B41" s="105" t="s">
        <v>101</v>
      </c>
      <c r="C41" s="106" t="s">
        <v>21</v>
      </c>
      <c r="D41" s="106" t="s">
        <v>22</v>
      </c>
      <c r="E41" s="106">
        <v>20</v>
      </c>
      <c r="F41" s="107" t="s">
        <v>23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28">
        <v>0</v>
      </c>
      <c r="M41" s="128">
        <v>0</v>
      </c>
      <c r="N41" s="128">
        <v>0</v>
      </c>
      <c r="O41" s="128">
        <v>0</v>
      </c>
      <c r="P41" s="128">
        <v>0</v>
      </c>
      <c r="Q41" s="128">
        <v>0</v>
      </c>
      <c r="R41" s="128">
        <v>0</v>
      </c>
      <c r="S41" s="128">
        <v>0</v>
      </c>
      <c r="U41" s="130"/>
    </row>
    <row r="42" spans="1:21" ht="15" customHeight="1" x14ac:dyDescent="0.2">
      <c r="A42" s="98" t="s">
        <v>102</v>
      </c>
      <c r="B42" s="105" t="s">
        <v>103</v>
      </c>
      <c r="C42" s="106" t="s">
        <v>21</v>
      </c>
      <c r="D42" s="106" t="s">
        <v>22</v>
      </c>
      <c r="E42" s="106">
        <v>20</v>
      </c>
      <c r="F42" s="107" t="s">
        <v>23</v>
      </c>
      <c r="G42" s="127">
        <v>1000000</v>
      </c>
      <c r="H42" s="128">
        <v>0</v>
      </c>
      <c r="I42" s="127">
        <v>1000000</v>
      </c>
      <c r="J42" s="128">
        <v>0</v>
      </c>
      <c r="K42" s="128">
        <v>0</v>
      </c>
      <c r="L42" s="128">
        <v>0</v>
      </c>
      <c r="M42" s="128">
        <v>0</v>
      </c>
      <c r="N42" s="128">
        <v>0</v>
      </c>
      <c r="O42" s="128">
        <v>0</v>
      </c>
      <c r="P42" s="128">
        <v>0</v>
      </c>
      <c r="Q42" s="128">
        <v>0</v>
      </c>
      <c r="R42" s="128">
        <v>0</v>
      </c>
      <c r="S42" s="128">
        <v>0</v>
      </c>
      <c r="U42" s="130">
        <f t="shared" si="1"/>
        <v>1</v>
      </c>
    </row>
    <row r="43" spans="1:21" ht="15" customHeight="1" x14ac:dyDescent="0.2">
      <c r="A43" s="98" t="s">
        <v>104</v>
      </c>
      <c r="B43" s="105" t="s">
        <v>105</v>
      </c>
      <c r="C43" s="106" t="s">
        <v>21</v>
      </c>
      <c r="D43" s="106" t="s">
        <v>22</v>
      </c>
      <c r="E43" s="106">
        <v>20</v>
      </c>
      <c r="F43" s="107" t="s">
        <v>23</v>
      </c>
      <c r="G43" s="127">
        <v>208000000</v>
      </c>
      <c r="H43" s="127">
        <v>95012000</v>
      </c>
      <c r="I43" s="127">
        <v>112988000</v>
      </c>
      <c r="J43" s="128">
        <v>0</v>
      </c>
      <c r="K43" s="127">
        <v>95012000</v>
      </c>
      <c r="L43" s="128">
        <v>0</v>
      </c>
      <c r="M43" s="127">
        <v>37500000</v>
      </c>
      <c r="N43" s="127">
        <v>57512000</v>
      </c>
      <c r="O43" s="127">
        <v>37500000</v>
      </c>
      <c r="P43" s="128">
        <v>0</v>
      </c>
      <c r="Q43" s="127">
        <v>37500000</v>
      </c>
      <c r="R43" s="128">
        <v>0</v>
      </c>
      <c r="S43" s="128">
        <v>0</v>
      </c>
      <c r="U43" s="130">
        <f t="shared" si="1"/>
        <v>0.54321153846153847</v>
      </c>
    </row>
    <row r="44" spans="1:21" ht="15" customHeight="1" x14ac:dyDescent="0.2">
      <c r="A44" s="98" t="s">
        <v>106</v>
      </c>
      <c r="B44" s="105" t="s">
        <v>107</v>
      </c>
      <c r="C44" s="106" t="s">
        <v>21</v>
      </c>
      <c r="D44" s="106" t="s">
        <v>22</v>
      </c>
      <c r="E44" s="106">
        <v>20</v>
      </c>
      <c r="F44" s="107" t="s">
        <v>23</v>
      </c>
      <c r="G44" s="127">
        <v>31080000</v>
      </c>
      <c r="H44" s="127">
        <v>30266422.43</v>
      </c>
      <c r="I44" s="127">
        <v>813577.57</v>
      </c>
      <c r="J44" s="128">
        <v>0</v>
      </c>
      <c r="K44" s="128">
        <v>0</v>
      </c>
      <c r="L44" s="127">
        <v>30266422.43</v>
      </c>
      <c r="M44" s="128">
        <v>0</v>
      </c>
      <c r="N44" s="128">
        <v>0</v>
      </c>
      <c r="O44" s="128">
        <v>0</v>
      </c>
      <c r="P44" s="128">
        <v>0</v>
      </c>
      <c r="Q44" s="128">
        <v>0</v>
      </c>
      <c r="R44" s="128">
        <v>0</v>
      </c>
      <c r="S44" s="128">
        <v>0</v>
      </c>
      <c r="U44" s="130">
        <f t="shared" si="1"/>
        <v>2.6176884491634491E-2</v>
      </c>
    </row>
    <row r="45" spans="1:21" ht="15" customHeight="1" x14ac:dyDescent="0.2">
      <c r="A45" s="98" t="s">
        <v>108</v>
      </c>
      <c r="B45" s="105" t="s">
        <v>109</v>
      </c>
      <c r="C45" s="106" t="s">
        <v>21</v>
      </c>
      <c r="D45" s="106" t="s">
        <v>22</v>
      </c>
      <c r="E45" s="106">
        <v>20</v>
      </c>
      <c r="F45" s="107" t="s">
        <v>23</v>
      </c>
      <c r="G45" s="127">
        <v>5000000</v>
      </c>
      <c r="H45" s="128">
        <v>0</v>
      </c>
      <c r="I45" s="127">
        <v>5000000</v>
      </c>
      <c r="J45" s="128">
        <v>0</v>
      </c>
      <c r="K45" s="128">
        <v>0</v>
      </c>
      <c r="L45" s="128">
        <v>0</v>
      </c>
      <c r="M45" s="128">
        <v>0</v>
      </c>
      <c r="N45" s="128">
        <v>0</v>
      </c>
      <c r="O45" s="128">
        <v>0</v>
      </c>
      <c r="P45" s="128">
        <v>0</v>
      </c>
      <c r="Q45" s="128">
        <v>0</v>
      </c>
      <c r="R45" s="128">
        <v>0</v>
      </c>
      <c r="S45" s="128">
        <v>0</v>
      </c>
      <c r="U45" s="130">
        <f t="shared" si="1"/>
        <v>1</v>
      </c>
    </row>
    <row r="46" spans="1:21" ht="15" customHeight="1" x14ac:dyDescent="0.2">
      <c r="A46" s="98" t="s">
        <v>110</v>
      </c>
      <c r="B46" s="105" t="s">
        <v>111</v>
      </c>
      <c r="C46" s="106" t="s">
        <v>21</v>
      </c>
      <c r="D46" s="106" t="s">
        <v>22</v>
      </c>
      <c r="E46" s="106">
        <v>20</v>
      </c>
      <c r="F46" s="107" t="s">
        <v>23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28">
        <v>0</v>
      </c>
      <c r="P46" s="128">
        <v>0</v>
      </c>
      <c r="Q46" s="128">
        <v>0</v>
      </c>
      <c r="R46" s="128">
        <v>0</v>
      </c>
      <c r="S46" s="128">
        <v>0</v>
      </c>
      <c r="U46" s="130"/>
    </row>
    <row r="47" spans="1:21" ht="15" customHeight="1" x14ac:dyDescent="0.2">
      <c r="A47" s="98" t="s">
        <v>112</v>
      </c>
      <c r="B47" s="99" t="s">
        <v>113</v>
      </c>
      <c r="C47" s="100" t="s">
        <v>21</v>
      </c>
      <c r="D47" s="100" t="s">
        <v>22</v>
      </c>
      <c r="E47" s="100">
        <v>20</v>
      </c>
      <c r="F47" s="101" t="s">
        <v>23</v>
      </c>
      <c r="G47" s="125">
        <v>200000</v>
      </c>
      <c r="H47" s="125">
        <v>8000</v>
      </c>
      <c r="I47" s="125">
        <v>192000</v>
      </c>
      <c r="J47" s="126">
        <v>0</v>
      </c>
      <c r="K47" s="125">
        <v>8000</v>
      </c>
      <c r="L47" s="126">
        <v>0</v>
      </c>
      <c r="M47" s="126">
        <v>0</v>
      </c>
      <c r="N47" s="125">
        <v>8000</v>
      </c>
      <c r="O47" s="126">
        <v>0</v>
      </c>
      <c r="P47" s="126">
        <v>0</v>
      </c>
      <c r="Q47" s="126">
        <v>0</v>
      </c>
      <c r="R47" s="126">
        <v>0</v>
      </c>
      <c r="S47" s="126">
        <v>0</v>
      </c>
      <c r="U47" s="130">
        <f t="shared" si="1"/>
        <v>0.96</v>
      </c>
    </row>
    <row r="48" spans="1:21" ht="15" customHeight="1" x14ac:dyDescent="0.2">
      <c r="A48" s="98" t="s">
        <v>114</v>
      </c>
      <c r="B48" s="105" t="s">
        <v>115</v>
      </c>
      <c r="C48" s="106" t="s">
        <v>21</v>
      </c>
      <c r="D48" s="106" t="s">
        <v>22</v>
      </c>
      <c r="E48" s="106">
        <v>20</v>
      </c>
      <c r="F48" s="107" t="s">
        <v>23</v>
      </c>
      <c r="G48" s="127">
        <v>200000</v>
      </c>
      <c r="H48" s="127">
        <v>8000</v>
      </c>
      <c r="I48" s="127">
        <v>192000</v>
      </c>
      <c r="J48" s="128">
        <v>0</v>
      </c>
      <c r="K48" s="127">
        <v>8000</v>
      </c>
      <c r="L48" s="128">
        <v>0</v>
      </c>
      <c r="M48" s="128">
        <v>0</v>
      </c>
      <c r="N48" s="127">
        <v>8000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U48" s="130">
        <f t="shared" si="1"/>
        <v>0.96</v>
      </c>
    </row>
    <row r="49" spans="1:21" ht="15" customHeight="1" x14ac:dyDescent="0.2">
      <c r="A49" s="98" t="s">
        <v>116</v>
      </c>
      <c r="B49" s="99" t="s">
        <v>117</v>
      </c>
      <c r="C49" s="100" t="s">
        <v>21</v>
      </c>
      <c r="D49" s="100" t="s">
        <v>22</v>
      </c>
      <c r="E49" s="100">
        <v>20</v>
      </c>
      <c r="F49" s="101" t="s">
        <v>23</v>
      </c>
      <c r="G49" s="125">
        <v>23156512000</v>
      </c>
      <c r="H49" s="125">
        <v>20874286351.080002</v>
      </c>
      <c r="I49" s="125">
        <v>2271727554.7800002</v>
      </c>
      <c r="J49" s="126">
        <v>0</v>
      </c>
      <c r="K49" s="125">
        <v>15916482808.1</v>
      </c>
      <c r="L49" s="125">
        <v>4957803542.9799995</v>
      </c>
      <c r="M49" s="125">
        <v>5932843573.3199997</v>
      </c>
      <c r="N49" s="125">
        <v>9983639234.7800007</v>
      </c>
      <c r="O49" s="125">
        <v>5861746187.3199997</v>
      </c>
      <c r="P49" s="125">
        <v>71097386</v>
      </c>
      <c r="Q49" s="125">
        <v>5861746187.3199997</v>
      </c>
      <c r="R49" s="126">
        <v>0</v>
      </c>
      <c r="S49" s="125">
        <v>21759285</v>
      </c>
      <c r="U49" s="130">
        <f t="shared" si="1"/>
        <v>9.8103183881061193E-2</v>
      </c>
    </row>
    <row r="50" spans="1:21" x14ac:dyDescent="0.2">
      <c r="A50" s="98" t="s">
        <v>118</v>
      </c>
      <c r="B50" s="99" t="s">
        <v>119</v>
      </c>
      <c r="C50" s="100" t="s">
        <v>21</v>
      </c>
      <c r="D50" s="100" t="s">
        <v>22</v>
      </c>
      <c r="E50" s="100">
        <v>20</v>
      </c>
      <c r="F50" s="101" t="s">
        <v>23</v>
      </c>
      <c r="G50" s="125">
        <v>843301000</v>
      </c>
      <c r="H50" s="125">
        <v>661471641.94000006</v>
      </c>
      <c r="I50" s="125">
        <v>181829358.06</v>
      </c>
      <c r="J50" s="126">
        <v>0</v>
      </c>
      <c r="K50" s="125">
        <v>342442720.88</v>
      </c>
      <c r="L50" s="125">
        <v>319028921.06</v>
      </c>
      <c r="M50" s="125">
        <v>19340891.52</v>
      </c>
      <c r="N50" s="125">
        <v>323101829.36000001</v>
      </c>
      <c r="O50" s="125">
        <v>19340891.52</v>
      </c>
      <c r="P50" s="126">
        <v>0</v>
      </c>
      <c r="Q50" s="125">
        <v>19340891.52</v>
      </c>
      <c r="R50" s="126">
        <v>0</v>
      </c>
      <c r="S50" s="126">
        <v>0</v>
      </c>
      <c r="U50" s="130">
        <f t="shared" si="1"/>
        <v>0.21561620116660599</v>
      </c>
    </row>
    <row r="51" spans="1:21" ht="22.5" x14ac:dyDescent="0.2">
      <c r="A51" s="98" t="s">
        <v>120</v>
      </c>
      <c r="B51" s="99" t="s">
        <v>121</v>
      </c>
      <c r="C51" s="100" t="s">
        <v>21</v>
      </c>
      <c r="D51" s="100" t="s">
        <v>22</v>
      </c>
      <c r="E51" s="100">
        <v>20</v>
      </c>
      <c r="F51" s="101" t="s">
        <v>23</v>
      </c>
      <c r="G51" s="125">
        <v>247815000</v>
      </c>
      <c r="H51" s="125">
        <v>242758645.31999999</v>
      </c>
      <c r="I51" s="125">
        <v>5056354.68</v>
      </c>
      <c r="J51" s="126">
        <v>0</v>
      </c>
      <c r="K51" s="125">
        <v>1637000</v>
      </c>
      <c r="L51" s="125">
        <v>241121645.31999999</v>
      </c>
      <c r="M51" s="125">
        <v>1614000</v>
      </c>
      <c r="N51" s="125">
        <v>23000</v>
      </c>
      <c r="O51" s="125">
        <v>1614000</v>
      </c>
      <c r="P51" s="126">
        <v>0</v>
      </c>
      <c r="Q51" s="125">
        <v>1614000</v>
      </c>
      <c r="R51" s="126">
        <v>0</v>
      </c>
      <c r="S51" s="126">
        <v>0</v>
      </c>
      <c r="U51" s="130">
        <f t="shared" si="1"/>
        <v>2.040374747291326E-2</v>
      </c>
    </row>
    <row r="52" spans="1:21" ht="22.5" x14ac:dyDescent="0.2">
      <c r="A52" s="98" t="s">
        <v>122</v>
      </c>
      <c r="B52" s="105" t="s">
        <v>123</v>
      </c>
      <c r="C52" s="106" t="s">
        <v>21</v>
      </c>
      <c r="D52" s="106" t="s">
        <v>22</v>
      </c>
      <c r="E52" s="106">
        <v>20</v>
      </c>
      <c r="F52" s="107" t="s">
        <v>23</v>
      </c>
      <c r="G52" s="127">
        <v>3490000</v>
      </c>
      <c r="H52" s="127">
        <v>1614000</v>
      </c>
      <c r="I52" s="127">
        <v>1876000</v>
      </c>
      <c r="J52" s="128">
        <v>0</v>
      </c>
      <c r="K52" s="127">
        <v>1614000</v>
      </c>
      <c r="L52" s="128">
        <v>0</v>
      </c>
      <c r="M52" s="127">
        <v>1614000</v>
      </c>
      <c r="N52" s="128">
        <v>0</v>
      </c>
      <c r="O52" s="127">
        <v>1614000</v>
      </c>
      <c r="P52" s="128">
        <v>0</v>
      </c>
      <c r="Q52" s="127">
        <v>1614000</v>
      </c>
      <c r="R52" s="128">
        <v>0</v>
      </c>
      <c r="S52" s="128">
        <v>0</v>
      </c>
      <c r="U52" s="130">
        <f t="shared" si="1"/>
        <v>0.53753581661891114</v>
      </c>
    </row>
    <row r="53" spans="1:21" ht="15" customHeight="1" x14ac:dyDescent="0.2">
      <c r="A53" s="98" t="s">
        <v>124</v>
      </c>
      <c r="B53" s="105" t="s">
        <v>125</v>
      </c>
      <c r="C53" s="106" t="s">
        <v>21</v>
      </c>
      <c r="D53" s="106" t="s">
        <v>22</v>
      </c>
      <c r="E53" s="106">
        <v>20</v>
      </c>
      <c r="F53" s="107" t="s">
        <v>23</v>
      </c>
      <c r="G53" s="127">
        <v>200000</v>
      </c>
      <c r="H53" s="128">
        <v>0</v>
      </c>
      <c r="I53" s="127">
        <v>200000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28">
        <v>0</v>
      </c>
      <c r="R53" s="128">
        <v>0</v>
      </c>
      <c r="S53" s="128">
        <v>0</v>
      </c>
      <c r="U53" s="130">
        <f t="shared" si="1"/>
        <v>1</v>
      </c>
    </row>
    <row r="54" spans="1:21" ht="15" customHeight="1" x14ac:dyDescent="0.2">
      <c r="A54" s="98" t="s">
        <v>126</v>
      </c>
      <c r="B54" s="105" t="s">
        <v>127</v>
      </c>
      <c r="C54" s="106" t="s">
        <v>21</v>
      </c>
      <c r="D54" s="106" t="s">
        <v>22</v>
      </c>
      <c r="E54" s="106">
        <v>20</v>
      </c>
      <c r="F54" s="107" t="s">
        <v>23</v>
      </c>
      <c r="G54" s="127">
        <v>3000000</v>
      </c>
      <c r="H54" s="127">
        <v>19645.32</v>
      </c>
      <c r="I54" s="127">
        <v>2980354.68</v>
      </c>
      <c r="J54" s="128">
        <v>0</v>
      </c>
      <c r="K54" s="128">
        <v>0</v>
      </c>
      <c r="L54" s="127">
        <v>19645.32</v>
      </c>
      <c r="M54" s="128">
        <v>0</v>
      </c>
      <c r="N54" s="128">
        <v>0</v>
      </c>
      <c r="O54" s="128">
        <v>0</v>
      </c>
      <c r="P54" s="128">
        <v>0</v>
      </c>
      <c r="Q54" s="128">
        <v>0</v>
      </c>
      <c r="R54" s="128">
        <v>0</v>
      </c>
      <c r="S54" s="128">
        <v>0</v>
      </c>
      <c r="U54" s="130">
        <f t="shared" si="1"/>
        <v>0.99345156000000001</v>
      </c>
    </row>
    <row r="55" spans="1:21" ht="15" customHeight="1" x14ac:dyDescent="0.2">
      <c r="A55" s="98" t="s">
        <v>128</v>
      </c>
      <c r="B55" s="105" t="s">
        <v>129</v>
      </c>
      <c r="C55" s="106" t="s">
        <v>21</v>
      </c>
      <c r="D55" s="106" t="s">
        <v>22</v>
      </c>
      <c r="E55" s="106">
        <v>20</v>
      </c>
      <c r="F55" s="107" t="s">
        <v>23</v>
      </c>
      <c r="G55" s="127">
        <v>11125000</v>
      </c>
      <c r="H55" s="127">
        <v>11125000</v>
      </c>
      <c r="I55" s="128">
        <v>0</v>
      </c>
      <c r="J55" s="128">
        <v>0</v>
      </c>
      <c r="K55" s="128">
        <v>0</v>
      </c>
      <c r="L55" s="127">
        <v>11125000</v>
      </c>
      <c r="M55" s="128">
        <v>0</v>
      </c>
      <c r="N55" s="128">
        <v>0</v>
      </c>
      <c r="O55" s="128">
        <v>0</v>
      </c>
      <c r="P55" s="128">
        <v>0</v>
      </c>
      <c r="Q55" s="128">
        <v>0</v>
      </c>
      <c r="R55" s="128">
        <v>0</v>
      </c>
      <c r="S55" s="128">
        <v>0</v>
      </c>
      <c r="U55" s="130">
        <f t="shared" si="1"/>
        <v>0</v>
      </c>
    </row>
    <row r="56" spans="1:21" ht="15" customHeight="1" x14ac:dyDescent="0.2">
      <c r="A56" s="98" t="s">
        <v>130</v>
      </c>
      <c r="B56" s="105" t="s">
        <v>131</v>
      </c>
      <c r="C56" s="106" t="s">
        <v>21</v>
      </c>
      <c r="D56" s="106" t="s">
        <v>22</v>
      </c>
      <c r="E56" s="106">
        <v>20</v>
      </c>
      <c r="F56" s="107" t="s">
        <v>23</v>
      </c>
      <c r="G56" s="127">
        <v>230000000</v>
      </c>
      <c r="H56" s="127">
        <v>230000000</v>
      </c>
      <c r="I56" s="128">
        <v>0</v>
      </c>
      <c r="J56" s="128">
        <v>0</v>
      </c>
      <c r="K56" s="127">
        <v>23000</v>
      </c>
      <c r="L56" s="127">
        <v>229977000</v>
      </c>
      <c r="M56" s="128">
        <v>0</v>
      </c>
      <c r="N56" s="127">
        <v>23000</v>
      </c>
      <c r="O56" s="128">
        <v>0</v>
      </c>
      <c r="P56" s="128">
        <v>0</v>
      </c>
      <c r="Q56" s="128">
        <v>0</v>
      </c>
      <c r="R56" s="128">
        <v>0</v>
      </c>
      <c r="S56" s="128">
        <v>0</v>
      </c>
      <c r="U56" s="130">
        <f t="shared" si="1"/>
        <v>0</v>
      </c>
    </row>
    <row r="57" spans="1:21" ht="22.5" x14ac:dyDescent="0.2">
      <c r="A57" s="98" t="s">
        <v>132</v>
      </c>
      <c r="B57" s="99" t="s">
        <v>133</v>
      </c>
      <c r="C57" s="100" t="s">
        <v>21</v>
      </c>
      <c r="D57" s="100" t="s">
        <v>22</v>
      </c>
      <c r="E57" s="100">
        <v>20</v>
      </c>
      <c r="F57" s="101" t="s">
        <v>23</v>
      </c>
      <c r="G57" s="125">
        <v>181708000</v>
      </c>
      <c r="H57" s="125">
        <v>126035384.51000001</v>
      </c>
      <c r="I57" s="125">
        <v>55672615.490000002</v>
      </c>
      <c r="J57" s="126">
        <v>0</v>
      </c>
      <c r="K57" s="125">
        <v>81055149.280000001</v>
      </c>
      <c r="L57" s="125">
        <v>44980235.229999997</v>
      </c>
      <c r="M57" s="125">
        <v>12413551.92</v>
      </c>
      <c r="N57" s="125">
        <v>68641597.359999999</v>
      </c>
      <c r="O57" s="125">
        <v>12413551.92</v>
      </c>
      <c r="P57" s="126">
        <v>0</v>
      </c>
      <c r="Q57" s="125">
        <v>12413551.92</v>
      </c>
      <c r="R57" s="126">
        <v>0</v>
      </c>
      <c r="S57" s="126">
        <v>0</v>
      </c>
      <c r="U57" s="130">
        <f t="shared" si="1"/>
        <v>0.30638505453805009</v>
      </c>
    </row>
    <row r="58" spans="1:21" ht="15" customHeight="1" x14ac:dyDescent="0.2">
      <c r="A58" s="98" t="s">
        <v>134</v>
      </c>
      <c r="B58" s="105" t="s">
        <v>135</v>
      </c>
      <c r="C58" s="106" t="s">
        <v>21</v>
      </c>
      <c r="D58" s="106" t="s">
        <v>22</v>
      </c>
      <c r="E58" s="106">
        <v>20</v>
      </c>
      <c r="F58" s="107" t="s">
        <v>23</v>
      </c>
      <c r="G58" s="127">
        <v>985000</v>
      </c>
      <c r="H58" s="128">
        <v>0</v>
      </c>
      <c r="I58" s="127">
        <v>985000</v>
      </c>
      <c r="J58" s="128">
        <v>0</v>
      </c>
      <c r="K58" s="128">
        <v>0</v>
      </c>
      <c r="L58" s="128">
        <v>0</v>
      </c>
      <c r="M58" s="128">
        <v>0</v>
      </c>
      <c r="N58" s="128">
        <v>0</v>
      </c>
      <c r="O58" s="128">
        <v>0</v>
      </c>
      <c r="P58" s="128">
        <v>0</v>
      </c>
      <c r="Q58" s="128">
        <v>0</v>
      </c>
      <c r="R58" s="128">
        <v>0</v>
      </c>
      <c r="S58" s="128">
        <v>0</v>
      </c>
      <c r="U58" s="130">
        <f t="shared" si="1"/>
        <v>1</v>
      </c>
    </row>
    <row r="59" spans="1:21" ht="22.5" x14ac:dyDescent="0.2">
      <c r="A59" s="98" t="s">
        <v>136</v>
      </c>
      <c r="B59" s="105" t="s">
        <v>137</v>
      </c>
      <c r="C59" s="106" t="s">
        <v>21</v>
      </c>
      <c r="D59" s="106" t="s">
        <v>22</v>
      </c>
      <c r="E59" s="106">
        <v>20</v>
      </c>
      <c r="F59" s="107" t="s">
        <v>23</v>
      </c>
      <c r="G59" s="127">
        <v>53000000</v>
      </c>
      <c r="H59" s="127">
        <v>66000</v>
      </c>
      <c r="I59" s="127">
        <v>52934000</v>
      </c>
      <c r="J59" s="128">
        <v>0</v>
      </c>
      <c r="K59" s="127">
        <v>66000</v>
      </c>
      <c r="L59" s="128">
        <v>0</v>
      </c>
      <c r="M59" s="128">
        <v>0</v>
      </c>
      <c r="N59" s="127">
        <v>66000</v>
      </c>
      <c r="O59" s="128">
        <v>0</v>
      </c>
      <c r="P59" s="128">
        <v>0</v>
      </c>
      <c r="Q59" s="128">
        <v>0</v>
      </c>
      <c r="R59" s="128">
        <v>0</v>
      </c>
      <c r="S59" s="128">
        <v>0</v>
      </c>
      <c r="U59" s="130">
        <f t="shared" si="1"/>
        <v>0.99875471698113205</v>
      </c>
    </row>
    <row r="60" spans="1:21" ht="22.5" x14ac:dyDescent="0.2">
      <c r="A60" s="98" t="s">
        <v>138</v>
      </c>
      <c r="B60" s="105" t="s">
        <v>139</v>
      </c>
      <c r="C60" s="106" t="s">
        <v>21</v>
      </c>
      <c r="D60" s="106" t="s">
        <v>22</v>
      </c>
      <c r="E60" s="106">
        <v>20</v>
      </c>
      <c r="F60" s="107" t="s">
        <v>23</v>
      </c>
      <c r="G60" s="127">
        <v>52000000</v>
      </c>
      <c r="H60" s="127">
        <v>50461000</v>
      </c>
      <c r="I60" s="127">
        <v>1539000</v>
      </c>
      <c r="J60" s="128">
        <v>0</v>
      </c>
      <c r="K60" s="127">
        <v>50461000</v>
      </c>
      <c r="L60" s="128">
        <v>0</v>
      </c>
      <c r="M60" s="127">
        <v>9195551.9199999999</v>
      </c>
      <c r="N60" s="127">
        <v>41265448.079999998</v>
      </c>
      <c r="O60" s="127">
        <v>9195551.9199999999</v>
      </c>
      <c r="P60" s="128">
        <v>0</v>
      </c>
      <c r="Q60" s="127">
        <v>9195551.9199999999</v>
      </c>
      <c r="R60" s="128">
        <v>0</v>
      </c>
      <c r="S60" s="128">
        <v>0</v>
      </c>
      <c r="U60" s="130">
        <f t="shared" si="1"/>
        <v>2.9596153846153845E-2</v>
      </c>
    </row>
    <row r="61" spans="1:21" ht="15" customHeight="1" x14ac:dyDescent="0.2">
      <c r="A61" s="98" t="s">
        <v>140</v>
      </c>
      <c r="B61" s="105" t="s">
        <v>141</v>
      </c>
      <c r="C61" s="106" t="s">
        <v>21</v>
      </c>
      <c r="D61" s="106" t="s">
        <v>22</v>
      </c>
      <c r="E61" s="106">
        <v>20</v>
      </c>
      <c r="F61" s="107" t="s">
        <v>23</v>
      </c>
      <c r="G61" s="127">
        <v>318000</v>
      </c>
      <c r="H61" s="127">
        <v>203384.51</v>
      </c>
      <c r="I61" s="127">
        <v>114615.49</v>
      </c>
      <c r="J61" s="128">
        <v>0</v>
      </c>
      <c r="K61" s="128">
        <v>0</v>
      </c>
      <c r="L61" s="127">
        <v>203384.51</v>
      </c>
      <c r="M61" s="128">
        <v>0</v>
      </c>
      <c r="N61" s="128">
        <v>0</v>
      </c>
      <c r="O61" s="128">
        <v>0</v>
      </c>
      <c r="P61" s="128">
        <v>0</v>
      </c>
      <c r="Q61" s="128">
        <v>0</v>
      </c>
      <c r="R61" s="128">
        <v>0</v>
      </c>
      <c r="S61" s="128">
        <v>0</v>
      </c>
      <c r="U61" s="130">
        <f t="shared" si="1"/>
        <v>0.36042606918238995</v>
      </c>
    </row>
    <row r="62" spans="1:21" ht="22.5" x14ac:dyDescent="0.2">
      <c r="A62" s="98" t="s">
        <v>142</v>
      </c>
      <c r="B62" s="105" t="s">
        <v>143</v>
      </c>
      <c r="C62" s="106" t="s">
        <v>21</v>
      </c>
      <c r="D62" s="106" t="s">
        <v>22</v>
      </c>
      <c r="E62" s="106">
        <v>20</v>
      </c>
      <c r="F62" s="107" t="s">
        <v>23</v>
      </c>
      <c r="G62" s="127">
        <v>31885000</v>
      </c>
      <c r="H62" s="127">
        <v>31885000</v>
      </c>
      <c r="I62" s="128">
        <v>0</v>
      </c>
      <c r="J62" s="128">
        <v>0</v>
      </c>
      <c r="K62" s="127">
        <v>27310149.280000001</v>
      </c>
      <c r="L62" s="127">
        <v>4574850.72</v>
      </c>
      <c r="M62" s="128">
        <v>0</v>
      </c>
      <c r="N62" s="127">
        <v>27310149.280000001</v>
      </c>
      <c r="O62" s="128">
        <v>0</v>
      </c>
      <c r="P62" s="128">
        <v>0</v>
      </c>
      <c r="Q62" s="128">
        <v>0</v>
      </c>
      <c r="R62" s="128">
        <v>0</v>
      </c>
      <c r="S62" s="128">
        <v>0</v>
      </c>
      <c r="U62" s="130">
        <f t="shared" si="1"/>
        <v>0</v>
      </c>
    </row>
    <row r="63" spans="1:21" ht="15" customHeight="1" x14ac:dyDescent="0.2">
      <c r="A63" s="98" t="s">
        <v>144</v>
      </c>
      <c r="B63" s="105" t="s">
        <v>145</v>
      </c>
      <c r="C63" s="106" t="s">
        <v>21</v>
      </c>
      <c r="D63" s="106" t="s">
        <v>22</v>
      </c>
      <c r="E63" s="106">
        <v>20</v>
      </c>
      <c r="F63" s="107" t="s">
        <v>23</v>
      </c>
      <c r="G63" s="127">
        <v>42000000</v>
      </c>
      <c r="H63" s="127">
        <v>42000000</v>
      </c>
      <c r="I63" s="128">
        <v>0</v>
      </c>
      <c r="J63" s="128">
        <v>0</v>
      </c>
      <c r="K63" s="127">
        <v>3218000</v>
      </c>
      <c r="L63" s="127">
        <v>38782000</v>
      </c>
      <c r="M63" s="127">
        <v>3218000</v>
      </c>
      <c r="N63" s="128">
        <v>0</v>
      </c>
      <c r="O63" s="127">
        <v>3218000</v>
      </c>
      <c r="P63" s="128">
        <v>0</v>
      </c>
      <c r="Q63" s="127">
        <v>3218000</v>
      </c>
      <c r="R63" s="128">
        <v>0</v>
      </c>
      <c r="S63" s="128">
        <v>0</v>
      </c>
      <c r="U63" s="130">
        <f t="shared" si="1"/>
        <v>0</v>
      </c>
    </row>
    <row r="64" spans="1:21" ht="22.5" x14ac:dyDescent="0.2">
      <c r="A64" s="98" t="s">
        <v>146</v>
      </c>
      <c r="B64" s="105" t="s">
        <v>147</v>
      </c>
      <c r="C64" s="106" t="s">
        <v>21</v>
      </c>
      <c r="D64" s="106" t="s">
        <v>22</v>
      </c>
      <c r="E64" s="106">
        <v>20</v>
      </c>
      <c r="F64" s="107" t="s">
        <v>23</v>
      </c>
      <c r="G64" s="127">
        <v>100000</v>
      </c>
      <c r="H64" s="128">
        <v>0</v>
      </c>
      <c r="I64" s="127">
        <v>100000</v>
      </c>
      <c r="J64" s="128">
        <v>0</v>
      </c>
      <c r="K64" s="128">
        <v>0</v>
      </c>
      <c r="L64" s="128">
        <v>0</v>
      </c>
      <c r="M64" s="128">
        <v>0</v>
      </c>
      <c r="N64" s="128">
        <v>0</v>
      </c>
      <c r="O64" s="128">
        <v>0</v>
      </c>
      <c r="P64" s="128">
        <v>0</v>
      </c>
      <c r="Q64" s="128">
        <v>0</v>
      </c>
      <c r="R64" s="128">
        <v>0</v>
      </c>
      <c r="S64" s="128">
        <v>0</v>
      </c>
      <c r="U64" s="130">
        <f t="shared" si="1"/>
        <v>1</v>
      </c>
    </row>
    <row r="65" spans="1:21" ht="15" customHeight="1" x14ac:dyDescent="0.2">
      <c r="A65" s="98" t="s">
        <v>148</v>
      </c>
      <c r="B65" s="105" t="s">
        <v>149</v>
      </c>
      <c r="C65" s="106" t="s">
        <v>21</v>
      </c>
      <c r="D65" s="106" t="s">
        <v>22</v>
      </c>
      <c r="E65" s="106">
        <v>20</v>
      </c>
      <c r="F65" s="107" t="s">
        <v>23</v>
      </c>
      <c r="G65" s="127">
        <v>1420000</v>
      </c>
      <c r="H65" s="127">
        <v>1420000</v>
      </c>
      <c r="I65" s="128">
        <v>0</v>
      </c>
      <c r="J65" s="128">
        <v>0</v>
      </c>
      <c r="K65" s="128">
        <v>0</v>
      </c>
      <c r="L65" s="127">
        <v>1420000</v>
      </c>
      <c r="M65" s="128">
        <v>0</v>
      </c>
      <c r="N65" s="128">
        <v>0</v>
      </c>
      <c r="O65" s="128">
        <v>0</v>
      </c>
      <c r="P65" s="128">
        <v>0</v>
      </c>
      <c r="Q65" s="128">
        <v>0</v>
      </c>
      <c r="R65" s="128">
        <v>0</v>
      </c>
      <c r="S65" s="128">
        <v>0</v>
      </c>
      <c r="U65" s="130">
        <f t="shared" si="1"/>
        <v>0</v>
      </c>
    </row>
    <row r="66" spans="1:21" ht="15" customHeight="1" x14ac:dyDescent="0.2">
      <c r="A66" s="98" t="s">
        <v>150</v>
      </c>
      <c r="B66" s="99" t="s">
        <v>151</v>
      </c>
      <c r="C66" s="100" t="s">
        <v>21</v>
      </c>
      <c r="D66" s="100" t="s">
        <v>22</v>
      </c>
      <c r="E66" s="100">
        <v>20</v>
      </c>
      <c r="F66" s="101" t="s">
        <v>23</v>
      </c>
      <c r="G66" s="125">
        <v>413778000</v>
      </c>
      <c r="H66" s="125">
        <v>292677612.11000001</v>
      </c>
      <c r="I66" s="125">
        <v>121100387.89</v>
      </c>
      <c r="J66" s="126">
        <v>0</v>
      </c>
      <c r="K66" s="125">
        <v>259750571.59999999</v>
      </c>
      <c r="L66" s="125">
        <v>32927040.510000002</v>
      </c>
      <c r="M66" s="125">
        <v>5313339.5999999996</v>
      </c>
      <c r="N66" s="125">
        <v>254437232</v>
      </c>
      <c r="O66" s="125">
        <v>5313339.5999999996</v>
      </c>
      <c r="P66" s="126">
        <v>0</v>
      </c>
      <c r="Q66" s="125">
        <v>5313339.5999999996</v>
      </c>
      <c r="R66" s="126">
        <v>0</v>
      </c>
      <c r="S66" s="126">
        <v>0</v>
      </c>
      <c r="U66" s="130">
        <f t="shared" si="1"/>
        <v>0.29266995318745803</v>
      </c>
    </row>
    <row r="67" spans="1:21" ht="15" customHeight="1" x14ac:dyDescent="0.2">
      <c r="A67" s="98" t="s">
        <v>152</v>
      </c>
      <c r="B67" s="105" t="s">
        <v>153</v>
      </c>
      <c r="C67" s="106" t="s">
        <v>21</v>
      </c>
      <c r="D67" s="106" t="s">
        <v>22</v>
      </c>
      <c r="E67" s="106">
        <v>20</v>
      </c>
      <c r="F67" s="107" t="s">
        <v>23</v>
      </c>
      <c r="G67" s="127">
        <v>340000</v>
      </c>
      <c r="H67" s="128">
        <v>0</v>
      </c>
      <c r="I67" s="127">
        <v>340000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28">
        <v>0</v>
      </c>
      <c r="P67" s="128">
        <v>0</v>
      </c>
      <c r="Q67" s="128">
        <v>0</v>
      </c>
      <c r="R67" s="128">
        <v>0</v>
      </c>
      <c r="S67" s="128">
        <v>0</v>
      </c>
      <c r="U67" s="130">
        <f t="shared" si="1"/>
        <v>1</v>
      </c>
    </row>
    <row r="68" spans="1:21" ht="15" customHeight="1" x14ac:dyDescent="0.2">
      <c r="A68" s="98" t="s">
        <v>154</v>
      </c>
      <c r="B68" s="105" t="s">
        <v>155</v>
      </c>
      <c r="C68" s="106" t="s">
        <v>21</v>
      </c>
      <c r="D68" s="106" t="s">
        <v>22</v>
      </c>
      <c r="E68" s="106">
        <v>20</v>
      </c>
      <c r="F68" s="107" t="s">
        <v>23</v>
      </c>
      <c r="G68" s="127">
        <v>3000000</v>
      </c>
      <c r="H68" s="128">
        <v>0</v>
      </c>
      <c r="I68" s="127">
        <v>3000000</v>
      </c>
      <c r="J68" s="128">
        <v>0</v>
      </c>
      <c r="K68" s="128">
        <v>0</v>
      </c>
      <c r="L68" s="128">
        <v>0</v>
      </c>
      <c r="M68" s="128">
        <v>0</v>
      </c>
      <c r="N68" s="128">
        <v>0</v>
      </c>
      <c r="O68" s="128">
        <v>0</v>
      </c>
      <c r="P68" s="128">
        <v>0</v>
      </c>
      <c r="Q68" s="128">
        <v>0</v>
      </c>
      <c r="R68" s="128">
        <v>0</v>
      </c>
      <c r="S68" s="128">
        <v>0</v>
      </c>
      <c r="U68" s="130">
        <f t="shared" si="1"/>
        <v>1</v>
      </c>
    </row>
    <row r="69" spans="1:21" ht="15" customHeight="1" x14ac:dyDescent="0.2">
      <c r="A69" s="98" t="s">
        <v>156</v>
      </c>
      <c r="B69" s="105" t="s">
        <v>101</v>
      </c>
      <c r="C69" s="106" t="s">
        <v>21</v>
      </c>
      <c r="D69" s="106" t="s">
        <v>22</v>
      </c>
      <c r="E69" s="106">
        <v>20</v>
      </c>
      <c r="F69" s="107" t="s">
        <v>23</v>
      </c>
      <c r="G69" s="127">
        <v>121115000</v>
      </c>
      <c r="H69" s="127">
        <v>8496584.8499999996</v>
      </c>
      <c r="I69" s="127">
        <v>112618415.15000001</v>
      </c>
      <c r="J69" s="128">
        <v>0</v>
      </c>
      <c r="K69" s="128">
        <v>0</v>
      </c>
      <c r="L69" s="127">
        <v>8496584.8499999996</v>
      </c>
      <c r="M69" s="128">
        <v>0</v>
      </c>
      <c r="N69" s="128">
        <v>0</v>
      </c>
      <c r="O69" s="128">
        <v>0</v>
      </c>
      <c r="P69" s="128">
        <v>0</v>
      </c>
      <c r="Q69" s="128">
        <v>0</v>
      </c>
      <c r="R69" s="128">
        <v>0</v>
      </c>
      <c r="S69" s="128">
        <v>0</v>
      </c>
      <c r="U69" s="130">
        <f t="shared" si="1"/>
        <v>0.92984696486810059</v>
      </c>
    </row>
    <row r="70" spans="1:21" ht="15" customHeight="1" x14ac:dyDescent="0.2">
      <c r="A70" s="98" t="s">
        <v>157</v>
      </c>
      <c r="B70" s="105" t="s">
        <v>103</v>
      </c>
      <c r="C70" s="106" t="s">
        <v>21</v>
      </c>
      <c r="D70" s="106" t="s">
        <v>22</v>
      </c>
      <c r="E70" s="106">
        <v>20</v>
      </c>
      <c r="F70" s="107" t="s">
        <v>23</v>
      </c>
      <c r="G70" s="127">
        <v>11921000</v>
      </c>
      <c r="H70" s="127">
        <v>11578455.66</v>
      </c>
      <c r="I70" s="127">
        <v>342544.34</v>
      </c>
      <c r="J70" s="128">
        <v>0</v>
      </c>
      <c r="K70" s="128">
        <v>0</v>
      </c>
      <c r="L70" s="127">
        <v>11578455.66</v>
      </c>
      <c r="M70" s="128">
        <v>0</v>
      </c>
      <c r="N70" s="128">
        <v>0</v>
      </c>
      <c r="O70" s="128">
        <v>0</v>
      </c>
      <c r="P70" s="128">
        <v>0</v>
      </c>
      <c r="Q70" s="128">
        <v>0</v>
      </c>
      <c r="R70" s="128">
        <v>0</v>
      </c>
      <c r="S70" s="128">
        <v>0</v>
      </c>
      <c r="U70" s="130">
        <f t="shared" si="1"/>
        <v>2.8734530660179516E-2</v>
      </c>
    </row>
    <row r="71" spans="1:21" ht="15" customHeight="1" x14ac:dyDescent="0.2">
      <c r="A71" s="98" t="s">
        <v>158</v>
      </c>
      <c r="B71" s="131" t="s">
        <v>105</v>
      </c>
      <c r="C71" s="106" t="s">
        <v>21</v>
      </c>
      <c r="D71" s="106" t="s">
        <v>22</v>
      </c>
      <c r="E71" s="106">
        <v>20</v>
      </c>
      <c r="F71" s="107" t="s">
        <v>23</v>
      </c>
      <c r="G71" s="127">
        <v>261550000</v>
      </c>
      <c r="H71" s="127">
        <v>259750571.59999999</v>
      </c>
      <c r="I71" s="127">
        <v>1799428.4</v>
      </c>
      <c r="J71" s="128">
        <v>0</v>
      </c>
      <c r="K71" s="127">
        <v>259750571.59999999</v>
      </c>
      <c r="L71" s="128">
        <v>0</v>
      </c>
      <c r="M71" s="127">
        <v>5313339.5999999996</v>
      </c>
      <c r="N71" s="127">
        <v>254437232</v>
      </c>
      <c r="O71" s="127">
        <v>5313339.5999999996</v>
      </c>
      <c r="P71" s="128">
        <v>0</v>
      </c>
      <c r="Q71" s="127">
        <v>5313339.5999999996</v>
      </c>
      <c r="R71" s="128">
        <v>0</v>
      </c>
      <c r="S71" s="128">
        <v>0</v>
      </c>
      <c r="U71" s="130">
        <f t="shared" si="1"/>
        <v>6.8798638883578664E-3</v>
      </c>
    </row>
    <row r="72" spans="1:21" ht="15" customHeight="1" x14ac:dyDescent="0.2">
      <c r="A72" s="98" t="s">
        <v>159</v>
      </c>
      <c r="B72" s="105" t="s">
        <v>107</v>
      </c>
      <c r="C72" s="106" t="s">
        <v>21</v>
      </c>
      <c r="D72" s="106" t="s">
        <v>22</v>
      </c>
      <c r="E72" s="106">
        <v>20</v>
      </c>
      <c r="F72" s="107" t="s">
        <v>23</v>
      </c>
      <c r="G72" s="127">
        <v>3000000</v>
      </c>
      <c r="H72" s="128">
        <v>0</v>
      </c>
      <c r="I72" s="127">
        <v>3000000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  <c r="P72" s="128">
        <v>0</v>
      </c>
      <c r="Q72" s="128">
        <v>0</v>
      </c>
      <c r="R72" s="128">
        <v>0</v>
      </c>
      <c r="S72" s="128">
        <v>0</v>
      </c>
      <c r="U72" s="130">
        <f t="shared" si="1"/>
        <v>1</v>
      </c>
    </row>
    <row r="73" spans="1:21" ht="15" customHeight="1" x14ac:dyDescent="0.2">
      <c r="A73" s="98" t="s">
        <v>160</v>
      </c>
      <c r="B73" s="105" t="s">
        <v>109</v>
      </c>
      <c r="C73" s="106" t="s">
        <v>21</v>
      </c>
      <c r="D73" s="106" t="s">
        <v>22</v>
      </c>
      <c r="E73" s="106">
        <v>20</v>
      </c>
      <c r="F73" s="107" t="s">
        <v>23</v>
      </c>
      <c r="G73" s="127">
        <v>11962000</v>
      </c>
      <c r="H73" s="127">
        <v>11962000</v>
      </c>
      <c r="I73" s="128">
        <v>0</v>
      </c>
      <c r="J73" s="128">
        <v>0</v>
      </c>
      <c r="K73" s="128">
        <v>0</v>
      </c>
      <c r="L73" s="127">
        <v>11962000</v>
      </c>
      <c r="M73" s="128">
        <v>0</v>
      </c>
      <c r="N73" s="128">
        <v>0</v>
      </c>
      <c r="O73" s="128">
        <v>0</v>
      </c>
      <c r="P73" s="128">
        <v>0</v>
      </c>
      <c r="Q73" s="128">
        <v>0</v>
      </c>
      <c r="R73" s="128">
        <v>0</v>
      </c>
      <c r="S73" s="128">
        <v>0</v>
      </c>
      <c r="U73" s="130">
        <f t="shared" si="1"/>
        <v>0</v>
      </c>
    </row>
    <row r="74" spans="1:21" ht="15" customHeight="1" x14ac:dyDescent="0.2">
      <c r="A74" s="98" t="s">
        <v>161</v>
      </c>
      <c r="B74" s="105" t="s">
        <v>111</v>
      </c>
      <c r="C74" s="106" t="s">
        <v>21</v>
      </c>
      <c r="D74" s="106" t="s">
        <v>22</v>
      </c>
      <c r="E74" s="106">
        <v>20</v>
      </c>
      <c r="F74" s="107" t="s">
        <v>23</v>
      </c>
      <c r="G74" s="127">
        <v>890000</v>
      </c>
      <c r="H74" s="127">
        <v>890000</v>
      </c>
      <c r="I74" s="128">
        <v>0</v>
      </c>
      <c r="J74" s="128">
        <v>0</v>
      </c>
      <c r="K74" s="128">
        <v>0</v>
      </c>
      <c r="L74" s="127">
        <v>890000</v>
      </c>
      <c r="M74" s="128">
        <v>0</v>
      </c>
      <c r="N74" s="128">
        <v>0</v>
      </c>
      <c r="O74" s="128">
        <v>0</v>
      </c>
      <c r="P74" s="128">
        <v>0</v>
      </c>
      <c r="Q74" s="128">
        <v>0</v>
      </c>
      <c r="R74" s="128">
        <v>0</v>
      </c>
      <c r="S74" s="128">
        <v>0</v>
      </c>
      <c r="U74" s="130">
        <f t="shared" si="1"/>
        <v>0</v>
      </c>
    </row>
    <row r="75" spans="1:21" ht="15" customHeight="1" x14ac:dyDescent="0.2">
      <c r="A75" s="98" t="s">
        <v>162</v>
      </c>
      <c r="B75" s="99" t="s">
        <v>163</v>
      </c>
      <c r="C75" s="100" t="s">
        <v>21</v>
      </c>
      <c r="D75" s="100" t="s">
        <v>22</v>
      </c>
      <c r="E75" s="100">
        <v>20</v>
      </c>
      <c r="F75" s="101" t="s">
        <v>23</v>
      </c>
      <c r="G75" s="125">
        <v>22313211000</v>
      </c>
      <c r="H75" s="125">
        <v>20212814709.139999</v>
      </c>
      <c r="I75" s="125">
        <v>2089898196.72</v>
      </c>
      <c r="J75" s="126">
        <v>0</v>
      </c>
      <c r="K75" s="125">
        <v>15574040087.219999</v>
      </c>
      <c r="L75" s="125">
        <v>4638774621.9200001</v>
      </c>
      <c r="M75" s="125">
        <v>5913502681.8000002</v>
      </c>
      <c r="N75" s="125">
        <v>9660537405.4200001</v>
      </c>
      <c r="O75" s="125">
        <v>5842405295.8000002</v>
      </c>
      <c r="P75" s="125">
        <v>71097386</v>
      </c>
      <c r="Q75" s="125">
        <v>5842405295.8000002</v>
      </c>
      <c r="R75" s="126">
        <v>0</v>
      </c>
      <c r="S75" s="125">
        <v>21759285</v>
      </c>
      <c r="U75" s="130">
        <f t="shared" si="1"/>
        <v>9.3661920586866676E-2</v>
      </c>
    </row>
    <row r="76" spans="1:21" ht="15" customHeight="1" x14ac:dyDescent="0.2">
      <c r="A76" s="98" t="s">
        <v>164</v>
      </c>
      <c r="B76" s="99" t="s">
        <v>165</v>
      </c>
      <c r="C76" s="100" t="s">
        <v>21</v>
      </c>
      <c r="D76" s="100" t="s">
        <v>22</v>
      </c>
      <c r="E76" s="100">
        <v>20</v>
      </c>
      <c r="F76" s="101" t="s">
        <v>23</v>
      </c>
      <c r="G76" s="125">
        <v>19695700</v>
      </c>
      <c r="H76" s="125">
        <v>18064749.710000001</v>
      </c>
      <c r="I76" s="125">
        <v>1403644.69</v>
      </c>
      <c r="J76" s="126">
        <v>0</v>
      </c>
      <c r="K76" s="125">
        <v>18064749.710000001</v>
      </c>
      <c r="L76" s="126">
        <v>0</v>
      </c>
      <c r="M76" s="125">
        <v>18044749.710000001</v>
      </c>
      <c r="N76" s="125">
        <v>20000</v>
      </c>
      <c r="O76" s="125">
        <v>18044749.710000001</v>
      </c>
      <c r="P76" s="126">
        <v>0</v>
      </c>
      <c r="Q76" s="125">
        <v>18044749.710000001</v>
      </c>
      <c r="R76" s="126">
        <v>0</v>
      </c>
      <c r="S76" s="126">
        <v>0</v>
      </c>
      <c r="U76" s="130">
        <f t="shared" si="1"/>
        <v>7.1266555136400331E-2</v>
      </c>
    </row>
    <row r="77" spans="1:21" ht="15" customHeight="1" x14ac:dyDescent="0.2">
      <c r="A77" s="98" t="s">
        <v>166</v>
      </c>
      <c r="B77" s="131" t="s">
        <v>167</v>
      </c>
      <c r="C77" s="106" t="s">
        <v>21</v>
      </c>
      <c r="D77" s="106" t="s">
        <v>22</v>
      </c>
      <c r="E77" s="106">
        <v>20</v>
      </c>
      <c r="F77" s="107" t="s">
        <v>23</v>
      </c>
      <c r="G77" s="127">
        <v>19695700</v>
      </c>
      <c r="H77" s="127">
        <v>18064749.710000001</v>
      </c>
      <c r="I77" s="127">
        <v>1403644.69</v>
      </c>
      <c r="J77" s="128">
        <v>0</v>
      </c>
      <c r="K77" s="127">
        <v>18064749.710000001</v>
      </c>
      <c r="L77" s="128">
        <v>0</v>
      </c>
      <c r="M77" s="127">
        <v>18044749.710000001</v>
      </c>
      <c r="N77" s="127">
        <v>20000</v>
      </c>
      <c r="O77" s="127">
        <v>18044749.710000001</v>
      </c>
      <c r="P77" s="128">
        <v>0</v>
      </c>
      <c r="Q77" s="127">
        <v>18044749.710000001</v>
      </c>
      <c r="R77" s="128">
        <v>0</v>
      </c>
      <c r="S77" s="128">
        <v>0</v>
      </c>
      <c r="U77" s="130">
        <f t="shared" si="1"/>
        <v>7.1266555136400331E-2</v>
      </c>
    </row>
    <row r="78" spans="1:21" ht="33.75" x14ac:dyDescent="0.2">
      <c r="A78" s="98" t="s">
        <v>168</v>
      </c>
      <c r="B78" s="99" t="s">
        <v>169</v>
      </c>
      <c r="C78" s="100" t="s">
        <v>21</v>
      </c>
      <c r="D78" s="100" t="s">
        <v>22</v>
      </c>
      <c r="E78" s="100">
        <v>20</v>
      </c>
      <c r="F78" s="101" t="s">
        <v>23</v>
      </c>
      <c r="G78" s="125">
        <v>2292731489</v>
      </c>
      <c r="H78" s="125">
        <v>1970716480.03</v>
      </c>
      <c r="I78" s="125">
        <v>312366790.97000003</v>
      </c>
      <c r="J78" s="126">
        <v>0</v>
      </c>
      <c r="K78" s="125">
        <v>929836157.08000004</v>
      </c>
      <c r="L78" s="125">
        <v>1040880322.95</v>
      </c>
      <c r="M78" s="125">
        <v>576460790.91999996</v>
      </c>
      <c r="N78" s="125">
        <v>353375366.16000003</v>
      </c>
      <c r="O78" s="125">
        <v>572167574.91999996</v>
      </c>
      <c r="P78" s="125">
        <v>4293216</v>
      </c>
      <c r="Q78" s="125">
        <v>572167574.91999996</v>
      </c>
      <c r="R78" s="126">
        <v>0</v>
      </c>
      <c r="S78" s="125">
        <v>8000</v>
      </c>
      <c r="U78" s="130">
        <f t="shared" si="1"/>
        <v>0.13624220388155536</v>
      </c>
    </row>
    <row r="79" spans="1:21" ht="15" customHeight="1" x14ac:dyDescent="0.2">
      <c r="A79" s="98" t="s">
        <v>170</v>
      </c>
      <c r="B79" s="105" t="s">
        <v>171</v>
      </c>
      <c r="C79" s="106" t="s">
        <v>21</v>
      </c>
      <c r="D79" s="106" t="s">
        <v>22</v>
      </c>
      <c r="E79" s="106">
        <v>20</v>
      </c>
      <c r="F79" s="107" t="s">
        <v>23</v>
      </c>
      <c r="G79" s="127">
        <v>127447000</v>
      </c>
      <c r="H79" s="127">
        <v>100253000</v>
      </c>
      <c r="I79" s="127">
        <v>27194000</v>
      </c>
      <c r="J79" s="128">
        <v>0</v>
      </c>
      <c r="K79" s="127">
        <v>42094250</v>
      </c>
      <c r="L79" s="127">
        <v>58158750</v>
      </c>
      <c r="M79" s="127">
        <v>37155966</v>
      </c>
      <c r="N79" s="127">
        <v>4938284</v>
      </c>
      <c r="O79" s="127">
        <v>33470131</v>
      </c>
      <c r="P79" s="127">
        <v>3685835</v>
      </c>
      <c r="Q79" s="127">
        <v>33470131</v>
      </c>
      <c r="R79" s="128">
        <v>0</v>
      </c>
      <c r="S79" s="128">
        <v>0</v>
      </c>
      <c r="U79" s="130">
        <f t="shared" si="1"/>
        <v>0.21337497155680402</v>
      </c>
    </row>
    <row r="80" spans="1:21" ht="15" customHeight="1" x14ac:dyDescent="0.2">
      <c r="A80" s="98" t="s">
        <v>172</v>
      </c>
      <c r="B80" s="131" t="s">
        <v>173</v>
      </c>
      <c r="C80" s="106" t="s">
        <v>21</v>
      </c>
      <c r="D80" s="106" t="s">
        <v>22</v>
      </c>
      <c r="E80" s="106">
        <v>20</v>
      </c>
      <c r="F80" s="107" t="s">
        <v>23</v>
      </c>
      <c r="G80" s="127">
        <v>766772000</v>
      </c>
      <c r="H80" s="127">
        <v>603053898.94000006</v>
      </c>
      <c r="I80" s="127">
        <v>161733895.86000001</v>
      </c>
      <c r="J80" s="128">
        <v>0</v>
      </c>
      <c r="K80" s="127">
        <v>184205148.94</v>
      </c>
      <c r="L80" s="127">
        <v>418848750</v>
      </c>
      <c r="M80" s="127">
        <v>177064069.99000001</v>
      </c>
      <c r="N80" s="127">
        <v>7141078.9500000002</v>
      </c>
      <c r="O80" s="127">
        <v>177064069.99000001</v>
      </c>
      <c r="P80" s="128">
        <v>0</v>
      </c>
      <c r="Q80" s="127">
        <v>177064069.99000001</v>
      </c>
      <c r="R80" s="128">
        <v>0</v>
      </c>
      <c r="S80" s="128">
        <v>0</v>
      </c>
      <c r="U80" s="130">
        <f t="shared" si="1"/>
        <v>0.21092827575863493</v>
      </c>
    </row>
    <row r="81" spans="1:21" ht="15" customHeight="1" x14ac:dyDescent="0.2">
      <c r="A81" s="98" t="s">
        <v>174</v>
      </c>
      <c r="B81" s="105" t="s">
        <v>175</v>
      </c>
      <c r="C81" s="106" t="s">
        <v>21</v>
      </c>
      <c r="D81" s="106" t="s">
        <v>22</v>
      </c>
      <c r="E81" s="106">
        <v>20</v>
      </c>
      <c r="F81" s="107" t="s">
        <v>23</v>
      </c>
      <c r="G81" s="127">
        <v>107711000</v>
      </c>
      <c r="H81" s="127">
        <v>107587033.59999999</v>
      </c>
      <c r="I81" s="127">
        <v>123966.39999999999</v>
      </c>
      <c r="J81" s="128">
        <v>0</v>
      </c>
      <c r="K81" s="127">
        <v>107587033.59999999</v>
      </c>
      <c r="L81" s="128">
        <v>0</v>
      </c>
      <c r="M81" s="128">
        <v>0</v>
      </c>
      <c r="N81" s="127">
        <v>107587033.59999999</v>
      </c>
      <c r="O81" s="128">
        <v>0</v>
      </c>
      <c r="P81" s="128">
        <v>0</v>
      </c>
      <c r="Q81" s="128">
        <v>0</v>
      </c>
      <c r="R81" s="128">
        <v>0</v>
      </c>
      <c r="S81" s="128">
        <v>0</v>
      </c>
      <c r="U81" s="130">
        <f t="shared" si="1"/>
        <v>1.1509168051545338E-3</v>
      </c>
    </row>
    <row r="82" spans="1:21" ht="15" customHeight="1" x14ac:dyDescent="0.2">
      <c r="A82" s="98" t="s">
        <v>176</v>
      </c>
      <c r="B82" s="105" t="s">
        <v>177</v>
      </c>
      <c r="C82" s="106" t="s">
        <v>21</v>
      </c>
      <c r="D82" s="106" t="s">
        <v>22</v>
      </c>
      <c r="E82" s="106">
        <v>20</v>
      </c>
      <c r="F82" s="107" t="s">
        <v>23</v>
      </c>
      <c r="G82" s="127">
        <v>1083000</v>
      </c>
      <c r="H82" s="127">
        <v>350000</v>
      </c>
      <c r="I82" s="127">
        <v>733000</v>
      </c>
      <c r="J82" s="128">
        <v>0</v>
      </c>
      <c r="K82" s="127">
        <v>350000</v>
      </c>
      <c r="L82" s="128">
        <v>0</v>
      </c>
      <c r="M82" s="127">
        <v>345000</v>
      </c>
      <c r="N82" s="127">
        <v>5000</v>
      </c>
      <c r="O82" s="127">
        <v>345000</v>
      </c>
      <c r="P82" s="128">
        <v>0</v>
      </c>
      <c r="Q82" s="127">
        <v>345000</v>
      </c>
      <c r="R82" s="128">
        <v>0</v>
      </c>
      <c r="S82" s="128">
        <v>0</v>
      </c>
      <c r="U82" s="130">
        <f t="shared" si="1"/>
        <v>0.67682363804247458</v>
      </c>
    </row>
    <row r="83" spans="1:21" ht="15" customHeight="1" x14ac:dyDescent="0.2">
      <c r="A83" s="98" t="s">
        <v>178</v>
      </c>
      <c r="B83" s="105" t="s">
        <v>179</v>
      </c>
      <c r="C83" s="106" t="s">
        <v>21</v>
      </c>
      <c r="D83" s="106" t="s">
        <v>22</v>
      </c>
      <c r="E83" s="106">
        <v>20</v>
      </c>
      <c r="F83" s="107" t="s">
        <v>23</v>
      </c>
      <c r="G83" s="127">
        <v>325213169</v>
      </c>
      <c r="H83" s="127">
        <v>254013078.40000001</v>
      </c>
      <c r="I83" s="127">
        <v>71200090.599999994</v>
      </c>
      <c r="J83" s="128">
        <v>0</v>
      </c>
      <c r="K83" s="127">
        <v>254013078.40000001</v>
      </c>
      <c r="L83" s="128">
        <v>0</v>
      </c>
      <c r="M83" s="127">
        <v>20394230</v>
      </c>
      <c r="N83" s="127">
        <v>233618848.40000001</v>
      </c>
      <c r="O83" s="127">
        <v>20394230</v>
      </c>
      <c r="P83" s="128">
        <v>0</v>
      </c>
      <c r="Q83" s="127">
        <v>20394230</v>
      </c>
      <c r="R83" s="128">
        <v>0</v>
      </c>
      <c r="S83" s="128">
        <v>0</v>
      </c>
      <c r="U83" s="130">
        <f t="shared" si="1"/>
        <v>0.21893360228595168</v>
      </c>
    </row>
    <row r="84" spans="1:21" ht="22.5" x14ac:dyDescent="0.2">
      <c r="A84" s="98" t="s">
        <v>180</v>
      </c>
      <c r="B84" s="105" t="s">
        <v>181</v>
      </c>
      <c r="C84" s="106" t="s">
        <v>21</v>
      </c>
      <c r="D84" s="106" t="s">
        <v>22</v>
      </c>
      <c r="E84" s="106">
        <v>20</v>
      </c>
      <c r="F84" s="107" t="s">
        <v>23</v>
      </c>
      <c r="G84" s="127">
        <v>964505320</v>
      </c>
      <c r="H84" s="127">
        <v>905459469.09000003</v>
      </c>
      <c r="I84" s="127">
        <v>51381838.109999999</v>
      </c>
      <c r="J84" s="128">
        <v>0</v>
      </c>
      <c r="K84" s="127">
        <v>341586646.13999999</v>
      </c>
      <c r="L84" s="127">
        <v>563872822.95000005</v>
      </c>
      <c r="M84" s="127">
        <v>341501524.93000001</v>
      </c>
      <c r="N84" s="127">
        <v>85121.21</v>
      </c>
      <c r="O84" s="127">
        <v>340894143.93000001</v>
      </c>
      <c r="P84" s="127">
        <v>607381</v>
      </c>
      <c r="Q84" s="127">
        <v>340894143.93000001</v>
      </c>
      <c r="R84" s="128">
        <v>0</v>
      </c>
      <c r="S84" s="127">
        <v>8000</v>
      </c>
      <c r="U84" s="130">
        <f t="shared" si="1"/>
        <v>5.3272736857480477E-2</v>
      </c>
    </row>
    <row r="85" spans="1:21" ht="22.5" x14ac:dyDescent="0.2">
      <c r="A85" s="98" t="s">
        <v>182</v>
      </c>
      <c r="B85" s="99" t="s">
        <v>183</v>
      </c>
      <c r="C85" s="100" t="s">
        <v>21</v>
      </c>
      <c r="D85" s="100" t="s">
        <v>22</v>
      </c>
      <c r="E85" s="100">
        <v>20</v>
      </c>
      <c r="F85" s="101" t="s">
        <v>23</v>
      </c>
      <c r="G85" s="125">
        <v>832858400</v>
      </c>
      <c r="H85" s="125">
        <v>581592444</v>
      </c>
      <c r="I85" s="125">
        <v>251265956</v>
      </c>
      <c r="J85" s="126">
        <v>0</v>
      </c>
      <c r="K85" s="125">
        <v>537407218</v>
      </c>
      <c r="L85" s="125">
        <v>44185226</v>
      </c>
      <c r="M85" s="125">
        <v>434517634.69</v>
      </c>
      <c r="N85" s="125">
        <v>102889583.31</v>
      </c>
      <c r="O85" s="125">
        <v>434319944.69</v>
      </c>
      <c r="P85" s="125">
        <v>197690</v>
      </c>
      <c r="Q85" s="125">
        <v>434319944.69</v>
      </c>
      <c r="R85" s="126">
        <v>0</v>
      </c>
      <c r="S85" s="126">
        <v>0</v>
      </c>
      <c r="U85" s="130">
        <f t="shared" si="1"/>
        <v>0.30169108698429409</v>
      </c>
    </row>
    <row r="86" spans="1:21" ht="15" customHeight="1" x14ac:dyDescent="0.2">
      <c r="A86" s="98" t="s">
        <v>184</v>
      </c>
      <c r="B86" s="131" t="s">
        <v>185</v>
      </c>
      <c r="C86" s="106" t="s">
        <v>21</v>
      </c>
      <c r="D86" s="106" t="s">
        <v>22</v>
      </c>
      <c r="E86" s="106">
        <v>20</v>
      </c>
      <c r="F86" s="107" t="s">
        <v>23</v>
      </c>
      <c r="G86" s="127">
        <v>335563400</v>
      </c>
      <c r="H86" s="127">
        <v>307244503</v>
      </c>
      <c r="I86" s="127">
        <v>28318897</v>
      </c>
      <c r="J86" s="128">
        <v>0</v>
      </c>
      <c r="K86" s="127">
        <v>279566107</v>
      </c>
      <c r="L86" s="127">
        <v>27678396</v>
      </c>
      <c r="M86" s="127">
        <v>278686057.97000003</v>
      </c>
      <c r="N86" s="127">
        <v>880049.03</v>
      </c>
      <c r="O86" s="127">
        <v>278686057.97000003</v>
      </c>
      <c r="P86" s="128">
        <v>0</v>
      </c>
      <c r="Q86" s="127">
        <v>278686057.97000003</v>
      </c>
      <c r="R86" s="128">
        <v>0</v>
      </c>
      <c r="S86" s="128">
        <v>0</v>
      </c>
      <c r="U86" s="130">
        <f t="shared" si="1"/>
        <v>8.4392091032573877E-2</v>
      </c>
    </row>
    <row r="87" spans="1:21" ht="15" customHeight="1" x14ac:dyDescent="0.2">
      <c r="A87" s="98" t="s">
        <v>186</v>
      </c>
      <c r="B87" s="105" t="s">
        <v>187</v>
      </c>
      <c r="C87" s="106" t="s">
        <v>21</v>
      </c>
      <c r="D87" s="106" t="s">
        <v>22</v>
      </c>
      <c r="E87" s="106">
        <v>20</v>
      </c>
      <c r="F87" s="107" t="s">
        <v>23</v>
      </c>
      <c r="G87" s="127">
        <v>495295000</v>
      </c>
      <c r="H87" s="127">
        <v>274347941</v>
      </c>
      <c r="I87" s="127">
        <v>220947059</v>
      </c>
      <c r="J87" s="128">
        <v>0</v>
      </c>
      <c r="K87" s="127">
        <v>257841111</v>
      </c>
      <c r="L87" s="127">
        <v>16506830</v>
      </c>
      <c r="M87" s="127">
        <v>155831576.72</v>
      </c>
      <c r="N87" s="127">
        <v>102009534.28</v>
      </c>
      <c r="O87" s="127">
        <v>155633886.72</v>
      </c>
      <c r="P87" s="127">
        <v>197690</v>
      </c>
      <c r="Q87" s="127">
        <v>155633886.72</v>
      </c>
      <c r="R87" s="128">
        <v>0</v>
      </c>
      <c r="S87" s="128">
        <v>0</v>
      </c>
      <c r="U87" s="130">
        <f t="shared" si="1"/>
        <v>0.44609184223543547</v>
      </c>
    </row>
    <row r="88" spans="1:21" ht="15" customHeight="1" x14ac:dyDescent="0.2">
      <c r="A88" s="98" t="s">
        <v>188</v>
      </c>
      <c r="B88" s="105" t="s">
        <v>189</v>
      </c>
      <c r="C88" s="106" t="s">
        <v>21</v>
      </c>
      <c r="D88" s="106" t="s">
        <v>22</v>
      </c>
      <c r="E88" s="106">
        <v>20</v>
      </c>
      <c r="F88" s="107" t="s">
        <v>23</v>
      </c>
      <c r="G88" s="127">
        <v>2000000</v>
      </c>
      <c r="H88" s="128">
        <v>0</v>
      </c>
      <c r="I88" s="127">
        <v>2000000</v>
      </c>
      <c r="J88" s="128">
        <v>0</v>
      </c>
      <c r="K88" s="128">
        <v>0</v>
      </c>
      <c r="L88" s="128">
        <v>0</v>
      </c>
      <c r="M88" s="128">
        <v>0</v>
      </c>
      <c r="N88" s="128">
        <v>0</v>
      </c>
      <c r="O88" s="128">
        <v>0</v>
      </c>
      <c r="P88" s="128">
        <v>0</v>
      </c>
      <c r="Q88" s="128">
        <v>0</v>
      </c>
      <c r="R88" s="128">
        <v>0</v>
      </c>
      <c r="S88" s="128">
        <v>0</v>
      </c>
      <c r="U88" s="130">
        <f t="shared" si="1"/>
        <v>1</v>
      </c>
    </row>
    <row r="89" spans="1:21" ht="15" customHeight="1" x14ac:dyDescent="0.2">
      <c r="A89" s="98" t="s">
        <v>190</v>
      </c>
      <c r="B89" s="99" t="s">
        <v>191</v>
      </c>
      <c r="C89" s="100" t="s">
        <v>21</v>
      </c>
      <c r="D89" s="100" t="s">
        <v>22</v>
      </c>
      <c r="E89" s="100">
        <v>20</v>
      </c>
      <c r="F89" s="101" t="s">
        <v>23</v>
      </c>
      <c r="G89" s="125">
        <v>15770179067</v>
      </c>
      <c r="H89" s="125">
        <v>14925832482.190001</v>
      </c>
      <c r="I89" s="125">
        <v>844166176.04999995</v>
      </c>
      <c r="J89" s="126">
        <v>0</v>
      </c>
      <c r="K89" s="125">
        <v>12802241803.65</v>
      </c>
      <c r="L89" s="125">
        <v>2123590678.54</v>
      </c>
      <c r="M89" s="125">
        <v>3620345278.6599998</v>
      </c>
      <c r="N89" s="125">
        <v>9181896524.9899998</v>
      </c>
      <c r="O89" s="125">
        <v>3566629521.6599998</v>
      </c>
      <c r="P89" s="125">
        <v>53715757</v>
      </c>
      <c r="Q89" s="125">
        <v>3566629521.6599998</v>
      </c>
      <c r="R89" s="126">
        <v>0</v>
      </c>
      <c r="S89" s="125">
        <v>205255</v>
      </c>
      <c r="U89" s="130">
        <f t="shared" si="1"/>
        <v>5.3529270179085403E-2</v>
      </c>
    </row>
    <row r="90" spans="1:21" ht="15" customHeight="1" x14ac:dyDescent="0.2">
      <c r="A90" s="98" t="s">
        <v>192</v>
      </c>
      <c r="B90" s="105" t="s">
        <v>193</v>
      </c>
      <c r="C90" s="106" t="s">
        <v>21</v>
      </c>
      <c r="D90" s="106" t="s">
        <v>22</v>
      </c>
      <c r="E90" s="106">
        <v>20</v>
      </c>
      <c r="F90" s="107" t="s">
        <v>23</v>
      </c>
      <c r="G90" s="127">
        <v>75150</v>
      </c>
      <c r="H90" s="127">
        <v>3000</v>
      </c>
      <c r="I90" s="127">
        <v>72150</v>
      </c>
      <c r="J90" s="128">
        <v>0</v>
      </c>
      <c r="K90" s="127">
        <v>3000</v>
      </c>
      <c r="L90" s="128">
        <v>0</v>
      </c>
      <c r="M90" s="128">
        <v>0</v>
      </c>
      <c r="N90" s="127">
        <v>3000</v>
      </c>
      <c r="O90" s="128">
        <v>0</v>
      </c>
      <c r="P90" s="128">
        <v>0</v>
      </c>
      <c r="Q90" s="128">
        <v>0</v>
      </c>
      <c r="R90" s="128">
        <v>0</v>
      </c>
      <c r="S90" s="128">
        <v>0</v>
      </c>
      <c r="U90" s="130">
        <f t="shared" si="1"/>
        <v>0.96007984031936133</v>
      </c>
    </row>
    <row r="91" spans="1:21" ht="15" customHeight="1" x14ac:dyDescent="0.2">
      <c r="A91" s="98" t="s">
        <v>194</v>
      </c>
      <c r="B91" s="105" t="s">
        <v>195</v>
      </c>
      <c r="C91" s="106" t="s">
        <v>21</v>
      </c>
      <c r="D91" s="106" t="s">
        <v>22</v>
      </c>
      <c r="E91" s="106">
        <v>20</v>
      </c>
      <c r="F91" s="107" t="s">
        <v>23</v>
      </c>
      <c r="G91" s="127">
        <v>3038373634</v>
      </c>
      <c r="H91" s="127">
        <v>2878815125.1199999</v>
      </c>
      <c r="I91" s="127">
        <v>159558508.88</v>
      </c>
      <c r="J91" s="128">
        <v>0</v>
      </c>
      <c r="K91" s="127">
        <v>2878815125.1199999</v>
      </c>
      <c r="L91" s="128">
        <v>0</v>
      </c>
      <c r="M91" s="127">
        <v>721548178</v>
      </c>
      <c r="N91" s="127">
        <v>2157266947.1199999</v>
      </c>
      <c r="O91" s="127">
        <v>702584753</v>
      </c>
      <c r="P91" s="127">
        <v>18963425</v>
      </c>
      <c r="Q91" s="127">
        <v>702584753</v>
      </c>
      <c r="R91" s="128">
        <v>0</v>
      </c>
      <c r="S91" s="127">
        <v>205255</v>
      </c>
      <c r="U91" s="130">
        <f t="shared" si="1"/>
        <v>5.2514446246672501E-2</v>
      </c>
    </row>
    <row r="92" spans="1:21" x14ac:dyDescent="0.2">
      <c r="A92" s="98" t="s">
        <v>196</v>
      </c>
      <c r="B92" s="131" t="s">
        <v>197</v>
      </c>
      <c r="C92" s="106" t="s">
        <v>21</v>
      </c>
      <c r="D92" s="106" t="s">
        <v>22</v>
      </c>
      <c r="E92" s="106">
        <v>20</v>
      </c>
      <c r="F92" s="107" t="s">
        <v>23</v>
      </c>
      <c r="G92" s="127">
        <v>3866458591</v>
      </c>
      <c r="H92" s="127">
        <v>3495476930.8499999</v>
      </c>
      <c r="I92" s="127">
        <v>370981660.14999998</v>
      </c>
      <c r="J92" s="128">
        <v>0</v>
      </c>
      <c r="K92" s="127">
        <v>3423058130.8499999</v>
      </c>
      <c r="L92" s="127">
        <v>72418800</v>
      </c>
      <c r="M92" s="127">
        <v>829708956.79999995</v>
      </c>
      <c r="N92" s="127">
        <v>2593349174.0500002</v>
      </c>
      <c r="O92" s="127">
        <v>799346104.79999995</v>
      </c>
      <c r="P92" s="127">
        <v>30362852</v>
      </c>
      <c r="Q92" s="127">
        <v>799346104.79999995</v>
      </c>
      <c r="R92" s="128">
        <v>0</v>
      </c>
      <c r="S92" s="128">
        <v>0</v>
      </c>
      <c r="U92" s="130">
        <f t="shared" si="1"/>
        <v>9.594869605316303E-2</v>
      </c>
    </row>
    <row r="93" spans="1:21" ht="22.5" x14ac:dyDescent="0.2">
      <c r="A93" s="98" t="s">
        <v>198</v>
      </c>
      <c r="B93" s="105" t="s">
        <v>199</v>
      </c>
      <c r="C93" s="106" t="s">
        <v>21</v>
      </c>
      <c r="D93" s="106" t="s">
        <v>22</v>
      </c>
      <c r="E93" s="106">
        <v>20</v>
      </c>
      <c r="F93" s="107" t="s">
        <v>23</v>
      </c>
      <c r="G93" s="127">
        <v>1441821749</v>
      </c>
      <c r="H93" s="127">
        <v>1357033960.25</v>
      </c>
      <c r="I93" s="127">
        <v>84787788.75</v>
      </c>
      <c r="J93" s="128">
        <v>0</v>
      </c>
      <c r="K93" s="127">
        <v>1260566690.05</v>
      </c>
      <c r="L93" s="127">
        <v>96467270.200000003</v>
      </c>
      <c r="M93" s="127">
        <v>467575322.56</v>
      </c>
      <c r="N93" s="127">
        <v>792991367.49000001</v>
      </c>
      <c r="O93" s="127">
        <v>467575322.56</v>
      </c>
      <c r="P93" s="128">
        <v>0</v>
      </c>
      <c r="Q93" s="127">
        <v>467575322.56</v>
      </c>
      <c r="R93" s="128">
        <v>0</v>
      </c>
      <c r="S93" s="128">
        <v>0</v>
      </c>
      <c r="U93" s="130">
        <f t="shared" si="1"/>
        <v>5.8806013162726954E-2</v>
      </c>
    </row>
    <row r="94" spans="1:21" ht="15" customHeight="1" x14ac:dyDescent="0.2">
      <c r="A94" s="98" t="s">
        <v>200</v>
      </c>
      <c r="B94" s="131" t="s">
        <v>201</v>
      </c>
      <c r="C94" s="106" t="s">
        <v>21</v>
      </c>
      <c r="D94" s="106" t="s">
        <v>22</v>
      </c>
      <c r="E94" s="106">
        <v>20</v>
      </c>
      <c r="F94" s="107" t="s">
        <v>23</v>
      </c>
      <c r="G94" s="127">
        <v>6508199470</v>
      </c>
      <c r="H94" s="127">
        <v>6337376282.9899998</v>
      </c>
      <c r="I94" s="127">
        <v>170823187.00999999</v>
      </c>
      <c r="J94" s="128">
        <v>0</v>
      </c>
      <c r="K94" s="127">
        <v>4928588460.25</v>
      </c>
      <c r="L94" s="127">
        <v>1408787822.74</v>
      </c>
      <c r="M94" s="127">
        <v>1475127228.96</v>
      </c>
      <c r="N94" s="127">
        <v>3453461231.29</v>
      </c>
      <c r="O94" s="127">
        <v>1470737748.96</v>
      </c>
      <c r="P94" s="127">
        <v>4389480</v>
      </c>
      <c r="Q94" s="127">
        <v>1470737748.96</v>
      </c>
      <c r="R94" s="128">
        <v>0</v>
      </c>
      <c r="S94" s="128">
        <v>0</v>
      </c>
      <c r="U94" s="130">
        <f t="shared" si="1"/>
        <v>2.6247380369550963E-2</v>
      </c>
    </row>
    <row r="95" spans="1:21" ht="23.25" customHeight="1" x14ac:dyDescent="0.2">
      <c r="A95" s="98" t="s">
        <v>202</v>
      </c>
      <c r="B95" s="105" t="s">
        <v>203</v>
      </c>
      <c r="C95" s="106" t="s">
        <v>21</v>
      </c>
      <c r="D95" s="106" t="s">
        <v>22</v>
      </c>
      <c r="E95" s="106">
        <v>20</v>
      </c>
      <c r="F95" s="107" t="s">
        <v>23</v>
      </c>
      <c r="G95" s="127">
        <v>909902000</v>
      </c>
      <c r="H95" s="127">
        <v>855594182.98000002</v>
      </c>
      <c r="I95" s="127">
        <v>54127408.259999998</v>
      </c>
      <c r="J95" s="128">
        <v>0</v>
      </c>
      <c r="K95" s="127">
        <v>309677397.38</v>
      </c>
      <c r="L95" s="127">
        <v>545916785.60000002</v>
      </c>
      <c r="M95" s="127">
        <v>124855592.34</v>
      </c>
      <c r="N95" s="127">
        <v>184821805.03999999</v>
      </c>
      <c r="O95" s="127">
        <v>124855592.34</v>
      </c>
      <c r="P95" s="128">
        <v>0</v>
      </c>
      <c r="Q95" s="127">
        <v>124855592.34</v>
      </c>
      <c r="R95" s="128">
        <v>0</v>
      </c>
      <c r="S95" s="128">
        <v>0</v>
      </c>
      <c r="U95" s="130">
        <f t="shared" si="1"/>
        <v>5.9487074717936655E-2</v>
      </c>
    </row>
    <row r="96" spans="1:21" ht="21.75" customHeight="1" x14ac:dyDescent="0.2">
      <c r="A96" s="98" t="s">
        <v>204</v>
      </c>
      <c r="B96" s="105" t="s">
        <v>205</v>
      </c>
      <c r="C96" s="106" t="s">
        <v>21</v>
      </c>
      <c r="D96" s="106" t="s">
        <v>22</v>
      </c>
      <c r="E96" s="106">
        <v>20</v>
      </c>
      <c r="F96" s="107" t="s">
        <v>23</v>
      </c>
      <c r="G96" s="127">
        <v>5348473</v>
      </c>
      <c r="H96" s="127">
        <v>1533000</v>
      </c>
      <c r="I96" s="127">
        <v>3815473</v>
      </c>
      <c r="J96" s="128">
        <v>0</v>
      </c>
      <c r="K96" s="127">
        <v>1533000</v>
      </c>
      <c r="L96" s="128">
        <v>0</v>
      </c>
      <c r="M96" s="127">
        <v>1530000</v>
      </c>
      <c r="N96" s="127">
        <v>3000</v>
      </c>
      <c r="O96" s="127">
        <v>1530000</v>
      </c>
      <c r="P96" s="128">
        <v>0</v>
      </c>
      <c r="Q96" s="127">
        <v>1530000</v>
      </c>
      <c r="R96" s="128">
        <v>0</v>
      </c>
      <c r="S96" s="128">
        <v>0</v>
      </c>
      <c r="U96" s="130">
        <f t="shared" si="1"/>
        <v>0.71337613558112756</v>
      </c>
    </row>
    <row r="97" spans="1:21" ht="15" customHeight="1" x14ac:dyDescent="0.2">
      <c r="A97" s="98" t="s">
        <v>206</v>
      </c>
      <c r="B97" s="99" t="s">
        <v>207</v>
      </c>
      <c r="C97" s="100" t="s">
        <v>21</v>
      </c>
      <c r="D97" s="100" t="s">
        <v>22</v>
      </c>
      <c r="E97" s="100">
        <v>20</v>
      </c>
      <c r="F97" s="101" t="s">
        <v>23</v>
      </c>
      <c r="G97" s="125">
        <v>663658981</v>
      </c>
      <c r="H97" s="125">
        <v>618476843.21000004</v>
      </c>
      <c r="I97" s="125">
        <v>44739976.009999998</v>
      </c>
      <c r="J97" s="126">
        <v>0</v>
      </c>
      <c r="K97" s="125">
        <v>40140312.780000001</v>
      </c>
      <c r="L97" s="125">
        <v>578336530.42999995</v>
      </c>
      <c r="M97" s="125">
        <v>28505947.82</v>
      </c>
      <c r="N97" s="125">
        <v>11634364.960000001</v>
      </c>
      <c r="O97" s="125">
        <v>28421836.82</v>
      </c>
      <c r="P97" s="125">
        <v>84111</v>
      </c>
      <c r="Q97" s="125">
        <v>28421836.82</v>
      </c>
      <c r="R97" s="126">
        <v>0</v>
      </c>
      <c r="S97" s="126">
        <v>0</v>
      </c>
      <c r="U97" s="130">
        <f t="shared" si="1"/>
        <v>6.7414104669518513E-2</v>
      </c>
    </row>
    <row r="98" spans="1:21" ht="15" customHeight="1" x14ac:dyDescent="0.2">
      <c r="A98" s="98" t="s">
        <v>208</v>
      </c>
      <c r="B98" s="105" t="s">
        <v>209</v>
      </c>
      <c r="C98" s="106" t="s">
        <v>21</v>
      </c>
      <c r="D98" s="106" t="s">
        <v>22</v>
      </c>
      <c r="E98" s="106">
        <v>20</v>
      </c>
      <c r="F98" s="107" t="s">
        <v>23</v>
      </c>
      <c r="G98" s="127">
        <v>25279700</v>
      </c>
      <c r="H98" s="127">
        <v>25279700</v>
      </c>
      <c r="I98" s="128">
        <v>0</v>
      </c>
      <c r="J98" s="128">
        <v>0</v>
      </c>
      <c r="K98" s="128">
        <v>0</v>
      </c>
      <c r="L98" s="127">
        <v>25279700</v>
      </c>
      <c r="M98" s="128">
        <v>0</v>
      </c>
      <c r="N98" s="128">
        <v>0</v>
      </c>
      <c r="O98" s="128">
        <v>0</v>
      </c>
      <c r="P98" s="128">
        <v>0</v>
      </c>
      <c r="Q98" s="128">
        <v>0</v>
      </c>
      <c r="R98" s="128">
        <v>0</v>
      </c>
      <c r="S98" s="128">
        <v>0</v>
      </c>
      <c r="U98" s="130">
        <f t="shared" si="1"/>
        <v>0</v>
      </c>
    </row>
    <row r="99" spans="1:21" ht="15" customHeight="1" x14ac:dyDescent="0.2">
      <c r="A99" s="98" t="s">
        <v>210</v>
      </c>
      <c r="B99" s="105" t="s">
        <v>211</v>
      </c>
      <c r="C99" s="106" t="s">
        <v>21</v>
      </c>
      <c r="D99" s="106" t="s">
        <v>22</v>
      </c>
      <c r="E99" s="106">
        <v>20</v>
      </c>
      <c r="F99" s="107" t="s">
        <v>23</v>
      </c>
      <c r="G99" s="127">
        <v>228039000</v>
      </c>
      <c r="H99" s="127">
        <v>228039000</v>
      </c>
      <c r="I99" s="128">
        <v>0</v>
      </c>
      <c r="J99" s="128">
        <v>0</v>
      </c>
      <c r="K99" s="128">
        <v>0</v>
      </c>
      <c r="L99" s="127">
        <v>228039000</v>
      </c>
      <c r="M99" s="128">
        <v>0</v>
      </c>
      <c r="N99" s="128">
        <v>0</v>
      </c>
      <c r="O99" s="128">
        <v>0</v>
      </c>
      <c r="P99" s="128">
        <v>0</v>
      </c>
      <c r="Q99" s="128">
        <v>0</v>
      </c>
      <c r="R99" s="128">
        <v>0</v>
      </c>
      <c r="S99" s="128">
        <v>0</v>
      </c>
      <c r="U99" s="130">
        <f t="shared" si="1"/>
        <v>0</v>
      </c>
    </row>
    <row r="100" spans="1:21" ht="15" customHeight="1" x14ac:dyDescent="0.2">
      <c r="A100" s="98" t="s">
        <v>212</v>
      </c>
      <c r="B100" s="105" t="s">
        <v>213</v>
      </c>
      <c r="C100" s="106" t="s">
        <v>21</v>
      </c>
      <c r="D100" s="106" t="s">
        <v>22</v>
      </c>
      <c r="E100" s="106">
        <v>20</v>
      </c>
      <c r="F100" s="107" t="s">
        <v>23</v>
      </c>
      <c r="G100" s="127">
        <v>104156681</v>
      </c>
      <c r="H100" s="127">
        <v>58974543.210000001</v>
      </c>
      <c r="I100" s="127">
        <v>44739976.009999998</v>
      </c>
      <c r="J100" s="128">
        <v>0</v>
      </c>
      <c r="K100" s="127">
        <v>40140312.780000001</v>
      </c>
      <c r="L100" s="127">
        <v>18834230.43</v>
      </c>
      <c r="M100" s="127">
        <v>28505947.82</v>
      </c>
      <c r="N100" s="127">
        <v>11634364.960000001</v>
      </c>
      <c r="O100" s="127">
        <v>28421836.82</v>
      </c>
      <c r="P100" s="127">
        <v>84111</v>
      </c>
      <c r="Q100" s="127">
        <v>28421836.82</v>
      </c>
      <c r="R100" s="128">
        <v>0</v>
      </c>
      <c r="S100" s="128">
        <v>0</v>
      </c>
      <c r="U100" s="130">
        <f t="shared" ref="U100:U102" si="2">+I100/G100</f>
        <v>0.4295449469055182</v>
      </c>
    </row>
    <row r="101" spans="1:21" ht="15" customHeight="1" x14ac:dyDescent="0.2">
      <c r="A101" s="98" t="s">
        <v>214</v>
      </c>
      <c r="B101" s="105" t="s">
        <v>215</v>
      </c>
      <c r="C101" s="106" t="s">
        <v>21</v>
      </c>
      <c r="D101" s="106" t="s">
        <v>22</v>
      </c>
      <c r="E101" s="106">
        <v>20</v>
      </c>
      <c r="F101" s="107" t="s">
        <v>23</v>
      </c>
      <c r="G101" s="127">
        <v>306183600</v>
      </c>
      <c r="H101" s="127">
        <v>306183600</v>
      </c>
      <c r="I101" s="128">
        <v>0</v>
      </c>
      <c r="J101" s="128">
        <v>0</v>
      </c>
      <c r="K101" s="128">
        <v>0</v>
      </c>
      <c r="L101" s="127">
        <v>306183600</v>
      </c>
      <c r="M101" s="128">
        <v>0</v>
      </c>
      <c r="N101" s="128">
        <v>0</v>
      </c>
      <c r="O101" s="128">
        <v>0</v>
      </c>
      <c r="P101" s="128">
        <v>0</v>
      </c>
      <c r="Q101" s="128">
        <v>0</v>
      </c>
      <c r="R101" s="128">
        <v>0</v>
      </c>
      <c r="S101" s="128">
        <v>0</v>
      </c>
      <c r="U101" s="130">
        <f t="shared" si="2"/>
        <v>0</v>
      </c>
    </row>
    <row r="102" spans="1:21" ht="15" customHeight="1" x14ac:dyDescent="0.2">
      <c r="A102" s="98" t="s">
        <v>216</v>
      </c>
      <c r="B102" s="131" t="s">
        <v>217</v>
      </c>
      <c r="C102" s="106" t="s">
        <v>21</v>
      </c>
      <c r="D102" s="106" t="s">
        <v>22</v>
      </c>
      <c r="E102" s="106">
        <v>20</v>
      </c>
      <c r="F102" s="107" t="s">
        <v>23</v>
      </c>
      <c r="G102" s="127">
        <v>2734087363</v>
      </c>
      <c r="H102" s="127">
        <v>2098131710</v>
      </c>
      <c r="I102" s="127">
        <v>635955653</v>
      </c>
      <c r="J102" s="128">
        <v>0</v>
      </c>
      <c r="K102" s="127">
        <v>1246349846</v>
      </c>
      <c r="L102" s="127">
        <v>851781864</v>
      </c>
      <c r="M102" s="127">
        <v>1235628280</v>
      </c>
      <c r="N102" s="127">
        <v>10721566</v>
      </c>
      <c r="O102" s="127">
        <v>1222821668</v>
      </c>
      <c r="P102" s="127">
        <v>12806612</v>
      </c>
      <c r="Q102" s="127">
        <v>1222821668</v>
      </c>
      <c r="R102" s="128">
        <v>0</v>
      </c>
      <c r="S102" s="127">
        <v>21546030</v>
      </c>
      <c r="U102" s="130">
        <f t="shared" si="2"/>
        <v>0.23260253553207327</v>
      </c>
    </row>
    <row r="103" spans="1:21" ht="15" customHeight="1" x14ac:dyDescent="0.2">
      <c r="A103" s="98" t="s">
        <v>218</v>
      </c>
      <c r="B103" s="99" t="s">
        <v>219</v>
      </c>
      <c r="C103" s="100" t="s">
        <v>21</v>
      </c>
      <c r="D103" s="100" t="s">
        <v>22</v>
      </c>
      <c r="E103" s="100">
        <v>20</v>
      </c>
      <c r="F103" s="101" t="s">
        <v>23</v>
      </c>
      <c r="G103" s="125">
        <v>629041000</v>
      </c>
      <c r="H103" s="125">
        <v>537246000</v>
      </c>
      <c r="I103" s="125">
        <v>83968740</v>
      </c>
      <c r="J103" s="126">
        <v>0</v>
      </c>
      <c r="K103" s="125">
        <v>147831987</v>
      </c>
      <c r="L103" s="125">
        <v>389414013</v>
      </c>
      <c r="M103" s="125">
        <v>147831987</v>
      </c>
      <c r="N103" s="126">
        <v>0</v>
      </c>
      <c r="O103" s="125">
        <v>147831987</v>
      </c>
      <c r="P103" s="126">
        <v>0</v>
      </c>
      <c r="Q103" s="125">
        <v>147831987</v>
      </c>
      <c r="R103" s="126">
        <v>0</v>
      </c>
      <c r="S103" s="126">
        <v>0</v>
      </c>
    </row>
    <row r="104" spans="1:21" ht="15" customHeight="1" x14ac:dyDescent="0.2">
      <c r="A104" s="98" t="s">
        <v>220</v>
      </c>
      <c r="B104" s="99" t="s">
        <v>221</v>
      </c>
      <c r="C104" s="100" t="s">
        <v>21</v>
      </c>
      <c r="D104" s="100" t="s">
        <v>22</v>
      </c>
      <c r="E104" s="100">
        <v>20</v>
      </c>
      <c r="F104" s="101" t="s">
        <v>23</v>
      </c>
      <c r="G104" s="125">
        <v>537246000</v>
      </c>
      <c r="H104" s="125">
        <v>537246000</v>
      </c>
      <c r="I104" s="126">
        <v>0</v>
      </c>
      <c r="J104" s="126">
        <v>0</v>
      </c>
      <c r="K104" s="125">
        <v>147831987</v>
      </c>
      <c r="L104" s="125">
        <v>389414013</v>
      </c>
      <c r="M104" s="125">
        <v>147831987</v>
      </c>
      <c r="N104" s="126">
        <v>0</v>
      </c>
      <c r="O104" s="125">
        <v>147831987</v>
      </c>
      <c r="P104" s="126">
        <v>0</v>
      </c>
      <c r="Q104" s="125">
        <v>147831987</v>
      </c>
      <c r="R104" s="126">
        <v>0</v>
      </c>
      <c r="S104" s="126">
        <v>0</v>
      </c>
    </row>
    <row r="105" spans="1:21" ht="15" customHeight="1" x14ac:dyDescent="0.2">
      <c r="A105" s="98" t="s">
        <v>222</v>
      </c>
      <c r="B105" s="99" t="s">
        <v>223</v>
      </c>
      <c r="C105" s="100" t="s">
        <v>21</v>
      </c>
      <c r="D105" s="100" t="s">
        <v>22</v>
      </c>
      <c r="E105" s="100">
        <v>20</v>
      </c>
      <c r="F105" s="101" t="s">
        <v>23</v>
      </c>
      <c r="G105" s="125">
        <v>537246000</v>
      </c>
      <c r="H105" s="125">
        <v>537246000</v>
      </c>
      <c r="I105" s="126">
        <v>0</v>
      </c>
      <c r="J105" s="126">
        <v>0</v>
      </c>
      <c r="K105" s="125">
        <v>147831987</v>
      </c>
      <c r="L105" s="125">
        <v>389414013</v>
      </c>
      <c r="M105" s="125">
        <v>147831987</v>
      </c>
      <c r="N105" s="126">
        <v>0</v>
      </c>
      <c r="O105" s="125">
        <v>147831987</v>
      </c>
      <c r="P105" s="126">
        <v>0</v>
      </c>
      <c r="Q105" s="125">
        <v>147831987</v>
      </c>
      <c r="R105" s="126">
        <v>0</v>
      </c>
      <c r="S105" s="126">
        <v>0</v>
      </c>
    </row>
    <row r="106" spans="1:21" ht="15" customHeight="1" x14ac:dyDescent="0.2">
      <c r="A106" s="98" t="s">
        <v>224</v>
      </c>
      <c r="B106" s="99" t="s">
        <v>225</v>
      </c>
      <c r="C106" s="100" t="s">
        <v>21</v>
      </c>
      <c r="D106" s="100" t="s">
        <v>22</v>
      </c>
      <c r="E106" s="100">
        <v>20</v>
      </c>
      <c r="F106" s="101" t="s">
        <v>23</v>
      </c>
      <c r="G106" s="125">
        <v>537246000</v>
      </c>
      <c r="H106" s="125">
        <v>537246000</v>
      </c>
      <c r="I106" s="126">
        <v>0</v>
      </c>
      <c r="J106" s="126">
        <v>0</v>
      </c>
      <c r="K106" s="125">
        <v>147831987</v>
      </c>
      <c r="L106" s="125">
        <v>389414013</v>
      </c>
      <c r="M106" s="125">
        <v>147831987</v>
      </c>
      <c r="N106" s="126">
        <v>0</v>
      </c>
      <c r="O106" s="125">
        <v>147831987</v>
      </c>
      <c r="P106" s="126">
        <v>0</v>
      </c>
      <c r="Q106" s="125">
        <v>147831987</v>
      </c>
      <c r="R106" s="126">
        <v>0</v>
      </c>
      <c r="S106" s="126">
        <v>0</v>
      </c>
    </row>
    <row r="107" spans="1:21" ht="15" customHeight="1" x14ac:dyDescent="0.2">
      <c r="A107" s="98" t="s">
        <v>226</v>
      </c>
      <c r="B107" s="105" t="s">
        <v>227</v>
      </c>
      <c r="C107" s="106" t="s">
        <v>21</v>
      </c>
      <c r="D107" s="106" t="s">
        <v>22</v>
      </c>
      <c r="E107" s="106">
        <v>20</v>
      </c>
      <c r="F107" s="107" t="s">
        <v>23</v>
      </c>
      <c r="G107" s="127">
        <v>286897576</v>
      </c>
      <c r="H107" s="127">
        <v>286897576</v>
      </c>
      <c r="I107" s="128">
        <v>0</v>
      </c>
      <c r="J107" s="128">
        <v>0</v>
      </c>
      <c r="K107" s="127">
        <v>56595089</v>
      </c>
      <c r="L107" s="127">
        <v>230302487</v>
      </c>
      <c r="M107" s="127">
        <v>56595089</v>
      </c>
      <c r="N107" s="128">
        <v>0</v>
      </c>
      <c r="O107" s="127">
        <v>56595089</v>
      </c>
      <c r="P107" s="128">
        <v>0</v>
      </c>
      <c r="Q107" s="127">
        <v>56595089</v>
      </c>
      <c r="R107" s="128">
        <v>0</v>
      </c>
      <c r="S107" s="128">
        <v>0</v>
      </c>
    </row>
    <row r="108" spans="1:21" ht="15" customHeight="1" x14ac:dyDescent="0.2">
      <c r="A108" s="98" t="s">
        <v>228</v>
      </c>
      <c r="B108" s="105" t="s">
        <v>229</v>
      </c>
      <c r="C108" s="106" t="s">
        <v>21</v>
      </c>
      <c r="D108" s="106" t="s">
        <v>22</v>
      </c>
      <c r="E108" s="106">
        <v>20</v>
      </c>
      <c r="F108" s="107" t="s">
        <v>23</v>
      </c>
      <c r="G108" s="127">
        <v>250348424</v>
      </c>
      <c r="H108" s="127">
        <v>250348424</v>
      </c>
      <c r="I108" s="128">
        <v>0</v>
      </c>
      <c r="J108" s="128">
        <v>0</v>
      </c>
      <c r="K108" s="127">
        <v>91236898</v>
      </c>
      <c r="L108" s="127">
        <v>159111526</v>
      </c>
      <c r="M108" s="127">
        <v>91236898</v>
      </c>
      <c r="N108" s="128">
        <v>0</v>
      </c>
      <c r="O108" s="127">
        <v>91236898</v>
      </c>
      <c r="P108" s="128">
        <v>0</v>
      </c>
      <c r="Q108" s="127">
        <v>91236898</v>
      </c>
      <c r="R108" s="128">
        <v>0</v>
      </c>
      <c r="S108" s="128">
        <v>0</v>
      </c>
    </row>
    <row r="109" spans="1:21" ht="15" customHeight="1" x14ac:dyDescent="0.25">
      <c r="A109" s="98" t="s">
        <v>230</v>
      </c>
      <c r="B109" s="123" t="s">
        <v>231</v>
      </c>
      <c r="C109" s="106" t="s">
        <v>21</v>
      </c>
      <c r="D109" s="106" t="s">
        <v>22</v>
      </c>
      <c r="E109" s="106">
        <v>20</v>
      </c>
      <c r="F109" s="107" t="s">
        <v>23</v>
      </c>
      <c r="G109" s="127">
        <v>91795000</v>
      </c>
      <c r="H109" s="128">
        <v>0</v>
      </c>
      <c r="I109" s="127">
        <v>83968740</v>
      </c>
      <c r="J109" s="128">
        <v>0</v>
      </c>
      <c r="K109" s="128">
        <v>0</v>
      </c>
      <c r="L109" s="128">
        <v>0</v>
      </c>
      <c r="M109" s="128">
        <v>0</v>
      </c>
      <c r="N109" s="128">
        <v>0</v>
      </c>
      <c r="O109" s="128">
        <v>0</v>
      </c>
      <c r="P109" s="128">
        <v>0</v>
      </c>
      <c r="Q109" s="128">
        <v>0</v>
      </c>
      <c r="R109" s="128">
        <v>0</v>
      </c>
      <c r="S109" s="128">
        <v>0</v>
      </c>
    </row>
    <row r="110" spans="1:21" ht="15" customHeight="1" x14ac:dyDescent="0.25">
      <c r="A110" t="s">
        <v>345</v>
      </c>
      <c r="B110" s="123" t="s">
        <v>346</v>
      </c>
      <c r="C110" s="106" t="s">
        <v>21</v>
      </c>
      <c r="D110" s="106" t="s">
        <v>22</v>
      </c>
      <c r="E110" s="106">
        <v>20</v>
      </c>
      <c r="F110" s="107" t="s">
        <v>23</v>
      </c>
      <c r="G110" s="125">
        <v>91795000</v>
      </c>
      <c r="H110" s="126">
        <v>0</v>
      </c>
      <c r="I110" s="125">
        <v>83968740</v>
      </c>
      <c r="J110" s="126">
        <v>0</v>
      </c>
      <c r="K110" s="126">
        <v>0</v>
      </c>
      <c r="L110" s="126">
        <v>0</v>
      </c>
      <c r="M110" s="126">
        <v>0</v>
      </c>
      <c r="N110" s="126">
        <v>0</v>
      </c>
      <c r="O110" s="126">
        <v>0</v>
      </c>
      <c r="P110" s="126">
        <v>0</v>
      </c>
      <c r="Q110" s="126">
        <v>0</v>
      </c>
      <c r="R110" s="126">
        <v>0</v>
      </c>
      <c r="S110" s="126">
        <v>0</v>
      </c>
    </row>
    <row r="111" spans="1:21" ht="15" customHeight="1" x14ac:dyDescent="0.25">
      <c r="A111" t="s">
        <v>347</v>
      </c>
      <c r="B111" s="123" t="s">
        <v>348</v>
      </c>
      <c r="C111" s="106" t="s">
        <v>21</v>
      </c>
      <c r="D111" s="106" t="s">
        <v>22</v>
      </c>
      <c r="E111" s="106">
        <v>20</v>
      </c>
      <c r="F111" s="107" t="s">
        <v>23</v>
      </c>
      <c r="G111" s="127">
        <v>46038500</v>
      </c>
      <c r="H111" s="128">
        <v>0</v>
      </c>
      <c r="I111" s="127">
        <v>38212240</v>
      </c>
      <c r="J111" s="128">
        <v>0</v>
      </c>
      <c r="K111" s="128">
        <v>0</v>
      </c>
      <c r="L111" s="128">
        <v>0</v>
      </c>
      <c r="M111" s="128">
        <v>0</v>
      </c>
      <c r="N111" s="128">
        <v>0</v>
      </c>
      <c r="O111" s="128">
        <v>0</v>
      </c>
      <c r="P111" s="128">
        <v>0</v>
      </c>
      <c r="Q111" s="128">
        <v>0</v>
      </c>
      <c r="R111" s="128">
        <v>0</v>
      </c>
      <c r="S111" s="128">
        <v>0</v>
      </c>
    </row>
    <row r="112" spans="1:21" ht="15" customHeight="1" x14ac:dyDescent="0.25">
      <c r="A112" t="s">
        <v>349</v>
      </c>
      <c r="B112" s="123" t="s">
        <v>350</v>
      </c>
      <c r="C112" s="106" t="s">
        <v>21</v>
      </c>
      <c r="D112" s="106" t="s">
        <v>22</v>
      </c>
      <c r="E112" s="106">
        <v>20</v>
      </c>
      <c r="F112" s="107" t="s">
        <v>23</v>
      </c>
      <c r="G112" s="127">
        <v>45756500</v>
      </c>
      <c r="H112" s="128">
        <v>0</v>
      </c>
      <c r="I112" s="127">
        <v>45756500</v>
      </c>
      <c r="J112" s="128">
        <v>0</v>
      </c>
      <c r="K112" s="128">
        <v>0</v>
      </c>
      <c r="L112" s="128">
        <v>0</v>
      </c>
      <c r="M112" s="128">
        <v>0</v>
      </c>
      <c r="N112" s="128">
        <v>0</v>
      </c>
      <c r="O112" s="128">
        <v>0</v>
      </c>
      <c r="P112" s="128">
        <v>0</v>
      </c>
      <c r="Q112" s="128">
        <v>0</v>
      </c>
      <c r="R112" s="128">
        <v>0</v>
      </c>
      <c r="S112" s="128">
        <v>0</v>
      </c>
    </row>
    <row r="113" spans="1:19" ht="15" customHeight="1" x14ac:dyDescent="0.2">
      <c r="A113" s="98" t="s">
        <v>232</v>
      </c>
      <c r="B113" s="99" t="s">
        <v>233</v>
      </c>
      <c r="C113" s="100" t="s">
        <v>21</v>
      </c>
      <c r="D113" s="100" t="s">
        <v>22</v>
      </c>
      <c r="E113" s="100">
        <v>20</v>
      </c>
      <c r="F113" s="101" t="s">
        <v>23</v>
      </c>
      <c r="G113" s="125">
        <v>856074000</v>
      </c>
      <c r="H113" s="125">
        <v>249161067</v>
      </c>
      <c r="I113" s="125">
        <v>595912933</v>
      </c>
      <c r="J113" s="126">
        <v>0</v>
      </c>
      <c r="K113" s="125">
        <v>249161067</v>
      </c>
      <c r="L113" s="126">
        <v>0</v>
      </c>
      <c r="M113" s="125">
        <v>249151028.22</v>
      </c>
      <c r="N113" s="125">
        <v>10038.780000000001</v>
      </c>
      <c r="O113" s="125">
        <v>249151028.22</v>
      </c>
      <c r="P113" s="126">
        <v>0</v>
      </c>
      <c r="Q113" s="125">
        <v>249151028.22</v>
      </c>
      <c r="R113" s="126">
        <v>0</v>
      </c>
      <c r="S113" s="126">
        <v>0</v>
      </c>
    </row>
    <row r="114" spans="1:19" ht="15" customHeight="1" x14ac:dyDescent="0.2">
      <c r="A114" s="98" t="s">
        <v>234</v>
      </c>
      <c r="B114" s="99" t="s">
        <v>235</v>
      </c>
      <c r="C114" s="100" t="s">
        <v>21</v>
      </c>
      <c r="D114" s="100" t="s">
        <v>22</v>
      </c>
      <c r="E114" s="100">
        <v>20</v>
      </c>
      <c r="F114" s="101" t="s">
        <v>23</v>
      </c>
      <c r="G114" s="125">
        <v>263607000</v>
      </c>
      <c r="H114" s="125">
        <v>249161067</v>
      </c>
      <c r="I114" s="125">
        <v>3445933</v>
      </c>
      <c r="J114" s="126">
        <v>0</v>
      </c>
      <c r="K114" s="125">
        <v>249161067</v>
      </c>
      <c r="L114" s="126">
        <v>0</v>
      </c>
      <c r="M114" s="125">
        <v>249151028.22</v>
      </c>
      <c r="N114" s="125">
        <v>10038.780000000001</v>
      </c>
      <c r="O114" s="125">
        <v>249151028.22</v>
      </c>
      <c r="P114" s="126">
        <v>0</v>
      </c>
      <c r="Q114" s="125">
        <v>249151028.22</v>
      </c>
      <c r="R114" s="126">
        <v>0</v>
      </c>
      <c r="S114" s="126">
        <v>0</v>
      </c>
    </row>
    <row r="115" spans="1:19" ht="15" customHeight="1" x14ac:dyDescent="0.2">
      <c r="A115" s="98" t="s">
        <v>236</v>
      </c>
      <c r="B115" s="99" t="s">
        <v>237</v>
      </c>
      <c r="C115" s="100" t="s">
        <v>21</v>
      </c>
      <c r="D115" s="100" t="s">
        <v>22</v>
      </c>
      <c r="E115" s="100">
        <v>20</v>
      </c>
      <c r="F115" s="101" t="s">
        <v>23</v>
      </c>
      <c r="G115" s="125">
        <v>263607000</v>
      </c>
      <c r="H115" s="125">
        <v>249161067</v>
      </c>
      <c r="I115" s="125">
        <v>3445933</v>
      </c>
      <c r="J115" s="126">
        <v>0</v>
      </c>
      <c r="K115" s="125">
        <v>249161067</v>
      </c>
      <c r="L115" s="126">
        <v>0</v>
      </c>
      <c r="M115" s="125">
        <v>249151028.22</v>
      </c>
      <c r="N115" s="125">
        <v>10038.780000000001</v>
      </c>
      <c r="O115" s="125">
        <v>249151028.22</v>
      </c>
      <c r="P115" s="126">
        <v>0</v>
      </c>
      <c r="Q115" s="125">
        <v>249151028.22</v>
      </c>
      <c r="R115" s="126">
        <v>0</v>
      </c>
      <c r="S115" s="126">
        <v>0</v>
      </c>
    </row>
    <row r="116" spans="1:19" ht="15" customHeight="1" x14ac:dyDescent="0.2">
      <c r="A116" s="98" t="s">
        <v>238</v>
      </c>
      <c r="B116" s="105" t="s">
        <v>239</v>
      </c>
      <c r="C116" s="106" t="s">
        <v>21</v>
      </c>
      <c r="D116" s="106" t="s">
        <v>22</v>
      </c>
      <c r="E116" s="106">
        <v>20</v>
      </c>
      <c r="F116" s="107" t="s">
        <v>23</v>
      </c>
      <c r="G116" s="127">
        <v>260001000</v>
      </c>
      <c r="H116" s="127">
        <v>248938767</v>
      </c>
      <c r="I116" s="127">
        <v>62233</v>
      </c>
      <c r="J116" s="128">
        <v>0</v>
      </c>
      <c r="K116" s="127">
        <v>248938767</v>
      </c>
      <c r="L116" s="128">
        <v>0</v>
      </c>
      <c r="M116" s="127">
        <v>248938728.22</v>
      </c>
      <c r="N116" s="128">
        <v>38.78</v>
      </c>
      <c r="O116" s="127">
        <v>248938728.22</v>
      </c>
      <c r="P116" s="128">
        <v>0</v>
      </c>
      <c r="Q116" s="127">
        <v>248938728.22</v>
      </c>
      <c r="R116" s="128">
        <v>0</v>
      </c>
      <c r="S116" s="128">
        <v>0</v>
      </c>
    </row>
    <row r="117" spans="1:19" ht="15" customHeight="1" x14ac:dyDescent="0.2">
      <c r="A117" s="98" t="s">
        <v>240</v>
      </c>
      <c r="B117" s="105" t="s">
        <v>241</v>
      </c>
      <c r="C117" s="106" t="s">
        <v>21</v>
      </c>
      <c r="D117" s="106" t="s">
        <v>22</v>
      </c>
      <c r="E117" s="106">
        <v>20</v>
      </c>
      <c r="F117" s="107" t="s">
        <v>23</v>
      </c>
      <c r="G117" s="127">
        <v>1490566</v>
      </c>
      <c r="H117" s="127">
        <v>10000</v>
      </c>
      <c r="I117" s="127">
        <v>1480566</v>
      </c>
      <c r="J117" s="128">
        <v>0</v>
      </c>
      <c r="K117" s="127">
        <v>10000</v>
      </c>
      <c r="L117" s="128">
        <v>0</v>
      </c>
      <c r="M117" s="128">
        <v>0</v>
      </c>
      <c r="N117" s="127">
        <v>10000</v>
      </c>
      <c r="O117" s="128">
        <v>0</v>
      </c>
      <c r="P117" s="128">
        <v>0</v>
      </c>
      <c r="Q117" s="128">
        <v>0</v>
      </c>
      <c r="R117" s="128">
        <v>0</v>
      </c>
      <c r="S117" s="128">
        <v>0</v>
      </c>
    </row>
    <row r="118" spans="1:19" ht="15" customHeight="1" x14ac:dyDescent="0.2">
      <c r="A118" s="98" t="s">
        <v>242</v>
      </c>
      <c r="B118" s="105" t="s">
        <v>243</v>
      </c>
      <c r="C118" s="106" t="s">
        <v>21</v>
      </c>
      <c r="D118" s="106" t="s">
        <v>22</v>
      </c>
      <c r="E118" s="106">
        <v>20</v>
      </c>
      <c r="F118" s="107" t="s">
        <v>23</v>
      </c>
      <c r="G118" s="127">
        <v>2115434</v>
      </c>
      <c r="H118" s="127">
        <v>212300</v>
      </c>
      <c r="I118" s="127">
        <v>1903134</v>
      </c>
      <c r="J118" s="128">
        <v>0</v>
      </c>
      <c r="K118" s="127">
        <v>212300</v>
      </c>
      <c r="L118" s="128">
        <v>0</v>
      </c>
      <c r="M118" s="127">
        <v>212300</v>
      </c>
      <c r="N118" s="128">
        <v>0</v>
      </c>
      <c r="O118" s="127">
        <v>212300</v>
      </c>
      <c r="P118" s="128">
        <v>0</v>
      </c>
      <c r="Q118" s="127">
        <v>212300</v>
      </c>
      <c r="R118" s="128">
        <v>0</v>
      </c>
      <c r="S118" s="128">
        <v>0</v>
      </c>
    </row>
    <row r="119" spans="1:19" ht="15" customHeight="1" x14ac:dyDescent="0.2">
      <c r="A119" s="98" t="s">
        <v>244</v>
      </c>
      <c r="B119" s="105" t="s">
        <v>245</v>
      </c>
      <c r="C119" s="106" t="s">
        <v>21</v>
      </c>
      <c r="D119" s="106" t="s">
        <v>22</v>
      </c>
      <c r="E119" s="106">
        <v>20</v>
      </c>
      <c r="F119" s="107" t="s">
        <v>23</v>
      </c>
      <c r="G119" s="127">
        <v>38130000</v>
      </c>
      <c r="H119" s="128">
        <v>0</v>
      </c>
      <c r="I119" s="127">
        <v>38130000</v>
      </c>
      <c r="J119" s="128">
        <v>0</v>
      </c>
      <c r="K119" s="128">
        <v>0</v>
      </c>
      <c r="L119" s="128">
        <v>0</v>
      </c>
      <c r="M119" s="128">
        <v>0</v>
      </c>
      <c r="N119" s="128">
        <v>0</v>
      </c>
      <c r="O119" s="128">
        <v>0</v>
      </c>
      <c r="P119" s="128">
        <v>0</v>
      </c>
      <c r="Q119" s="128">
        <v>0</v>
      </c>
      <c r="R119" s="128">
        <v>0</v>
      </c>
      <c r="S119" s="128">
        <v>0</v>
      </c>
    </row>
    <row r="120" spans="1:19" ht="15" customHeight="1" x14ac:dyDescent="0.2">
      <c r="A120" s="98" t="s">
        <v>246</v>
      </c>
      <c r="B120" s="99" t="s">
        <v>247</v>
      </c>
      <c r="C120" s="100" t="s">
        <v>21</v>
      </c>
      <c r="D120" s="100" t="s">
        <v>22</v>
      </c>
      <c r="E120" s="100">
        <v>20</v>
      </c>
      <c r="F120" s="101" t="s">
        <v>23</v>
      </c>
      <c r="G120" s="125">
        <v>554337000</v>
      </c>
      <c r="H120" s="126">
        <v>0</v>
      </c>
      <c r="I120" s="125">
        <v>554337000</v>
      </c>
      <c r="J120" s="126">
        <v>0</v>
      </c>
      <c r="K120" s="126">
        <v>0</v>
      </c>
      <c r="L120" s="126">
        <v>0</v>
      </c>
      <c r="M120" s="126">
        <v>0</v>
      </c>
      <c r="N120" s="126">
        <v>0</v>
      </c>
      <c r="O120" s="126">
        <v>0</v>
      </c>
      <c r="P120" s="126">
        <v>0</v>
      </c>
      <c r="Q120" s="126">
        <v>0</v>
      </c>
      <c r="R120" s="126">
        <v>0</v>
      </c>
      <c r="S120" s="126">
        <v>0</v>
      </c>
    </row>
    <row r="121" spans="1:19" ht="15" customHeight="1" x14ac:dyDescent="0.2">
      <c r="A121" s="98" t="s">
        <v>248</v>
      </c>
      <c r="B121" s="105" t="s">
        <v>249</v>
      </c>
      <c r="C121" s="106" t="s">
        <v>21</v>
      </c>
      <c r="D121" s="106" t="s">
        <v>22</v>
      </c>
      <c r="E121" s="106">
        <v>20</v>
      </c>
      <c r="F121" s="107" t="s">
        <v>23</v>
      </c>
      <c r="G121" s="127">
        <v>554337000</v>
      </c>
      <c r="H121" s="128">
        <v>0</v>
      </c>
      <c r="I121" s="127">
        <v>554337000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28">
        <v>0</v>
      </c>
      <c r="P121" s="128">
        <v>0</v>
      </c>
      <c r="Q121" s="128">
        <v>0</v>
      </c>
      <c r="R121" s="128">
        <v>0</v>
      </c>
      <c r="S121" s="128">
        <v>0</v>
      </c>
    </row>
    <row r="122" spans="1:19" ht="15" customHeight="1" x14ac:dyDescent="0.2">
      <c r="A122" s="98" t="s">
        <v>250</v>
      </c>
      <c r="B122" s="99" t="s">
        <v>251</v>
      </c>
      <c r="C122" s="100" t="s">
        <v>21</v>
      </c>
      <c r="D122" s="100" t="s">
        <v>22</v>
      </c>
      <c r="E122" s="100">
        <v>20</v>
      </c>
      <c r="F122" s="101" t="s">
        <v>23</v>
      </c>
      <c r="G122" s="125">
        <v>1051442988</v>
      </c>
      <c r="H122" s="126">
        <v>0</v>
      </c>
      <c r="I122" s="125">
        <v>1051442988</v>
      </c>
      <c r="J122" s="126">
        <v>0</v>
      </c>
      <c r="K122" s="126">
        <v>0</v>
      </c>
      <c r="L122" s="126">
        <v>0</v>
      </c>
      <c r="M122" s="126">
        <v>0</v>
      </c>
      <c r="N122" s="126">
        <v>0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</row>
    <row r="123" spans="1:19" ht="15" customHeight="1" x14ac:dyDescent="0.2">
      <c r="A123" s="98" t="s">
        <v>252</v>
      </c>
      <c r="B123" s="99" t="s">
        <v>253</v>
      </c>
      <c r="C123" s="100" t="s">
        <v>21</v>
      </c>
      <c r="D123" s="100" t="s">
        <v>22</v>
      </c>
      <c r="E123" s="100">
        <v>20</v>
      </c>
      <c r="F123" s="101" t="s">
        <v>23</v>
      </c>
      <c r="G123" s="125">
        <v>1051442988</v>
      </c>
      <c r="H123" s="126">
        <v>0</v>
      </c>
      <c r="I123" s="125">
        <v>1051442988</v>
      </c>
      <c r="J123" s="126">
        <v>0</v>
      </c>
      <c r="K123" s="126">
        <v>0</v>
      </c>
      <c r="L123" s="126">
        <v>0</v>
      </c>
      <c r="M123" s="126">
        <v>0</v>
      </c>
      <c r="N123" s="126">
        <v>0</v>
      </c>
      <c r="O123" s="126">
        <v>0</v>
      </c>
      <c r="P123" s="126">
        <v>0</v>
      </c>
      <c r="Q123" s="126">
        <v>0</v>
      </c>
      <c r="R123" s="126">
        <v>0</v>
      </c>
      <c r="S123" s="126">
        <v>0</v>
      </c>
    </row>
    <row r="124" spans="1:19" ht="15" customHeight="1" x14ac:dyDescent="0.2">
      <c r="A124" s="98" t="s">
        <v>254</v>
      </c>
      <c r="B124" s="99" t="s">
        <v>255</v>
      </c>
      <c r="C124" s="100" t="s">
        <v>21</v>
      </c>
      <c r="D124" s="100" t="s">
        <v>22</v>
      </c>
      <c r="E124" s="100">
        <v>20</v>
      </c>
      <c r="F124" s="101" t="s">
        <v>23</v>
      </c>
      <c r="G124" s="125">
        <v>1051442988</v>
      </c>
      <c r="H124" s="126">
        <v>0</v>
      </c>
      <c r="I124" s="125">
        <v>1051442988</v>
      </c>
      <c r="J124" s="126">
        <v>0</v>
      </c>
      <c r="K124" s="126">
        <v>0</v>
      </c>
      <c r="L124" s="126">
        <v>0</v>
      </c>
      <c r="M124" s="126">
        <v>0</v>
      </c>
      <c r="N124" s="126">
        <v>0</v>
      </c>
      <c r="O124" s="126">
        <v>0</v>
      </c>
      <c r="P124" s="126">
        <v>0</v>
      </c>
      <c r="Q124" s="126">
        <v>0</v>
      </c>
      <c r="R124" s="126">
        <v>0</v>
      </c>
      <c r="S124" s="126">
        <v>0</v>
      </c>
    </row>
    <row r="125" spans="1:19" ht="15" customHeight="1" x14ac:dyDescent="0.2">
      <c r="A125" s="98" t="s">
        <v>256</v>
      </c>
      <c r="B125" s="105" t="s">
        <v>257</v>
      </c>
      <c r="C125" s="106" t="s">
        <v>21</v>
      </c>
      <c r="D125" s="106" t="s">
        <v>22</v>
      </c>
      <c r="E125" s="106">
        <v>20</v>
      </c>
      <c r="F125" s="107" t="s">
        <v>23</v>
      </c>
      <c r="G125" s="127">
        <v>1051442988</v>
      </c>
      <c r="H125" s="128">
        <v>0</v>
      </c>
      <c r="I125" s="127">
        <v>1051442988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</row>
    <row r="126" spans="1:19" ht="18" x14ac:dyDescent="0.2">
      <c r="A126" s="98" t="s">
        <v>258</v>
      </c>
      <c r="B126" s="99" t="s">
        <v>259</v>
      </c>
      <c r="C126" s="100" t="s">
        <v>21</v>
      </c>
      <c r="D126" s="100" t="s">
        <v>22</v>
      </c>
      <c r="E126" s="100">
        <v>21</v>
      </c>
      <c r="F126" s="101" t="s">
        <v>260</v>
      </c>
      <c r="G126" s="125">
        <v>89000000000</v>
      </c>
      <c r="H126" s="125">
        <v>46967352630.739998</v>
      </c>
      <c r="I126" s="125">
        <v>41234481664.32</v>
      </c>
      <c r="J126" s="126">
        <v>0</v>
      </c>
      <c r="K126" s="125">
        <v>38511842727.970001</v>
      </c>
      <c r="L126" s="125">
        <v>8455509902.7700005</v>
      </c>
      <c r="M126" s="125">
        <v>12036860061.639999</v>
      </c>
      <c r="N126" s="125">
        <v>26474982666.330002</v>
      </c>
      <c r="O126" s="125">
        <v>11256648178.940001</v>
      </c>
      <c r="P126" s="125">
        <v>780211882.70000005</v>
      </c>
      <c r="Q126" s="125">
        <v>11256648178.940001</v>
      </c>
      <c r="R126" s="126">
        <v>0</v>
      </c>
      <c r="S126" s="125">
        <v>5322079</v>
      </c>
    </row>
    <row r="127" spans="1:19" ht="18" x14ac:dyDescent="0.2">
      <c r="A127" s="98" t="s">
        <v>261</v>
      </c>
      <c r="B127" s="99" t="s">
        <v>262</v>
      </c>
      <c r="C127" s="100" t="s">
        <v>21</v>
      </c>
      <c r="D127" s="100" t="s">
        <v>22</v>
      </c>
      <c r="E127" s="100">
        <v>21</v>
      </c>
      <c r="F127" s="101" t="s">
        <v>260</v>
      </c>
      <c r="G127" s="125">
        <v>77342179471</v>
      </c>
      <c r="H127" s="125">
        <v>44162749970.540001</v>
      </c>
      <c r="I127" s="125">
        <v>32402135045.52</v>
      </c>
      <c r="J127" s="126">
        <v>0</v>
      </c>
      <c r="K127" s="125">
        <v>35867210776.970001</v>
      </c>
      <c r="L127" s="125">
        <v>8295539193.5699997</v>
      </c>
      <c r="M127" s="125">
        <v>11212789706.639999</v>
      </c>
      <c r="N127" s="125">
        <v>24654421070.330002</v>
      </c>
      <c r="O127" s="125">
        <v>10544568107.940001</v>
      </c>
      <c r="P127" s="125">
        <v>668221598.70000005</v>
      </c>
      <c r="Q127" s="125">
        <v>10544568107.940001</v>
      </c>
      <c r="R127" s="126">
        <v>0</v>
      </c>
      <c r="S127" s="125">
        <v>5322079</v>
      </c>
    </row>
    <row r="128" spans="1:19" ht="18" x14ac:dyDescent="0.2">
      <c r="A128" s="98" t="s">
        <v>263</v>
      </c>
      <c r="B128" s="99" t="s">
        <v>264</v>
      </c>
      <c r="C128" s="100" t="s">
        <v>21</v>
      </c>
      <c r="D128" s="100" t="s">
        <v>22</v>
      </c>
      <c r="E128" s="100">
        <v>21</v>
      </c>
      <c r="F128" s="101" t="s">
        <v>260</v>
      </c>
      <c r="G128" s="125">
        <v>77342179471</v>
      </c>
      <c r="H128" s="125">
        <v>44162749970.540001</v>
      </c>
      <c r="I128" s="125">
        <v>32402135045.52</v>
      </c>
      <c r="J128" s="126">
        <v>0</v>
      </c>
      <c r="K128" s="125">
        <v>35867210776.970001</v>
      </c>
      <c r="L128" s="125">
        <v>8295539193.5699997</v>
      </c>
      <c r="M128" s="125">
        <v>11212789706.639999</v>
      </c>
      <c r="N128" s="125">
        <v>24654421070.330002</v>
      </c>
      <c r="O128" s="125">
        <v>10544568107.940001</v>
      </c>
      <c r="P128" s="125">
        <v>668221598.70000005</v>
      </c>
      <c r="Q128" s="125">
        <v>10544568107.940001</v>
      </c>
      <c r="R128" s="126">
        <v>0</v>
      </c>
      <c r="S128" s="125">
        <v>5322079</v>
      </c>
    </row>
    <row r="129" spans="1:19" ht="15" customHeight="1" x14ac:dyDescent="0.2">
      <c r="A129" s="98" t="s">
        <v>265</v>
      </c>
      <c r="B129" s="99" t="s">
        <v>266</v>
      </c>
      <c r="C129" s="100" t="s">
        <v>21</v>
      </c>
      <c r="D129" s="100" t="s">
        <v>22</v>
      </c>
      <c r="E129" s="100">
        <v>21</v>
      </c>
      <c r="F129" s="101" t="s">
        <v>260</v>
      </c>
      <c r="G129" s="125">
        <v>12488665859</v>
      </c>
      <c r="H129" s="125">
        <v>10043888435.110001</v>
      </c>
      <c r="I129" s="125">
        <v>2444777423.8899999</v>
      </c>
      <c r="J129" s="126">
        <v>0</v>
      </c>
      <c r="K129" s="125">
        <v>6845877376.9700003</v>
      </c>
      <c r="L129" s="125">
        <v>3198011058.1399999</v>
      </c>
      <c r="M129" s="125">
        <v>2381361633.8200002</v>
      </c>
      <c r="N129" s="125">
        <v>4464515743.1499996</v>
      </c>
      <c r="O129" s="125">
        <v>2179273476.1199999</v>
      </c>
      <c r="P129" s="125">
        <v>202088157.69999999</v>
      </c>
      <c r="Q129" s="125">
        <v>2179273476.1199999</v>
      </c>
      <c r="R129" s="126">
        <v>0</v>
      </c>
      <c r="S129" s="126">
        <v>0</v>
      </c>
    </row>
    <row r="130" spans="1:19" ht="33.75" x14ac:dyDescent="0.2">
      <c r="A130" s="98" t="s">
        <v>267</v>
      </c>
      <c r="B130" s="99" t="s">
        <v>266</v>
      </c>
      <c r="C130" s="100" t="s">
        <v>21</v>
      </c>
      <c r="D130" s="100" t="s">
        <v>22</v>
      </c>
      <c r="E130" s="100">
        <v>21</v>
      </c>
      <c r="F130" s="101" t="s">
        <v>260</v>
      </c>
      <c r="G130" s="125">
        <v>11858775477</v>
      </c>
      <c r="H130" s="125">
        <v>9829276121.9799995</v>
      </c>
      <c r="I130" s="125">
        <v>2029499355.02</v>
      </c>
      <c r="J130" s="126">
        <v>0</v>
      </c>
      <c r="K130" s="125">
        <v>6632130919.6400003</v>
      </c>
      <c r="L130" s="125">
        <v>3197145202.3400002</v>
      </c>
      <c r="M130" s="125">
        <v>2335862221.8200002</v>
      </c>
      <c r="N130" s="125">
        <v>4296268697.8199997</v>
      </c>
      <c r="O130" s="125">
        <v>2133774064.1199999</v>
      </c>
      <c r="P130" s="125">
        <v>202088157.69999999</v>
      </c>
      <c r="Q130" s="125">
        <v>2133774064.1199999</v>
      </c>
      <c r="R130" s="126">
        <v>0</v>
      </c>
      <c r="S130" s="126">
        <v>0</v>
      </c>
    </row>
    <row r="131" spans="1:19" ht="22.5" x14ac:dyDescent="0.2">
      <c r="A131" s="98" t="s">
        <v>268</v>
      </c>
      <c r="B131" s="99" t="s">
        <v>269</v>
      </c>
      <c r="C131" s="100" t="s">
        <v>21</v>
      </c>
      <c r="D131" s="100" t="s">
        <v>22</v>
      </c>
      <c r="E131" s="100">
        <v>21</v>
      </c>
      <c r="F131" s="101" t="s">
        <v>260</v>
      </c>
      <c r="G131" s="125">
        <v>629890382</v>
      </c>
      <c r="H131" s="125">
        <v>214612313.13</v>
      </c>
      <c r="I131" s="125">
        <v>415278068.87</v>
      </c>
      <c r="J131" s="126">
        <v>0</v>
      </c>
      <c r="K131" s="125">
        <v>213746457.33000001</v>
      </c>
      <c r="L131" s="125">
        <v>865855.8</v>
      </c>
      <c r="M131" s="125">
        <v>45499412</v>
      </c>
      <c r="N131" s="125">
        <v>168247045.33000001</v>
      </c>
      <c r="O131" s="125">
        <v>45499412</v>
      </c>
      <c r="P131" s="126">
        <v>0</v>
      </c>
      <c r="Q131" s="125">
        <v>45499412</v>
      </c>
      <c r="R131" s="126">
        <v>0</v>
      </c>
      <c r="S131" s="126">
        <v>0</v>
      </c>
    </row>
    <row r="132" spans="1:19" ht="18" x14ac:dyDescent="0.2">
      <c r="A132" s="98" t="s">
        <v>270</v>
      </c>
      <c r="B132" s="99" t="s">
        <v>271</v>
      </c>
      <c r="C132" s="100" t="s">
        <v>21</v>
      </c>
      <c r="D132" s="100" t="s">
        <v>22</v>
      </c>
      <c r="E132" s="100">
        <v>21</v>
      </c>
      <c r="F132" s="101" t="s">
        <v>260</v>
      </c>
      <c r="G132" s="125">
        <v>12488665859</v>
      </c>
      <c r="H132" s="125">
        <v>10043888435.110001</v>
      </c>
      <c r="I132" s="125">
        <v>2444777423.8899999</v>
      </c>
      <c r="J132" s="126">
        <v>0</v>
      </c>
      <c r="K132" s="125">
        <v>6845877376.9700003</v>
      </c>
      <c r="L132" s="125">
        <v>3198011058.1399999</v>
      </c>
      <c r="M132" s="125">
        <v>2381361633.8200002</v>
      </c>
      <c r="N132" s="125">
        <v>4464515743.1499996</v>
      </c>
      <c r="O132" s="125">
        <v>2179273476.1199999</v>
      </c>
      <c r="P132" s="125">
        <v>202088157.69999999</v>
      </c>
      <c r="Q132" s="125">
        <v>2179273476.1199999</v>
      </c>
      <c r="R132" s="126">
        <v>0</v>
      </c>
      <c r="S132" s="126">
        <v>0</v>
      </c>
    </row>
    <row r="133" spans="1:19" ht="56.25" x14ac:dyDescent="0.2">
      <c r="A133" s="98" t="s">
        <v>272</v>
      </c>
      <c r="B133" s="105" t="s">
        <v>273</v>
      </c>
      <c r="C133" s="106" t="s">
        <v>21</v>
      </c>
      <c r="D133" s="106" t="s">
        <v>22</v>
      </c>
      <c r="E133" s="106">
        <v>21</v>
      </c>
      <c r="F133" s="107" t="s">
        <v>260</v>
      </c>
      <c r="G133" s="127">
        <v>11858775477</v>
      </c>
      <c r="H133" s="127">
        <v>9829276121.9799995</v>
      </c>
      <c r="I133" s="127">
        <v>2029499355.02</v>
      </c>
      <c r="J133" s="128">
        <v>0</v>
      </c>
      <c r="K133" s="127">
        <v>6632130919.6400003</v>
      </c>
      <c r="L133" s="127">
        <v>3197145202.3400002</v>
      </c>
      <c r="M133" s="127">
        <v>2335862221.8200002</v>
      </c>
      <c r="N133" s="127">
        <v>4296268697.8199997</v>
      </c>
      <c r="O133" s="127">
        <v>2133774064.1199999</v>
      </c>
      <c r="P133" s="127">
        <v>202088157.69999999</v>
      </c>
      <c r="Q133" s="127">
        <v>2133774064.1199999</v>
      </c>
      <c r="R133" s="128">
        <v>0</v>
      </c>
      <c r="S133" s="128">
        <v>0</v>
      </c>
    </row>
    <row r="134" spans="1:19" ht="45" x14ac:dyDescent="0.2">
      <c r="A134" s="98" t="s">
        <v>274</v>
      </c>
      <c r="B134" s="105" t="s">
        <v>275</v>
      </c>
      <c r="C134" s="106" t="s">
        <v>21</v>
      </c>
      <c r="D134" s="106" t="s">
        <v>22</v>
      </c>
      <c r="E134" s="106">
        <v>21</v>
      </c>
      <c r="F134" s="107" t="s">
        <v>260</v>
      </c>
      <c r="G134" s="127">
        <v>629890382</v>
      </c>
      <c r="H134" s="127">
        <v>214612313.13</v>
      </c>
      <c r="I134" s="127">
        <v>415278068.87</v>
      </c>
      <c r="J134" s="128">
        <v>0</v>
      </c>
      <c r="K134" s="127">
        <v>213746457.33000001</v>
      </c>
      <c r="L134" s="127">
        <v>865855.8</v>
      </c>
      <c r="M134" s="127">
        <v>45499412</v>
      </c>
      <c r="N134" s="127">
        <v>168247045.33000001</v>
      </c>
      <c r="O134" s="127">
        <v>45499412</v>
      </c>
      <c r="P134" s="128">
        <v>0</v>
      </c>
      <c r="Q134" s="127">
        <v>45499412</v>
      </c>
      <c r="R134" s="128">
        <v>0</v>
      </c>
      <c r="S134" s="128">
        <v>0</v>
      </c>
    </row>
    <row r="135" spans="1:19" ht="22.5" x14ac:dyDescent="0.2">
      <c r="A135" s="98" t="s">
        <v>276</v>
      </c>
      <c r="B135" s="99" t="s">
        <v>277</v>
      </c>
      <c r="C135" s="100" t="s">
        <v>21</v>
      </c>
      <c r="D135" s="100" t="s">
        <v>22</v>
      </c>
      <c r="E135" s="100">
        <v>21</v>
      </c>
      <c r="F135" s="101" t="s">
        <v>260</v>
      </c>
      <c r="G135" s="125">
        <v>63503505212</v>
      </c>
      <c r="H135" s="125">
        <v>34008104052.099998</v>
      </c>
      <c r="I135" s="125">
        <v>28718106704.959999</v>
      </c>
      <c r="J135" s="126">
        <v>0</v>
      </c>
      <c r="K135" s="125">
        <v>28910575916.669998</v>
      </c>
      <c r="L135" s="125">
        <v>5097528135.4300003</v>
      </c>
      <c r="M135" s="125">
        <v>8810865072.8199997</v>
      </c>
      <c r="N135" s="125">
        <v>20099710843.849998</v>
      </c>
      <c r="O135" s="125">
        <v>8344731631.8199997</v>
      </c>
      <c r="P135" s="125">
        <v>466133441</v>
      </c>
      <c r="Q135" s="125">
        <v>8344731631.8199997</v>
      </c>
      <c r="R135" s="126">
        <v>0</v>
      </c>
      <c r="S135" s="125">
        <v>5322079</v>
      </c>
    </row>
    <row r="136" spans="1:19" ht="15" customHeight="1" x14ac:dyDescent="0.2">
      <c r="A136" s="98" t="s">
        <v>278</v>
      </c>
      <c r="B136" s="99" t="s">
        <v>277</v>
      </c>
      <c r="C136" s="100" t="s">
        <v>21</v>
      </c>
      <c r="D136" s="100" t="s">
        <v>22</v>
      </c>
      <c r="E136" s="100">
        <v>21</v>
      </c>
      <c r="F136" s="101" t="s">
        <v>260</v>
      </c>
      <c r="G136" s="125">
        <v>1247313662</v>
      </c>
      <c r="H136" s="126">
        <v>0</v>
      </c>
      <c r="I136" s="125">
        <v>1247313662</v>
      </c>
      <c r="J136" s="126">
        <v>0</v>
      </c>
      <c r="K136" s="126">
        <v>0</v>
      </c>
      <c r="L136" s="126">
        <v>0</v>
      </c>
      <c r="M136" s="126">
        <v>0</v>
      </c>
      <c r="N136" s="126">
        <v>0</v>
      </c>
      <c r="O136" s="126">
        <v>0</v>
      </c>
      <c r="P136" s="126">
        <v>0</v>
      </c>
      <c r="Q136" s="126">
        <v>0</v>
      </c>
      <c r="R136" s="126">
        <v>0</v>
      </c>
      <c r="S136" s="126">
        <v>0</v>
      </c>
    </row>
    <row r="137" spans="1:19" ht="15" customHeight="1" x14ac:dyDescent="0.2">
      <c r="A137" s="98" t="s">
        <v>279</v>
      </c>
      <c r="B137" s="99" t="s">
        <v>280</v>
      </c>
      <c r="C137" s="100" t="s">
        <v>21</v>
      </c>
      <c r="D137" s="100" t="s">
        <v>22</v>
      </c>
      <c r="E137" s="100">
        <v>21</v>
      </c>
      <c r="F137" s="101" t="s">
        <v>260</v>
      </c>
      <c r="G137" s="125">
        <v>2536980923</v>
      </c>
      <c r="H137" s="125">
        <v>2405648749.5</v>
      </c>
      <c r="I137" s="125">
        <v>131332173.5</v>
      </c>
      <c r="J137" s="126">
        <v>0</v>
      </c>
      <c r="K137" s="125">
        <v>2103343520.5</v>
      </c>
      <c r="L137" s="125">
        <v>302305229</v>
      </c>
      <c r="M137" s="125">
        <v>452419063</v>
      </c>
      <c r="N137" s="125">
        <v>1650924457.5</v>
      </c>
      <c r="O137" s="125">
        <v>376541341</v>
      </c>
      <c r="P137" s="125">
        <v>75877722</v>
      </c>
      <c r="Q137" s="125">
        <v>376541341</v>
      </c>
      <c r="R137" s="126">
        <v>0</v>
      </c>
      <c r="S137" s="126">
        <v>0</v>
      </c>
    </row>
    <row r="138" spans="1:19" ht="15" customHeight="1" x14ac:dyDescent="0.2">
      <c r="A138" s="98" t="s">
        <v>281</v>
      </c>
      <c r="B138" s="99" t="s">
        <v>282</v>
      </c>
      <c r="C138" s="100" t="s">
        <v>21</v>
      </c>
      <c r="D138" s="100" t="s">
        <v>22</v>
      </c>
      <c r="E138" s="100">
        <v>21</v>
      </c>
      <c r="F138" s="101" t="s">
        <v>260</v>
      </c>
      <c r="G138" s="125">
        <v>1154255334</v>
      </c>
      <c r="H138" s="125">
        <v>652227063.79999995</v>
      </c>
      <c r="I138" s="125">
        <v>492092771.19999999</v>
      </c>
      <c r="J138" s="126">
        <v>0</v>
      </c>
      <c r="K138" s="125">
        <v>267670664.80000001</v>
      </c>
      <c r="L138" s="125">
        <v>384556399</v>
      </c>
      <c r="M138" s="125">
        <v>63546301</v>
      </c>
      <c r="N138" s="125">
        <v>204124363.80000001</v>
      </c>
      <c r="O138" s="125">
        <v>58576102</v>
      </c>
      <c r="P138" s="125">
        <v>4970199</v>
      </c>
      <c r="Q138" s="125">
        <v>58576102</v>
      </c>
      <c r="R138" s="126">
        <v>0</v>
      </c>
      <c r="S138" s="125">
        <v>4641720</v>
      </c>
    </row>
    <row r="139" spans="1:19" ht="15" customHeight="1" x14ac:dyDescent="0.2">
      <c r="A139" s="98" t="s">
        <v>283</v>
      </c>
      <c r="B139" s="99" t="s">
        <v>284</v>
      </c>
      <c r="C139" s="100" t="s">
        <v>21</v>
      </c>
      <c r="D139" s="100" t="s">
        <v>22</v>
      </c>
      <c r="E139" s="100">
        <v>21</v>
      </c>
      <c r="F139" s="101" t="s">
        <v>260</v>
      </c>
      <c r="G139" s="125">
        <v>6864099936</v>
      </c>
      <c r="H139" s="125">
        <v>5907013148.1999998</v>
      </c>
      <c r="I139" s="125">
        <v>957086787.79999995</v>
      </c>
      <c r="J139" s="126">
        <v>0</v>
      </c>
      <c r="K139" s="125">
        <v>5497405629.8000002</v>
      </c>
      <c r="L139" s="125">
        <v>409607518.39999998</v>
      </c>
      <c r="M139" s="125">
        <v>1421790548.8</v>
      </c>
      <c r="N139" s="125">
        <v>4075615081</v>
      </c>
      <c r="O139" s="125">
        <v>1373286587.8</v>
      </c>
      <c r="P139" s="125">
        <v>48503961</v>
      </c>
      <c r="Q139" s="125">
        <v>1373286587.8</v>
      </c>
      <c r="R139" s="126">
        <v>0</v>
      </c>
      <c r="S139" s="126">
        <v>0</v>
      </c>
    </row>
    <row r="140" spans="1:19" ht="15" customHeight="1" x14ac:dyDescent="0.2">
      <c r="A140" s="98" t="s">
        <v>285</v>
      </c>
      <c r="B140" s="99" t="s">
        <v>286</v>
      </c>
      <c r="C140" s="100" t="s">
        <v>21</v>
      </c>
      <c r="D140" s="100" t="s">
        <v>22</v>
      </c>
      <c r="E140" s="100">
        <v>21</v>
      </c>
      <c r="F140" s="101" t="s">
        <v>260</v>
      </c>
      <c r="G140" s="125">
        <v>5789278019</v>
      </c>
      <c r="H140" s="125">
        <v>4070429912.3400002</v>
      </c>
      <c r="I140" s="125">
        <v>1543279978.6600001</v>
      </c>
      <c r="J140" s="126">
        <v>0</v>
      </c>
      <c r="K140" s="125">
        <v>1836428227.2</v>
      </c>
      <c r="L140" s="125">
        <v>2234001685.1399999</v>
      </c>
      <c r="M140" s="125">
        <v>995211116</v>
      </c>
      <c r="N140" s="125">
        <v>841217111.20000005</v>
      </c>
      <c r="O140" s="125">
        <v>861072185</v>
      </c>
      <c r="P140" s="125">
        <v>134138931</v>
      </c>
      <c r="Q140" s="125">
        <v>861072185</v>
      </c>
      <c r="R140" s="126">
        <v>0</v>
      </c>
      <c r="S140" s="125">
        <v>680359</v>
      </c>
    </row>
    <row r="141" spans="1:19" ht="18" x14ac:dyDescent="0.2">
      <c r="A141" s="98" t="s">
        <v>287</v>
      </c>
      <c r="B141" s="99" t="s">
        <v>288</v>
      </c>
      <c r="C141" s="100" t="s">
        <v>21</v>
      </c>
      <c r="D141" s="100" t="s">
        <v>22</v>
      </c>
      <c r="E141" s="100">
        <v>21</v>
      </c>
      <c r="F141" s="101" t="s">
        <v>260</v>
      </c>
      <c r="G141" s="125">
        <v>28903988433</v>
      </c>
      <c r="H141" s="125">
        <v>15761199456.1</v>
      </c>
      <c r="I141" s="125">
        <v>13142788976.9</v>
      </c>
      <c r="J141" s="126">
        <v>0</v>
      </c>
      <c r="K141" s="125">
        <v>14492350297.969999</v>
      </c>
      <c r="L141" s="125">
        <v>1268849158.1300001</v>
      </c>
      <c r="M141" s="125">
        <v>5187501018.0900002</v>
      </c>
      <c r="N141" s="125">
        <v>9304849279.8799992</v>
      </c>
      <c r="O141" s="125">
        <v>5013823561.0900002</v>
      </c>
      <c r="P141" s="125">
        <v>173677457</v>
      </c>
      <c r="Q141" s="125">
        <v>5013823561.0900002</v>
      </c>
      <c r="R141" s="126">
        <v>0</v>
      </c>
      <c r="S141" s="126">
        <v>0</v>
      </c>
    </row>
    <row r="142" spans="1:19" ht="18" x14ac:dyDescent="0.2">
      <c r="A142" s="98" t="s">
        <v>289</v>
      </c>
      <c r="B142" s="99" t="s">
        <v>290</v>
      </c>
      <c r="C142" s="100" t="s">
        <v>21</v>
      </c>
      <c r="D142" s="100" t="s">
        <v>22</v>
      </c>
      <c r="E142" s="100">
        <v>21</v>
      </c>
      <c r="F142" s="101" t="s">
        <v>260</v>
      </c>
      <c r="G142" s="125">
        <v>16251336003</v>
      </c>
      <c r="H142" s="125">
        <v>4523921507.8299999</v>
      </c>
      <c r="I142" s="125">
        <v>11135623667.23</v>
      </c>
      <c r="J142" s="126">
        <v>0</v>
      </c>
      <c r="K142" s="125">
        <v>4224237165.77</v>
      </c>
      <c r="L142" s="125">
        <v>299684342.06</v>
      </c>
      <c r="M142" s="125">
        <v>551243416.83000004</v>
      </c>
      <c r="N142" s="125">
        <v>3672993748.9400001</v>
      </c>
      <c r="O142" s="125">
        <v>528485222.82999998</v>
      </c>
      <c r="P142" s="125">
        <v>22758194</v>
      </c>
      <c r="Q142" s="125">
        <v>528485222.82999998</v>
      </c>
      <c r="R142" s="126">
        <v>0</v>
      </c>
      <c r="S142" s="126">
        <v>0</v>
      </c>
    </row>
    <row r="143" spans="1:19" ht="18" x14ac:dyDescent="0.2">
      <c r="A143" s="98" t="s">
        <v>291</v>
      </c>
      <c r="B143" s="99" t="s">
        <v>292</v>
      </c>
      <c r="C143" s="100" t="s">
        <v>21</v>
      </c>
      <c r="D143" s="100" t="s">
        <v>22</v>
      </c>
      <c r="E143" s="100">
        <v>21</v>
      </c>
      <c r="F143" s="101" t="s">
        <v>260</v>
      </c>
      <c r="G143" s="125">
        <v>756252902</v>
      </c>
      <c r="H143" s="125">
        <v>687664214.33000004</v>
      </c>
      <c r="I143" s="125">
        <v>68588687.670000002</v>
      </c>
      <c r="J143" s="126">
        <v>0</v>
      </c>
      <c r="K143" s="125">
        <v>489140410.63</v>
      </c>
      <c r="L143" s="125">
        <v>198523803.69999999</v>
      </c>
      <c r="M143" s="125">
        <v>139153609.09999999</v>
      </c>
      <c r="N143" s="125">
        <v>349986801.52999997</v>
      </c>
      <c r="O143" s="125">
        <v>132946632.09999999</v>
      </c>
      <c r="P143" s="125">
        <v>6206977</v>
      </c>
      <c r="Q143" s="125">
        <v>132946632.09999999</v>
      </c>
      <c r="R143" s="126">
        <v>0</v>
      </c>
      <c r="S143" s="126">
        <v>0</v>
      </c>
    </row>
    <row r="144" spans="1:19" ht="18" x14ac:dyDescent="0.2">
      <c r="A144" s="98" t="s">
        <v>293</v>
      </c>
      <c r="B144" s="99" t="s">
        <v>294</v>
      </c>
      <c r="C144" s="100" t="s">
        <v>21</v>
      </c>
      <c r="D144" s="100" t="s">
        <v>22</v>
      </c>
      <c r="E144" s="100">
        <v>21</v>
      </c>
      <c r="F144" s="101" t="s">
        <v>260</v>
      </c>
      <c r="G144" s="125">
        <v>63503505212</v>
      </c>
      <c r="H144" s="125">
        <v>34008104052.099998</v>
      </c>
      <c r="I144" s="125">
        <v>28718106704.959999</v>
      </c>
      <c r="J144" s="126">
        <v>0</v>
      </c>
      <c r="K144" s="125">
        <v>28910575916.669998</v>
      </c>
      <c r="L144" s="125">
        <v>5097528135.4300003</v>
      </c>
      <c r="M144" s="125">
        <v>8810865072.8199997</v>
      </c>
      <c r="N144" s="125">
        <v>20099710843.849998</v>
      </c>
      <c r="O144" s="125">
        <v>8344731631.8199997</v>
      </c>
      <c r="P144" s="125">
        <v>466133441</v>
      </c>
      <c r="Q144" s="125">
        <v>8344731631.8199997</v>
      </c>
      <c r="R144" s="126">
        <v>0</v>
      </c>
      <c r="S144" s="125">
        <v>5322079</v>
      </c>
    </row>
    <row r="145" spans="1:19" ht="45" x14ac:dyDescent="0.2">
      <c r="A145" s="98" t="s">
        <v>295</v>
      </c>
      <c r="B145" s="105" t="s">
        <v>296</v>
      </c>
      <c r="C145" s="106" t="s">
        <v>21</v>
      </c>
      <c r="D145" s="106" t="s">
        <v>22</v>
      </c>
      <c r="E145" s="106">
        <v>21</v>
      </c>
      <c r="F145" s="107" t="s">
        <v>260</v>
      </c>
      <c r="G145" s="127">
        <v>1154255334</v>
      </c>
      <c r="H145" s="127">
        <v>652227063.79999995</v>
      </c>
      <c r="I145" s="127">
        <v>492092771.19999999</v>
      </c>
      <c r="J145" s="128">
        <v>0</v>
      </c>
      <c r="K145" s="127">
        <v>267670664.80000001</v>
      </c>
      <c r="L145" s="127">
        <v>384556399</v>
      </c>
      <c r="M145" s="127">
        <v>63546301</v>
      </c>
      <c r="N145" s="127">
        <v>204124363.80000001</v>
      </c>
      <c r="O145" s="127">
        <v>58576102</v>
      </c>
      <c r="P145" s="127">
        <v>4970199</v>
      </c>
      <c r="Q145" s="127">
        <v>58576102</v>
      </c>
      <c r="R145" s="128">
        <v>0</v>
      </c>
      <c r="S145" s="127">
        <v>4641720</v>
      </c>
    </row>
    <row r="146" spans="1:19" ht="33.75" x14ac:dyDescent="0.2">
      <c r="A146" s="98" t="s">
        <v>297</v>
      </c>
      <c r="B146" s="105" t="s">
        <v>298</v>
      </c>
      <c r="C146" s="106" t="s">
        <v>21</v>
      </c>
      <c r="D146" s="106" t="s">
        <v>22</v>
      </c>
      <c r="E146" s="106">
        <v>21</v>
      </c>
      <c r="F146" s="107" t="s">
        <v>260</v>
      </c>
      <c r="G146" s="127">
        <v>6864099936</v>
      </c>
      <c r="H146" s="127">
        <v>5907013148.1999998</v>
      </c>
      <c r="I146" s="127">
        <v>957086787.79999995</v>
      </c>
      <c r="J146" s="128">
        <v>0</v>
      </c>
      <c r="K146" s="127">
        <v>5497405629.8000002</v>
      </c>
      <c r="L146" s="127">
        <v>409607518.39999998</v>
      </c>
      <c r="M146" s="127">
        <v>1421790548.8</v>
      </c>
      <c r="N146" s="127">
        <v>4075615081</v>
      </c>
      <c r="O146" s="127">
        <v>1373286587.8</v>
      </c>
      <c r="P146" s="127">
        <v>48503961</v>
      </c>
      <c r="Q146" s="127">
        <v>1373286587.8</v>
      </c>
      <c r="R146" s="128">
        <v>0</v>
      </c>
      <c r="S146" s="128">
        <v>0</v>
      </c>
    </row>
    <row r="147" spans="1:19" ht="45" x14ac:dyDescent="0.2">
      <c r="A147" s="98" t="s">
        <v>299</v>
      </c>
      <c r="B147" s="105" t="s">
        <v>300</v>
      </c>
      <c r="C147" s="106" t="s">
        <v>21</v>
      </c>
      <c r="D147" s="106" t="s">
        <v>22</v>
      </c>
      <c r="E147" s="106">
        <v>21</v>
      </c>
      <c r="F147" s="107" t="s">
        <v>260</v>
      </c>
      <c r="G147" s="127">
        <v>5789278019</v>
      </c>
      <c r="H147" s="127">
        <v>4070429912.3400002</v>
      </c>
      <c r="I147" s="127">
        <v>1543279978.6600001</v>
      </c>
      <c r="J147" s="128">
        <v>0</v>
      </c>
      <c r="K147" s="127">
        <v>1836428227.2</v>
      </c>
      <c r="L147" s="127">
        <v>2234001685.1399999</v>
      </c>
      <c r="M147" s="127">
        <v>995211116</v>
      </c>
      <c r="N147" s="127">
        <v>841217111.20000005</v>
      </c>
      <c r="O147" s="127">
        <v>861072185</v>
      </c>
      <c r="P147" s="127">
        <v>134138931</v>
      </c>
      <c r="Q147" s="127">
        <v>861072185</v>
      </c>
      <c r="R147" s="128">
        <v>0</v>
      </c>
      <c r="S147" s="127">
        <v>680359</v>
      </c>
    </row>
    <row r="148" spans="1:19" ht="45" x14ac:dyDescent="0.2">
      <c r="A148" s="98" t="s">
        <v>301</v>
      </c>
      <c r="B148" s="105" t="s">
        <v>302</v>
      </c>
      <c r="C148" s="106" t="s">
        <v>21</v>
      </c>
      <c r="D148" s="106" t="s">
        <v>22</v>
      </c>
      <c r="E148" s="106">
        <v>21</v>
      </c>
      <c r="F148" s="107" t="s">
        <v>260</v>
      </c>
      <c r="G148" s="127">
        <v>28903988433</v>
      </c>
      <c r="H148" s="127">
        <v>15761199456.1</v>
      </c>
      <c r="I148" s="127">
        <v>13142788976.9</v>
      </c>
      <c r="J148" s="128">
        <v>0</v>
      </c>
      <c r="K148" s="127">
        <v>14492350297.969999</v>
      </c>
      <c r="L148" s="127">
        <v>1268849158.1300001</v>
      </c>
      <c r="M148" s="127">
        <v>5187501018.0900002</v>
      </c>
      <c r="N148" s="127">
        <v>9304849279.8799992</v>
      </c>
      <c r="O148" s="127">
        <v>5013823561.0900002</v>
      </c>
      <c r="P148" s="127">
        <v>173677457</v>
      </c>
      <c r="Q148" s="127">
        <v>5013823561.0900002</v>
      </c>
      <c r="R148" s="128">
        <v>0</v>
      </c>
      <c r="S148" s="128">
        <v>0</v>
      </c>
    </row>
    <row r="149" spans="1:19" ht="45" x14ac:dyDescent="0.2">
      <c r="A149" s="98" t="s">
        <v>303</v>
      </c>
      <c r="B149" s="105" t="s">
        <v>304</v>
      </c>
      <c r="C149" s="106" t="s">
        <v>21</v>
      </c>
      <c r="D149" s="106" t="s">
        <v>22</v>
      </c>
      <c r="E149" s="106">
        <v>21</v>
      </c>
      <c r="F149" s="107" t="s">
        <v>260</v>
      </c>
      <c r="G149" s="127">
        <v>16251336003</v>
      </c>
      <c r="H149" s="127">
        <v>4523921507.8299999</v>
      </c>
      <c r="I149" s="127">
        <v>11135623667.23</v>
      </c>
      <c r="J149" s="128">
        <v>0</v>
      </c>
      <c r="K149" s="127">
        <v>4224237165.77</v>
      </c>
      <c r="L149" s="127">
        <v>299684342.06</v>
      </c>
      <c r="M149" s="127">
        <v>551243416.83000004</v>
      </c>
      <c r="N149" s="127">
        <v>3672993748.9400001</v>
      </c>
      <c r="O149" s="127">
        <v>528485222.82999998</v>
      </c>
      <c r="P149" s="127">
        <v>22758194</v>
      </c>
      <c r="Q149" s="127">
        <v>528485222.82999998</v>
      </c>
      <c r="R149" s="128">
        <v>0</v>
      </c>
      <c r="S149" s="128">
        <v>0</v>
      </c>
    </row>
    <row r="150" spans="1:19" ht="45" x14ac:dyDescent="0.2">
      <c r="A150" s="98" t="s">
        <v>305</v>
      </c>
      <c r="B150" s="105" t="s">
        <v>306</v>
      </c>
      <c r="C150" s="106" t="s">
        <v>21</v>
      </c>
      <c r="D150" s="106" t="s">
        <v>22</v>
      </c>
      <c r="E150" s="106">
        <v>21</v>
      </c>
      <c r="F150" s="107" t="s">
        <v>260</v>
      </c>
      <c r="G150" s="127">
        <v>756252902</v>
      </c>
      <c r="H150" s="127">
        <v>687664214.33000004</v>
      </c>
      <c r="I150" s="127">
        <v>68588687.670000002</v>
      </c>
      <c r="J150" s="128">
        <v>0</v>
      </c>
      <c r="K150" s="127">
        <v>489140410.63</v>
      </c>
      <c r="L150" s="127">
        <v>198523803.69999999</v>
      </c>
      <c r="M150" s="127">
        <v>139153609.09999999</v>
      </c>
      <c r="N150" s="127">
        <v>349986801.52999997</v>
      </c>
      <c r="O150" s="127">
        <v>132946632.09999999</v>
      </c>
      <c r="P150" s="127">
        <v>6206977</v>
      </c>
      <c r="Q150" s="127">
        <v>132946632.09999999</v>
      </c>
      <c r="R150" s="128">
        <v>0</v>
      </c>
      <c r="S150" s="128">
        <v>0</v>
      </c>
    </row>
    <row r="151" spans="1:19" ht="45" x14ac:dyDescent="0.2">
      <c r="A151" s="98" t="s">
        <v>307</v>
      </c>
      <c r="B151" s="105" t="s">
        <v>308</v>
      </c>
      <c r="C151" s="106" t="s">
        <v>21</v>
      </c>
      <c r="D151" s="106" t="s">
        <v>22</v>
      </c>
      <c r="E151" s="106">
        <v>21</v>
      </c>
      <c r="F151" s="107" t="s">
        <v>260</v>
      </c>
      <c r="G151" s="127">
        <v>1247313662</v>
      </c>
      <c r="H151" s="128">
        <v>0</v>
      </c>
      <c r="I151" s="127">
        <v>1247313662</v>
      </c>
      <c r="J151" s="128">
        <v>0</v>
      </c>
      <c r="K151" s="128">
        <v>0</v>
      </c>
      <c r="L151" s="128">
        <v>0</v>
      </c>
      <c r="M151" s="128">
        <v>0</v>
      </c>
      <c r="N151" s="128">
        <v>0</v>
      </c>
      <c r="O151" s="128">
        <v>0</v>
      </c>
      <c r="P151" s="128">
        <v>0</v>
      </c>
      <c r="Q151" s="128">
        <v>0</v>
      </c>
      <c r="R151" s="128">
        <v>0</v>
      </c>
      <c r="S151" s="128">
        <v>0</v>
      </c>
    </row>
    <row r="152" spans="1:19" ht="56.25" x14ac:dyDescent="0.2">
      <c r="A152" s="98" t="s">
        <v>309</v>
      </c>
      <c r="B152" s="105" t="s">
        <v>310</v>
      </c>
      <c r="C152" s="106" t="s">
        <v>21</v>
      </c>
      <c r="D152" s="106" t="s">
        <v>22</v>
      </c>
      <c r="E152" s="106">
        <v>21</v>
      </c>
      <c r="F152" s="107" t="s">
        <v>260</v>
      </c>
      <c r="G152" s="127">
        <v>2536980923</v>
      </c>
      <c r="H152" s="127">
        <v>2405648749.5</v>
      </c>
      <c r="I152" s="127">
        <v>131332173.5</v>
      </c>
      <c r="J152" s="128">
        <v>0</v>
      </c>
      <c r="K152" s="127">
        <v>2103343520.5</v>
      </c>
      <c r="L152" s="127">
        <v>302305229</v>
      </c>
      <c r="M152" s="127">
        <v>452419063</v>
      </c>
      <c r="N152" s="127">
        <v>1650924457.5</v>
      </c>
      <c r="O152" s="127">
        <v>376541341</v>
      </c>
      <c r="P152" s="127">
        <v>75877722</v>
      </c>
      <c r="Q152" s="127">
        <v>376541341</v>
      </c>
      <c r="R152" s="128">
        <v>0</v>
      </c>
      <c r="S152" s="128">
        <v>0</v>
      </c>
    </row>
    <row r="153" spans="1:19" ht="18" x14ac:dyDescent="0.2">
      <c r="A153" s="98" t="s">
        <v>311</v>
      </c>
      <c r="B153" s="99" t="s">
        <v>312</v>
      </c>
      <c r="C153" s="100" t="s">
        <v>21</v>
      </c>
      <c r="D153" s="100" t="s">
        <v>22</v>
      </c>
      <c r="E153" s="100">
        <v>21</v>
      </c>
      <c r="F153" s="101" t="s">
        <v>260</v>
      </c>
      <c r="G153" s="125">
        <v>1350008400</v>
      </c>
      <c r="H153" s="125">
        <v>110757483.33</v>
      </c>
      <c r="I153" s="125">
        <v>1239250916.6700001</v>
      </c>
      <c r="J153" s="126">
        <v>0</v>
      </c>
      <c r="K153" s="125">
        <v>110757483.33</v>
      </c>
      <c r="L153" s="126">
        <v>0</v>
      </c>
      <c r="M153" s="125">
        <v>20563000</v>
      </c>
      <c r="N153" s="125">
        <v>90194483.329999998</v>
      </c>
      <c r="O153" s="125">
        <v>20563000</v>
      </c>
      <c r="P153" s="126">
        <v>0</v>
      </c>
      <c r="Q153" s="125">
        <v>20563000</v>
      </c>
      <c r="R153" s="126">
        <v>0</v>
      </c>
      <c r="S153" s="126">
        <v>0</v>
      </c>
    </row>
    <row r="154" spans="1:19" ht="45" x14ac:dyDescent="0.2">
      <c r="A154" s="98" t="s">
        <v>313</v>
      </c>
      <c r="B154" s="105" t="s">
        <v>314</v>
      </c>
      <c r="C154" s="106" t="s">
        <v>21</v>
      </c>
      <c r="D154" s="106" t="s">
        <v>22</v>
      </c>
      <c r="E154" s="106">
        <v>21</v>
      </c>
      <c r="F154" s="107" t="s">
        <v>260</v>
      </c>
      <c r="G154" s="127">
        <v>1350008400</v>
      </c>
      <c r="H154" s="127">
        <v>110757483.33</v>
      </c>
      <c r="I154" s="127">
        <v>1239250916.6700001</v>
      </c>
      <c r="J154" s="128">
        <v>0</v>
      </c>
      <c r="K154" s="127">
        <v>110757483.33</v>
      </c>
      <c r="L154" s="128">
        <v>0</v>
      </c>
      <c r="M154" s="127">
        <v>20563000</v>
      </c>
      <c r="N154" s="127">
        <v>90194483.329999998</v>
      </c>
      <c r="O154" s="127">
        <v>20563000</v>
      </c>
      <c r="P154" s="128">
        <v>0</v>
      </c>
      <c r="Q154" s="127">
        <v>20563000</v>
      </c>
      <c r="R154" s="128">
        <v>0</v>
      </c>
      <c r="S154" s="128">
        <v>0</v>
      </c>
    </row>
    <row r="155" spans="1:19" ht="22.5" x14ac:dyDescent="0.2">
      <c r="A155" s="98" t="s">
        <v>315</v>
      </c>
      <c r="B155" s="99" t="s">
        <v>316</v>
      </c>
      <c r="C155" s="100" t="s">
        <v>21</v>
      </c>
      <c r="D155" s="100" t="s">
        <v>22</v>
      </c>
      <c r="E155" s="100">
        <v>21</v>
      </c>
      <c r="F155" s="101" t="s">
        <v>260</v>
      </c>
      <c r="G155" s="125">
        <v>1350008400</v>
      </c>
      <c r="H155" s="125">
        <v>110757483.33</v>
      </c>
      <c r="I155" s="125">
        <v>1239250916.6700001</v>
      </c>
      <c r="J155" s="126">
        <v>0</v>
      </c>
      <c r="K155" s="125">
        <v>110757483.33</v>
      </c>
      <c r="L155" s="126">
        <v>0</v>
      </c>
      <c r="M155" s="125">
        <v>20563000</v>
      </c>
      <c r="N155" s="125">
        <v>90194483.329999998</v>
      </c>
      <c r="O155" s="125">
        <v>20563000</v>
      </c>
      <c r="P155" s="126">
        <v>0</v>
      </c>
      <c r="Q155" s="125">
        <v>20563000</v>
      </c>
      <c r="R155" s="126">
        <v>0</v>
      </c>
      <c r="S155" s="126">
        <v>0</v>
      </c>
    </row>
    <row r="156" spans="1:19" ht="22.5" x14ac:dyDescent="0.2">
      <c r="A156" s="98" t="s">
        <v>317</v>
      </c>
      <c r="B156" s="99" t="s">
        <v>316</v>
      </c>
      <c r="C156" s="100" t="s">
        <v>21</v>
      </c>
      <c r="D156" s="100" t="s">
        <v>22</v>
      </c>
      <c r="E156" s="100">
        <v>21</v>
      </c>
      <c r="F156" s="101" t="s">
        <v>260</v>
      </c>
      <c r="G156" s="125">
        <v>1350008400</v>
      </c>
      <c r="H156" s="125">
        <v>110757483.33</v>
      </c>
      <c r="I156" s="125">
        <v>1239250916.6700001</v>
      </c>
      <c r="J156" s="126">
        <v>0</v>
      </c>
      <c r="K156" s="125">
        <v>110757483.33</v>
      </c>
      <c r="L156" s="126">
        <v>0</v>
      </c>
      <c r="M156" s="125">
        <v>20563000</v>
      </c>
      <c r="N156" s="125">
        <v>90194483.329999998</v>
      </c>
      <c r="O156" s="125">
        <v>20563000</v>
      </c>
      <c r="P156" s="126">
        <v>0</v>
      </c>
      <c r="Q156" s="125">
        <v>20563000</v>
      </c>
      <c r="R156" s="126">
        <v>0</v>
      </c>
      <c r="S156" s="126">
        <v>0</v>
      </c>
    </row>
    <row r="157" spans="1:19" ht="22.5" x14ac:dyDescent="0.2">
      <c r="A157" s="98" t="s">
        <v>318</v>
      </c>
      <c r="B157" s="99" t="s">
        <v>319</v>
      </c>
      <c r="C157" s="100" t="s">
        <v>21</v>
      </c>
      <c r="D157" s="100" t="s">
        <v>22</v>
      </c>
      <c r="E157" s="100">
        <v>21</v>
      </c>
      <c r="F157" s="101" t="s">
        <v>260</v>
      </c>
      <c r="G157" s="125">
        <v>11657820529</v>
      </c>
      <c r="H157" s="125">
        <v>2804602660.1999998</v>
      </c>
      <c r="I157" s="125">
        <v>8832346618.7999992</v>
      </c>
      <c r="J157" s="126">
        <v>0</v>
      </c>
      <c r="K157" s="125">
        <v>2644631951</v>
      </c>
      <c r="L157" s="125">
        <v>159970709.19999999</v>
      </c>
      <c r="M157" s="125">
        <v>824070355</v>
      </c>
      <c r="N157" s="125">
        <v>1820561596</v>
      </c>
      <c r="O157" s="125">
        <v>712080071</v>
      </c>
      <c r="P157" s="125">
        <v>111990284</v>
      </c>
      <c r="Q157" s="125">
        <v>712080071</v>
      </c>
      <c r="R157" s="126">
        <v>0</v>
      </c>
      <c r="S157" s="126">
        <v>0</v>
      </c>
    </row>
    <row r="158" spans="1:19" ht="18" x14ac:dyDescent="0.2">
      <c r="A158" s="98" t="s">
        <v>320</v>
      </c>
      <c r="B158" s="99" t="s">
        <v>264</v>
      </c>
      <c r="C158" s="100" t="s">
        <v>21</v>
      </c>
      <c r="D158" s="100" t="s">
        <v>22</v>
      </c>
      <c r="E158" s="100">
        <v>21</v>
      </c>
      <c r="F158" s="101" t="s">
        <v>260</v>
      </c>
      <c r="G158" s="125">
        <v>11657820529</v>
      </c>
      <c r="H158" s="125">
        <v>2804602660.1999998</v>
      </c>
      <c r="I158" s="125">
        <v>8832346618.7999992</v>
      </c>
      <c r="J158" s="126">
        <v>0</v>
      </c>
      <c r="K158" s="125">
        <v>2644631951</v>
      </c>
      <c r="L158" s="125">
        <v>159970709.19999999</v>
      </c>
      <c r="M158" s="125">
        <v>824070355</v>
      </c>
      <c r="N158" s="125">
        <v>1820561596</v>
      </c>
      <c r="O158" s="125">
        <v>712080071</v>
      </c>
      <c r="P158" s="125">
        <v>111990284</v>
      </c>
      <c r="Q158" s="125">
        <v>712080071</v>
      </c>
      <c r="R158" s="126">
        <v>0</v>
      </c>
      <c r="S158" s="126">
        <v>0</v>
      </c>
    </row>
    <row r="159" spans="1:19" ht="22.5" x14ac:dyDescent="0.2">
      <c r="A159" s="98" t="s">
        <v>321</v>
      </c>
      <c r="B159" s="99" t="s">
        <v>322</v>
      </c>
      <c r="C159" s="100" t="s">
        <v>21</v>
      </c>
      <c r="D159" s="100" t="s">
        <v>22</v>
      </c>
      <c r="E159" s="100">
        <v>21</v>
      </c>
      <c r="F159" s="101" t="s">
        <v>260</v>
      </c>
      <c r="G159" s="125">
        <v>11657820529</v>
      </c>
      <c r="H159" s="125">
        <v>2804602660.1999998</v>
      </c>
      <c r="I159" s="125">
        <v>8832346618.7999992</v>
      </c>
      <c r="J159" s="126">
        <v>0</v>
      </c>
      <c r="K159" s="125">
        <v>2644631951</v>
      </c>
      <c r="L159" s="125">
        <v>159970709.19999999</v>
      </c>
      <c r="M159" s="125">
        <v>824070355</v>
      </c>
      <c r="N159" s="125">
        <v>1820561596</v>
      </c>
      <c r="O159" s="125">
        <v>712080071</v>
      </c>
      <c r="P159" s="125">
        <v>111990284</v>
      </c>
      <c r="Q159" s="125">
        <v>712080071</v>
      </c>
      <c r="R159" s="126">
        <v>0</v>
      </c>
      <c r="S159" s="126">
        <v>0</v>
      </c>
    </row>
    <row r="160" spans="1:19" ht="22.5" x14ac:dyDescent="0.2">
      <c r="A160" s="98" t="s">
        <v>323</v>
      </c>
      <c r="B160" s="99" t="s">
        <v>322</v>
      </c>
      <c r="C160" s="100" t="s">
        <v>21</v>
      </c>
      <c r="D160" s="100" t="s">
        <v>22</v>
      </c>
      <c r="E160" s="100">
        <v>21</v>
      </c>
      <c r="F160" s="101" t="s">
        <v>260</v>
      </c>
      <c r="G160" s="125">
        <v>3579960600</v>
      </c>
      <c r="H160" s="125">
        <v>148362291.33000001</v>
      </c>
      <c r="I160" s="125">
        <v>3431598308.6700001</v>
      </c>
      <c r="J160" s="126">
        <v>0</v>
      </c>
      <c r="K160" s="125">
        <v>110697483.33</v>
      </c>
      <c r="L160" s="125">
        <v>37664808</v>
      </c>
      <c r="M160" s="125">
        <v>19552200</v>
      </c>
      <c r="N160" s="125">
        <v>91145283.329999998</v>
      </c>
      <c r="O160" s="125">
        <v>14324700</v>
      </c>
      <c r="P160" s="125">
        <v>5227500</v>
      </c>
      <c r="Q160" s="125">
        <v>14324700</v>
      </c>
      <c r="R160" s="126">
        <v>0</v>
      </c>
      <c r="S160" s="126">
        <v>0</v>
      </c>
    </row>
    <row r="161" spans="1:19" ht="18" x14ac:dyDescent="0.2">
      <c r="A161" s="98" t="s">
        <v>324</v>
      </c>
      <c r="B161" s="99" t="s">
        <v>325</v>
      </c>
      <c r="C161" s="100" t="s">
        <v>21</v>
      </c>
      <c r="D161" s="100" t="s">
        <v>22</v>
      </c>
      <c r="E161" s="100">
        <v>21</v>
      </c>
      <c r="F161" s="101" t="s">
        <v>260</v>
      </c>
      <c r="G161" s="125">
        <v>4290377918</v>
      </c>
      <c r="H161" s="125">
        <v>657398810.23000002</v>
      </c>
      <c r="I161" s="125">
        <v>3632979107.77</v>
      </c>
      <c r="J161" s="126">
        <v>0</v>
      </c>
      <c r="K161" s="125">
        <v>597187454.23000002</v>
      </c>
      <c r="L161" s="125">
        <v>60211356</v>
      </c>
      <c r="M161" s="125">
        <v>144834447</v>
      </c>
      <c r="N161" s="125">
        <v>452353007.23000002</v>
      </c>
      <c r="O161" s="125">
        <v>123692754</v>
      </c>
      <c r="P161" s="125">
        <v>21141693</v>
      </c>
      <c r="Q161" s="125">
        <v>123692754</v>
      </c>
      <c r="R161" s="126">
        <v>0</v>
      </c>
      <c r="S161" s="126">
        <v>0</v>
      </c>
    </row>
    <row r="162" spans="1:19" ht="18" x14ac:dyDescent="0.2">
      <c r="A162" s="98" t="s">
        <v>326</v>
      </c>
      <c r="B162" s="99" t="s">
        <v>327</v>
      </c>
      <c r="C162" s="100" t="s">
        <v>21</v>
      </c>
      <c r="D162" s="100" t="s">
        <v>22</v>
      </c>
      <c r="E162" s="100">
        <v>21</v>
      </c>
      <c r="F162" s="101" t="s">
        <v>260</v>
      </c>
      <c r="G162" s="125">
        <v>500000000</v>
      </c>
      <c r="H162" s="126">
        <v>0</v>
      </c>
      <c r="I162" s="125">
        <v>500000000</v>
      </c>
      <c r="J162" s="126">
        <v>0</v>
      </c>
      <c r="K162" s="126">
        <v>0</v>
      </c>
      <c r="L162" s="126">
        <v>0</v>
      </c>
      <c r="M162" s="126">
        <v>0</v>
      </c>
      <c r="N162" s="126">
        <v>0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</row>
    <row r="163" spans="1:19" ht="22.5" x14ac:dyDescent="0.2">
      <c r="A163" s="98" t="s">
        <v>328</v>
      </c>
      <c r="B163" s="99" t="s">
        <v>329</v>
      </c>
      <c r="C163" s="100" t="s">
        <v>21</v>
      </c>
      <c r="D163" s="100" t="s">
        <v>22</v>
      </c>
      <c r="E163" s="100">
        <v>21</v>
      </c>
      <c r="F163" s="101" t="s">
        <v>260</v>
      </c>
      <c r="G163" s="125">
        <v>265898000</v>
      </c>
      <c r="H163" s="126">
        <v>0</v>
      </c>
      <c r="I163" s="125">
        <v>245026750</v>
      </c>
      <c r="J163" s="126">
        <v>0</v>
      </c>
      <c r="K163" s="126">
        <v>0</v>
      </c>
      <c r="L163" s="126">
        <v>0</v>
      </c>
      <c r="M163" s="126">
        <v>0</v>
      </c>
      <c r="N163" s="126">
        <v>0</v>
      </c>
      <c r="O163" s="126">
        <v>0</v>
      </c>
      <c r="P163" s="126">
        <v>0</v>
      </c>
      <c r="Q163" s="126">
        <v>0</v>
      </c>
      <c r="R163" s="126">
        <v>0</v>
      </c>
      <c r="S163" s="126">
        <v>0</v>
      </c>
    </row>
    <row r="164" spans="1:19" ht="18" x14ac:dyDescent="0.2">
      <c r="A164" s="98" t="s">
        <v>330</v>
      </c>
      <c r="B164" s="99" t="s">
        <v>331</v>
      </c>
      <c r="C164" s="100" t="s">
        <v>21</v>
      </c>
      <c r="D164" s="100" t="s">
        <v>22</v>
      </c>
      <c r="E164" s="100">
        <v>21</v>
      </c>
      <c r="F164" s="101" t="s">
        <v>260</v>
      </c>
      <c r="G164" s="125">
        <v>3021584011</v>
      </c>
      <c r="H164" s="125">
        <v>1998841558.6400001</v>
      </c>
      <c r="I164" s="125">
        <v>1022742452.36</v>
      </c>
      <c r="J164" s="126">
        <v>0</v>
      </c>
      <c r="K164" s="125">
        <v>1936747013.4400001</v>
      </c>
      <c r="L164" s="125">
        <v>62094545.200000003</v>
      </c>
      <c r="M164" s="125">
        <v>659683708</v>
      </c>
      <c r="N164" s="125">
        <v>1277063305.4400001</v>
      </c>
      <c r="O164" s="125">
        <v>574062617</v>
      </c>
      <c r="P164" s="125">
        <v>85621091</v>
      </c>
      <c r="Q164" s="125">
        <v>574062617</v>
      </c>
      <c r="R164" s="126">
        <v>0</v>
      </c>
      <c r="S164" s="126">
        <v>0</v>
      </c>
    </row>
    <row r="165" spans="1:19" ht="18" x14ac:dyDescent="0.2">
      <c r="A165" s="98" t="s">
        <v>332</v>
      </c>
      <c r="B165" s="99" t="s">
        <v>333</v>
      </c>
      <c r="C165" s="100" t="s">
        <v>21</v>
      </c>
      <c r="D165" s="100" t="s">
        <v>22</v>
      </c>
      <c r="E165" s="100">
        <v>21</v>
      </c>
      <c r="F165" s="101" t="s">
        <v>260</v>
      </c>
      <c r="G165" s="125">
        <v>11657820529</v>
      </c>
      <c r="H165" s="125">
        <v>2804602660.1999998</v>
      </c>
      <c r="I165" s="125">
        <v>8832346618.7999992</v>
      </c>
      <c r="J165" s="126">
        <v>0</v>
      </c>
      <c r="K165" s="125">
        <v>2644631951</v>
      </c>
      <c r="L165" s="125">
        <v>159970709.19999999</v>
      </c>
      <c r="M165" s="125">
        <v>824070355</v>
      </c>
      <c r="N165" s="125">
        <v>1820561596</v>
      </c>
      <c r="O165" s="125">
        <v>712080071</v>
      </c>
      <c r="P165" s="125">
        <v>111990284</v>
      </c>
      <c r="Q165" s="125">
        <v>712080071</v>
      </c>
      <c r="R165" s="126">
        <v>0</v>
      </c>
      <c r="S165" s="126">
        <v>0</v>
      </c>
    </row>
    <row r="166" spans="1:19" ht="45" x14ac:dyDescent="0.2">
      <c r="A166" s="98" t="s">
        <v>334</v>
      </c>
      <c r="B166" s="105" t="s">
        <v>335</v>
      </c>
      <c r="C166" s="106" t="s">
        <v>21</v>
      </c>
      <c r="D166" s="106" t="s">
        <v>22</v>
      </c>
      <c r="E166" s="106">
        <v>21</v>
      </c>
      <c r="F166" s="107" t="s">
        <v>260</v>
      </c>
      <c r="G166" s="127">
        <v>265898000</v>
      </c>
      <c r="H166" s="128">
        <v>0</v>
      </c>
      <c r="I166" s="127">
        <v>245026750</v>
      </c>
      <c r="J166" s="128">
        <v>0</v>
      </c>
      <c r="K166" s="128">
        <v>0</v>
      </c>
      <c r="L166" s="128">
        <v>0</v>
      </c>
      <c r="M166" s="128">
        <v>0</v>
      </c>
      <c r="N166" s="128">
        <v>0</v>
      </c>
      <c r="O166" s="128">
        <v>0</v>
      </c>
      <c r="P166" s="128">
        <v>0</v>
      </c>
      <c r="Q166" s="128">
        <v>0</v>
      </c>
      <c r="R166" s="128">
        <v>0</v>
      </c>
      <c r="S166" s="128">
        <v>0</v>
      </c>
    </row>
    <row r="167" spans="1:19" ht="33.75" x14ac:dyDescent="0.2">
      <c r="A167" s="98" t="s">
        <v>336</v>
      </c>
      <c r="B167" s="105" t="s">
        <v>337</v>
      </c>
      <c r="C167" s="106" t="s">
        <v>21</v>
      </c>
      <c r="D167" s="106" t="s">
        <v>22</v>
      </c>
      <c r="E167" s="106">
        <v>21</v>
      </c>
      <c r="F167" s="107" t="s">
        <v>260</v>
      </c>
      <c r="G167" s="127">
        <v>3021584011</v>
      </c>
      <c r="H167" s="127">
        <v>1998841558.6400001</v>
      </c>
      <c r="I167" s="127">
        <v>1022742452.36</v>
      </c>
      <c r="J167" s="128">
        <v>0</v>
      </c>
      <c r="K167" s="127">
        <v>1936747013.4400001</v>
      </c>
      <c r="L167" s="127">
        <v>62094545.200000003</v>
      </c>
      <c r="M167" s="127">
        <v>659683708</v>
      </c>
      <c r="N167" s="127">
        <v>1277063305.4400001</v>
      </c>
      <c r="O167" s="127">
        <v>574062617</v>
      </c>
      <c r="P167" s="127">
        <v>85621091</v>
      </c>
      <c r="Q167" s="127">
        <v>574062617</v>
      </c>
      <c r="R167" s="128">
        <v>0</v>
      </c>
      <c r="S167" s="128">
        <v>0</v>
      </c>
    </row>
    <row r="168" spans="1:19" ht="33.75" x14ac:dyDescent="0.2">
      <c r="A168" s="98" t="s">
        <v>338</v>
      </c>
      <c r="B168" s="105" t="s">
        <v>339</v>
      </c>
      <c r="C168" s="106" t="s">
        <v>21</v>
      </c>
      <c r="D168" s="106" t="s">
        <v>22</v>
      </c>
      <c r="E168" s="106">
        <v>21</v>
      </c>
      <c r="F168" s="107" t="s">
        <v>260</v>
      </c>
      <c r="G168" s="127">
        <v>3579960600</v>
      </c>
      <c r="H168" s="127">
        <v>148362291.33000001</v>
      </c>
      <c r="I168" s="127">
        <v>3431598308.6700001</v>
      </c>
      <c r="J168" s="128">
        <v>0</v>
      </c>
      <c r="K168" s="127">
        <v>110697483.33</v>
      </c>
      <c r="L168" s="127">
        <v>37664808</v>
      </c>
      <c r="M168" s="127">
        <v>19552200</v>
      </c>
      <c r="N168" s="127">
        <v>91145283.329999998</v>
      </c>
      <c r="O168" s="127">
        <v>14324700</v>
      </c>
      <c r="P168" s="127">
        <v>5227500</v>
      </c>
      <c r="Q168" s="127">
        <v>14324700</v>
      </c>
      <c r="R168" s="128">
        <v>0</v>
      </c>
      <c r="S168" s="128">
        <v>0</v>
      </c>
    </row>
    <row r="169" spans="1:19" ht="33.75" x14ac:dyDescent="0.2">
      <c r="A169" s="98" t="s">
        <v>340</v>
      </c>
      <c r="B169" s="105" t="s">
        <v>341</v>
      </c>
      <c r="C169" s="106" t="s">
        <v>21</v>
      </c>
      <c r="D169" s="106" t="s">
        <v>22</v>
      </c>
      <c r="E169" s="106">
        <v>21</v>
      </c>
      <c r="F169" s="107" t="s">
        <v>260</v>
      </c>
      <c r="G169" s="127">
        <v>4290377918</v>
      </c>
      <c r="H169" s="127">
        <v>657398810.23000002</v>
      </c>
      <c r="I169" s="127">
        <v>3632979107.77</v>
      </c>
      <c r="J169" s="128">
        <v>0</v>
      </c>
      <c r="K169" s="127">
        <v>597187454.23000002</v>
      </c>
      <c r="L169" s="127">
        <v>60211356</v>
      </c>
      <c r="M169" s="127">
        <v>144834447</v>
      </c>
      <c r="N169" s="127">
        <v>452353007.23000002</v>
      </c>
      <c r="O169" s="127">
        <v>123692754</v>
      </c>
      <c r="P169" s="127">
        <v>21141693</v>
      </c>
      <c r="Q169" s="127">
        <v>123692754</v>
      </c>
      <c r="R169" s="128">
        <v>0</v>
      </c>
      <c r="S169" s="128">
        <v>0</v>
      </c>
    </row>
    <row r="170" spans="1:19" ht="45" x14ac:dyDescent="0.2">
      <c r="A170" s="98" t="s">
        <v>342</v>
      </c>
      <c r="B170" s="105" t="s">
        <v>343</v>
      </c>
      <c r="C170" s="106" t="s">
        <v>21</v>
      </c>
      <c r="D170" s="106" t="s">
        <v>22</v>
      </c>
      <c r="E170" s="106">
        <v>21</v>
      </c>
      <c r="F170" s="107" t="s">
        <v>260</v>
      </c>
      <c r="G170" s="127">
        <v>500000000</v>
      </c>
      <c r="H170" s="128">
        <v>0</v>
      </c>
      <c r="I170" s="127">
        <v>500000000</v>
      </c>
      <c r="J170" s="128">
        <v>0</v>
      </c>
      <c r="K170" s="128">
        <v>0</v>
      </c>
      <c r="L170" s="128">
        <v>0</v>
      </c>
      <c r="M170" s="128">
        <v>0</v>
      </c>
      <c r="N170" s="128">
        <v>0</v>
      </c>
      <c r="O170" s="128">
        <v>0</v>
      </c>
      <c r="P170" s="128">
        <v>0</v>
      </c>
      <c r="Q170" s="128">
        <v>0</v>
      </c>
      <c r="R170" s="128">
        <v>0</v>
      </c>
      <c r="S170" s="128">
        <v>0</v>
      </c>
    </row>
    <row r="171" spans="1:19" x14ac:dyDescent="0.2">
      <c r="A171" s="110"/>
    </row>
    <row r="172" spans="1:19" x14ac:dyDescent="0.2">
      <c r="A172" s="110"/>
    </row>
    <row r="173" spans="1:19" x14ac:dyDescent="0.2">
      <c r="A173" s="110"/>
    </row>
    <row r="174" spans="1:19" x14ac:dyDescent="0.2">
      <c r="A174" s="110"/>
    </row>
    <row r="175" spans="1:19" x14ac:dyDescent="0.2">
      <c r="A175" s="110"/>
    </row>
    <row r="176" spans="1:19" x14ac:dyDescent="0.2">
      <c r="A176" s="110"/>
    </row>
    <row r="177" spans="1:1" x14ac:dyDescent="0.2">
      <c r="A177" s="110"/>
    </row>
    <row r="178" spans="1:1" x14ac:dyDescent="0.2">
      <c r="A178" s="110"/>
    </row>
    <row r="179" spans="1:1" x14ac:dyDescent="0.2">
      <c r="A179" s="110"/>
    </row>
    <row r="180" spans="1:1" x14ac:dyDescent="0.2">
      <c r="A180" s="110"/>
    </row>
    <row r="181" spans="1:1" x14ac:dyDescent="0.2">
      <c r="A181" s="110"/>
    </row>
    <row r="182" spans="1:1" x14ac:dyDescent="0.2">
      <c r="A182" s="110"/>
    </row>
    <row r="183" spans="1:1" x14ac:dyDescent="0.2">
      <c r="A183" s="110"/>
    </row>
    <row r="184" spans="1:1" x14ac:dyDescent="0.2">
      <c r="A184" s="110"/>
    </row>
    <row r="185" spans="1:1" x14ac:dyDescent="0.2">
      <c r="A185" s="110"/>
    </row>
    <row r="186" spans="1:1" x14ac:dyDescent="0.2">
      <c r="A186" s="110"/>
    </row>
    <row r="187" spans="1:1" x14ac:dyDescent="0.2">
      <c r="A187" s="110"/>
    </row>
    <row r="188" spans="1:1" x14ac:dyDescent="0.2">
      <c r="A188" s="110"/>
    </row>
    <row r="189" spans="1:1" x14ac:dyDescent="0.2">
      <c r="A189" s="110"/>
    </row>
    <row r="190" spans="1:1" x14ac:dyDescent="0.2">
      <c r="A190" s="110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90"/>
  <sheetViews>
    <sheetView topLeftCell="R1" workbookViewId="0">
      <selection activeCell="AG1" sqref="AG1"/>
    </sheetView>
  </sheetViews>
  <sheetFormatPr baseColWidth="10" defaultColWidth="11.42578125" defaultRowHeight="14.25" x14ac:dyDescent="0.2"/>
  <cols>
    <col min="1" max="1" width="26.140625" style="104" customWidth="1"/>
    <col min="2" max="2" width="57.7109375" style="113" customWidth="1"/>
    <col min="3" max="3" width="8.7109375" style="104" customWidth="1"/>
    <col min="4" max="5" width="4.85546875" style="104" customWidth="1"/>
    <col min="6" max="6" width="21.7109375" style="104" customWidth="1"/>
    <col min="7" max="7" width="17.42578125" style="104" bestFit="1" customWidth="1"/>
    <col min="8" max="9" width="17.42578125" style="104" customWidth="1"/>
    <col min="10" max="10" width="14.7109375" style="104" bestFit="1" customWidth="1"/>
    <col min="11" max="11" width="16.42578125" style="104" customWidth="1"/>
    <col min="12" max="12" width="16.85546875" style="104" customWidth="1"/>
    <col min="13" max="13" width="16" style="104" customWidth="1"/>
    <col min="14" max="14" width="16.42578125" style="104" customWidth="1"/>
    <col min="15" max="15" width="15.7109375" style="104" customWidth="1"/>
    <col min="16" max="16" width="14.7109375" style="104" customWidth="1"/>
    <col min="17" max="17" width="15.7109375" style="104" customWidth="1"/>
    <col min="18" max="18" width="13.28515625" style="104" bestFit="1" customWidth="1"/>
    <col min="19" max="19" width="12.28515625" style="104" customWidth="1"/>
    <col min="20" max="20" width="13.5703125" style="104" customWidth="1"/>
    <col min="21" max="21" width="21.85546875" style="104" bestFit="1" customWidth="1"/>
    <col min="22" max="16384" width="11.42578125" style="104"/>
  </cols>
  <sheetData>
    <row r="1" spans="1:19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89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89" t="s">
        <v>12</v>
      </c>
      <c r="N1" s="89" t="s">
        <v>13</v>
      </c>
      <c r="O1" s="89" t="s">
        <v>14</v>
      </c>
      <c r="P1" s="89" t="s">
        <v>15</v>
      </c>
      <c r="Q1" s="89" t="s">
        <v>16</v>
      </c>
      <c r="R1" s="89" t="s">
        <v>17</v>
      </c>
      <c r="S1" s="89" t="s">
        <v>18</v>
      </c>
    </row>
    <row r="2" spans="1:19" s="97" customFormat="1" ht="24" x14ac:dyDescent="0.25">
      <c r="A2" s="92" t="s">
        <v>19</v>
      </c>
      <c r="B2" s="120" t="s">
        <v>20</v>
      </c>
      <c r="C2" s="94" t="s">
        <v>21</v>
      </c>
      <c r="D2" s="94" t="s">
        <v>22</v>
      </c>
      <c r="E2" s="94">
        <v>20</v>
      </c>
      <c r="F2" s="95" t="s">
        <v>23</v>
      </c>
      <c r="G2" s="121">
        <f>+G3+G122+G126</f>
        <v>225626925988</v>
      </c>
      <c r="H2" s="121">
        <f>+H3+H122+H126</f>
        <v>182485273481.60999</v>
      </c>
      <c r="I2" s="121">
        <f>+I3+I122+I126</f>
        <v>40317187506.389999</v>
      </c>
      <c r="J2" s="121">
        <f t="shared" ref="J2:S2" si="0">+J3+J122+J126</f>
        <v>2824465000</v>
      </c>
      <c r="K2" s="121">
        <f>+K3+K122+K126</f>
        <v>98641197567.209991</v>
      </c>
      <c r="L2" s="121">
        <f t="shared" si="0"/>
        <v>83844075914.399994</v>
      </c>
      <c r="M2" s="121">
        <f t="shared" si="0"/>
        <v>60384961746.649994</v>
      </c>
      <c r="N2" s="121">
        <f t="shared" si="0"/>
        <v>38256235820.559998</v>
      </c>
      <c r="O2" s="121">
        <f t="shared" si="0"/>
        <v>59232912055.099998</v>
      </c>
      <c r="P2" s="121">
        <f t="shared" si="0"/>
        <v>1152049691.55</v>
      </c>
      <c r="Q2" s="121">
        <f t="shared" si="0"/>
        <v>58584781934.229996</v>
      </c>
      <c r="R2" s="121">
        <f t="shared" si="0"/>
        <v>648130120.87</v>
      </c>
      <c r="S2" s="121">
        <f t="shared" si="0"/>
        <v>97310767.340000004</v>
      </c>
    </row>
    <row r="3" spans="1:19" ht="15" customHeight="1" x14ac:dyDescent="0.2">
      <c r="A3" s="98" t="s">
        <v>24</v>
      </c>
      <c r="B3" s="99" t="s">
        <v>25</v>
      </c>
      <c r="C3" s="100" t="s">
        <v>21</v>
      </c>
      <c r="D3" s="100" t="s">
        <v>22</v>
      </c>
      <c r="E3" s="100">
        <v>20</v>
      </c>
      <c r="F3" s="101" t="s">
        <v>23</v>
      </c>
      <c r="G3" s="125">
        <v>135575483000</v>
      </c>
      <c r="H3" s="125">
        <v>132563018827.14</v>
      </c>
      <c r="I3" s="125">
        <v>3012464172.8600001</v>
      </c>
      <c r="J3" s="134">
        <v>0</v>
      </c>
      <c r="K3" s="135">
        <v>54360175483.690002</v>
      </c>
      <c r="L3" s="125">
        <v>78202843343.449997</v>
      </c>
      <c r="M3" s="125">
        <v>43900867356.099998</v>
      </c>
      <c r="N3" s="125">
        <v>10459308127.59</v>
      </c>
      <c r="O3" s="125">
        <v>43874702001.099998</v>
      </c>
      <c r="P3" s="125">
        <v>26165355</v>
      </c>
      <c r="Q3" s="125">
        <v>43874702001.099998</v>
      </c>
      <c r="R3" s="126">
        <v>0</v>
      </c>
      <c r="S3" s="125">
        <v>71029108.340000004</v>
      </c>
    </row>
    <row r="4" spans="1:19" ht="15" customHeight="1" x14ac:dyDescent="0.2">
      <c r="A4" s="98" t="s">
        <v>26</v>
      </c>
      <c r="B4" s="99" t="s">
        <v>27</v>
      </c>
      <c r="C4" s="100" t="s">
        <v>21</v>
      </c>
      <c r="D4" s="100" t="s">
        <v>22</v>
      </c>
      <c r="E4" s="100">
        <v>20</v>
      </c>
      <c r="F4" s="101" t="s">
        <v>23</v>
      </c>
      <c r="G4" s="125">
        <v>110686576000</v>
      </c>
      <c r="H4" s="125">
        <v>110686576000</v>
      </c>
      <c r="I4" s="125">
        <v>0</v>
      </c>
      <c r="J4" s="126">
        <v>0</v>
      </c>
      <c r="K4" s="125">
        <v>35926045004</v>
      </c>
      <c r="L4" s="125">
        <v>74760530996</v>
      </c>
      <c r="M4" s="125">
        <v>35841131641.07</v>
      </c>
      <c r="N4" s="125">
        <v>84913362.930000007</v>
      </c>
      <c r="O4" s="125">
        <v>35841131641.07</v>
      </c>
      <c r="P4" s="126">
        <v>0</v>
      </c>
      <c r="Q4" s="125">
        <v>35841131641.07</v>
      </c>
      <c r="R4" s="126">
        <v>0</v>
      </c>
      <c r="S4" s="126">
        <v>0</v>
      </c>
    </row>
    <row r="5" spans="1:19" ht="15" customHeight="1" x14ac:dyDescent="0.2">
      <c r="A5" s="98" t="s">
        <v>28</v>
      </c>
      <c r="B5" s="99" t="s">
        <v>29</v>
      </c>
      <c r="C5" s="100" t="s">
        <v>21</v>
      </c>
      <c r="D5" s="100" t="s">
        <v>22</v>
      </c>
      <c r="E5" s="100">
        <v>20</v>
      </c>
      <c r="F5" s="101" t="s">
        <v>23</v>
      </c>
      <c r="G5" s="125">
        <v>110686576000</v>
      </c>
      <c r="H5" s="125">
        <v>110686576000</v>
      </c>
      <c r="I5" s="125">
        <v>0</v>
      </c>
      <c r="J5" s="126">
        <v>0</v>
      </c>
      <c r="K5" s="125">
        <v>35926045004</v>
      </c>
      <c r="L5" s="125">
        <v>74760530996</v>
      </c>
      <c r="M5" s="125">
        <v>35841131641.07</v>
      </c>
      <c r="N5" s="125">
        <v>84913362.930000007</v>
      </c>
      <c r="O5" s="125">
        <v>35841131641.07</v>
      </c>
      <c r="P5" s="126">
        <v>0</v>
      </c>
      <c r="Q5" s="125">
        <v>35841131641.07</v>
      </c>
      <c r="R5" s="126">
        <v>0</v>
      </c>
      <c r="S5" s="126">
        <v>0</v>
      </c>
    </row>
    <row r="6" spans="1:19" ht="15" customHeight="1" x14ac:dyDescent="0.2">
      <c r="A6" s="98" t="s">
        <v>30</v>
      </c>
      <c r="B6" s="99" t="s">
        <v>31</v>
      </c>
      <c r="C6" s="100" t="s">
        <v>21</v>
      </c>
      <c r="D6" s="100" t="s">
        <v>22</v>
      </c>
      <c r="E6" s="100">
        <v>20</v>
      </c>
      <c r="F6" s="101" t="s">
        <v>23</v>
      </c>
      <c r="G6" s="125">
        <v>73947351000</v>
      </c>
      <c r="H6" s="125">
        <v>73947351000</v>
      </c>
      <c r="I6" s="125">
        <v>0</v>
      </c>
      <c r="J6" s="126">
        <v>0</v>
      </c>
      <c r="K6" s="125">
        <v>23798699906</v>
      </c>
      <c r="L6" s="125">
        <v>50148651094</v>
      </c>
      <c r="M6" s="125">
        <v>23726291956.07</v>
      </c>
      <c r="N6" s="125">
        <v>72407949.930000007</v>
      </c>
      <c r="O6" s="125">
        <v>23726291956.07</v>
      </c>
      <c r="P6" s="126">
        <v>0</v>
      </c>
      <c r="Q6" s="125">
        <v>23726291956.07</v>
      </c>
      <c r="R6" s="126">
        <v>0</v>
      </c>
      <c r="S6" s="126">
        <v>0</v>
      </c>
    </row>
    <row r="7" spans="1:19" ht="15" customHeight="1" x14ac:dyDescent="0.2">
      <c r="A7" s="98" t="s">
        <v>32</v>
      </c>
      <c r="B7" s="99" t="s">
        <v>33</v>
      </c>
      <c r="C7" s="100" t="s">
        <v>21</v>
      </c>
      <c r="D7" s="100" t="s">
        <v>22</v>
      </c>
      <c r="E7" s="100">
        <v>20</v>
      </c>
      <c r="F7" s="101" t="s">
        <v>23</v>
      </c>
      <c r="G7" s="125">
        <v>73947351000</v>
      </c>
      <c r="H7" s="125">
        <v>73947351000</v>
      </c>
      <c r="I7" s="125">
        <v>0</v>
      </c>
      <c r="J7" s="126">
        <v>0</v>
      </c>
      <c r="K7" s="125">
        <v>23798699906</v>
      </c>
      <c r="L7" s="125">
        <v>50148651094</v>
      </c>
      <c r="M7" s="125">
        <v>23726291956.07</v>
      </c>
      <c r="N7" s="125">
        <v>72407949.930000007</v>
      </c>
      <c r="O7" s="125">
        <v>23726291956.07</v>
      </c>
      <c r="P7" s="126">
        <v>0</v>
      </c>
      <c r="Q7" s="125">
        <v>23726291956.07</v>
      </c>
      <c r="R7" s="126">
        <v>0</v>
      </c>
      <c r="S7" s="126">
        <v>0</v>
      </c>
    </row>
    <row r="8" spans="1:19" ht="15" customHeight="1" x14ac:dyDescent="0.2">
      <c r="A8" s="98" t="s">
        <v>34</v>
      </c>
      <c r="B8" s="105" t="s">
        <v>35</v>
      </c>
      <c r="C8" s="106" t="s">
        <v>21</v>
      </c>
      <c r="D8" s="106" t="s">
        <v>22</v>
      </c>
      <c r="E8" s="106">
        <v>20</v>
      </c>
      <c r="F8" s="107" t="s">
        <v>23</v>
      </c>
      <c r="G8" s="127">
        <v>58919821700</v>
      </c>
      <c r="H8" s="127">
        <v>58919821700</v>
      </c>
      <c r="I8" s="127">
        <v>0</v>
      </c>
      <c r="J8" s="128">
        <v>0</v>
      </c>
      <c r="K8" s="127">
        <v>21716474551</v>
      </c>
      <c r="L8" s="127">
        <v>37203347149</v>
      </c>
      <c r="M8" s="127">
        <v>21661076670.07</v>
      </c>
      <c r="N8" s="127">
        <v>55397880.93</v>
      </c>
      <c r="O8" s="127">
        <v>21661076670.07</v>
      </c>
      <c r="P8" s="128">
        <v>0</v>
      </c>
      <c r="Q8" s="127">
        <v>21661076670.07</v>
      </c>
      <c r="R8" s="128">
        <v>0</v>
      </c>
      <c r="S8" s="128">
        <v>0</v>
      </c>
    </row>
    <row r="9" spans="1:19" ht="15" customHeight="1" x14ac:dyDescent="0.2">
      <c r="A9" s="98" t="s">
        <v>36</v>
      </c>
      <c r="B9" s="105" t="s">
        <v>37</v>
      </c>
      <c r="C9" s="106" t="s">
        <v>21</v>
      </c>
      <c r="D9" s="106" t="s">
        <v>22</v>
      </c>
      <c r="E9" s="106">
        <v>20</v>
      </c>
      <c r="F9" s="107" t="s">
        <v>23</v>
      </c>
      <c r="G9" s="127">
        <v>908275500</v>
      </c>
      <c r="H9" s="127">
        <v>908275500</v>
      </c>
      <c r="I9" s="127">
        <v>0</v>
      </c>
      <c r="J9" s="128">
        <v>0</v>
      </c>
      <c r="K9" s="127">
        <v>325522951</v>
      </c>
      <c r="L9" s="127">
        <v>582752549</v>
      </c>
      <c r="M9" s="127">
        <v>325522951</v>
      </c>
      <c r="N9" s="128">
        <v>0</v>
      </c>
      <c r="O9" s="127">
        <v>325522951</v>
      </c>
      <c r="P9" s="128">
        <v>0</v>
      </c>
      <c r="Q9" s="127">
        <v>325522951</v>
      </c>
      <c r="R9" s="128">
        <v>0</v>
      </c>
      <c r="S9" s="128">
        <v>0</v>
      </c>
    </row>
    <row r="10" spans="1:19" ht="15" customHeight="1" x14ac:dyDescent="0.2">
      <c r="A10" s="98" t="s">
        <v>38</v>
      </c>
      <c r="B10" s="105" t="s">
        <v>39</v>
      </c>
      <c r="C10" s="106" t="s">
        <v>21</v>
      </c>
      <c r="D10" s="106" t="s">
        <v>22</v>
      </c>
      <c r="E10" s="106">
        <v>20</v>
      </c>
      <c r="F10" s="107" t="s">
        <v>23</v>
      </c>
      <c r="G10" s="127">
        <v>51418100</v>
      </c>
      <c r="H10" s="127">
        <v>51418100</v>
      </c>
      <c r="I10" s="127">
        <v>0</v>
      </c>
      <c r="J10" s="128">
        <v>0</v>
      </c>
      <c r="K10" s="127">
        <v>13342166</v>
      </c>
      <c r="L10" s="127">
        <v>38075934</v>
      </c>
      <c r="M10" s="127">
        <v>13225768</v>
      </c>
      <c r="N10" s="127">
        <v>116398</v>
      </c>
      <c r="O10" s="127">
        <v>13225768</v>
      </c>
      <c r="P10" s="128">
        <v>0</v>
      </c>
      <c r="Q10" s="127">
        <v>13225768</v>
      </c>
      <c r="R10" s="128">
        <v>0</v>
      </c>
      <c r="S10" s="128">
        <v>0</v>
      </c>
    </row>
    <row r="11" spans="1:19" ht="15" customHeight="1" x14ac:dyDescent="0.2">
      <c r="A11" s="98" t="s">
        <v>40</v>
      </c>
      <c r="B11" s="105" t="s">
        <v>41</v>
      </c>
      <c r="C11" s="106" t="s">
        <v>21</v>
      </c>
      <c r="D11" s="106" t="s">
        <v>22</v>
      </c>
      <c r="E11" s="106">
        <v>20</v>
      </c>
      <c r="F11" s="107" t="s">
        <v>23</v>
      </c>
      <c r="G11" s="127">
        <v>16523600</v>
      </c>
      <c r="H11" s="127">
        <v>16523600</v>
      </c>
      <c r="I11" s="127">
        <v>0</v>
      </c>
      <c r="J11" s="128">
        <v>0</v>
      </c>
      <c r="K11" s="127">
        <v>15150341</v>
      </c>
      <c r="L11" s="127">
        <v>1373259</v>
      </c>
      <c r="M11" s="127">
        <v>14962865</v>
      </c>
      <c r="N11" s="127">
        <v>187476</v>
      </c>
      <c r="O11" s="127">
        <v>14962865</v>
      </c>
      <c r="P11" s="128">
        <v>0</v>
      </c>
      <c r="Q11" s="127">
        <v>14962865</v>
      </c>
      <c r="R11" s="128">
        <v>0</v>
      </c>
      <c r="S11" s="128">
        <v>0</v>
      </c>
    </row>
    <row r="12" spans="1:19" ht="15" customHeight="1" x14ac:dyDescent="0.2">
      <c r="A12" s="98" t="s">
        <v>42</v>
      </c>
      <c r="B12" s="105" t="s">
        <v>43</v>
      </c>
      <c r="C12" s="106" t="s">
        <v>21</v>
      </c>
      <c r="D12" s="106" t="s">
        <v>22</v>
      </c>
      <c r="E12" s="106">
        <v>20</v>
      </c>
      <c r="F12" s="107" t="s">
        <v>23</v>
      </c>
      <c r="G12" s="127">
        <v>2766619600</v>
      </c>
      <c r="H12" s="127">
        <v>2766619600</v>
      </c>
      <c r="I12" s="127">
        <v>0</v>
      </c>
      <c r="J12" s="128">
        <v>0</v>
      </c>
      <c r="K12" s="127">
        <v>27834523</v>
      </c>
      <c r="L12" s="127">
        <v>2738785077</v>
      </c>
      <c r="M12" s="127">
        <v>23716795</v>
      </c>
      <c r="N12" s="127">
        <v>4117728</v>
      </c>
      <c r="O12" s="127">
        <v>23716795</v>
      </c>
      <c r="P12" s="128">
        <v>0</v>
      </c>
      <c r="Q12" s="127">
        <v>23716795</v>
      </c>
      <c r="R12" s="128">
        <v>0</v>
      </c>
      <c r="S12" s="128">
        <v>0</v>
      </c>
    </row>
    <row r="13" spans="1:19" ht="15" customHeight="1" x14ac:dyDescent="0.2">
      <c r="A13" s="98" t="s">
        <v>44</v>
      </c>
      <c r="B13" s="105" t="s">
        <v>45</v>
      </c>
      <c r="C13" s="106" t="s">
        <v>21</v>
      </c>
      <c r="D13" s="106" t="s">
        <v>22</v>
      </c>
      <c r="E13" s="106">
        <v>20</v>
      </c>
      <c r="F13" s="107" t="s">
        <v>23</v>
      </c>
      <c r="G13" s="127">
        <v>1917215800</v>
      </c>
      <c r="H13" s="127">
        <v>1917215800</v>
      </c>
      <c r="I13" s="127">
        <v>0</v>
      </c>
      <c r="J13" s="128">
        <v>0</v>
      </c>
      <c r="K13" s="127">
        <v>600362827</v>
      </c>
      <c r="L13" s="127">
        <v>1316852973</v>
      </c>
      <c r="M13" s="127">
        <v>598447234</v>
      </c>
      <c r="N13" s="127">
        <v>1915593</v>
      </c>
      <c r="O13" s="127">
        <v>598447234</v>
      </c>
      <c r="P13" s="128">
        <v>0</v>
      </c>
      <c r="Q13" s="127">
        <v>598447234</v>
      </c>
      <c r="R13" s="128">
        <v>0</v>
      </c>
      <c r="S13" s="128">
        <v>0</v>
      </c>
    </row>
    <row r="14" spans="1:19" ht="15" customHeight="1" x14ac:dyDescent="0.2">
      <c r="A14" s="98" t="s">
        <v>46</v>
      </c>
      <c r="B14" s="105" t="s">
        <v>47</v>
      </c>
      <c r="C14" s="106" t="s">
        <v>21</v>
      </c>
      <c r="D14" s="106" t="s">
        <v>22</v>
      </c>
      <c r="E14" s="106">
        <v>20</v>
      </c>
      <c r="F14" s="107" t="s">
        <v>23</v>
      </c>
      <c r="G14" s="127">
        <v>490768600</v>
      </c>
      <c r="H14" s="127">
        <v>490768600</v>
      </c>
      <c r="I14" s="127">
        <v>0</v>
      </c>
      <c r="J14" s="128">
        <v>0</v>
      </c>
      <c r="K14" s="127">
        <v>229570749</v>
      </c>
      <c r="L14" s="127">
        <v>261197851</v>
      </c>
      <c r="M14" s="127">
        <v>229004108</v>
      </c>
      <c r="N14" s="127">
        <v>566641</v>
      </c>
      <c r="O14" s="127">
        <v>229004108</v>
      </c>
      <c r="P14" s="128">
        <v>0</v>
      </c>
      <c r="Q14" s="127">
        <v>229004108</v>
      </c>
      <c r="R14" s="128">
        <v>0</v>
      </c>
      <c r="S14" s="128">
        <v>0</v>
      </c>
    </row>
    <row r="15" spans="1:19" ht="15" customHeight="1" x14ac:dyDescent="0.2">
      <c r="A15" s="98" t="s">
        <v>48</v>
      </c>
      <c r="B15" s="105" t="s">
        <v>49</v>
      </c>
      <c r="C15" s="106" t="s">
        <v>21</v>
      </c>
      <c r="D15" s="106" t="s">
        <v>22</v>
      </c>
      <c r="E15" s="106">
        <v>20</v>
      </c>
      <c r="F15" s="107" t="s">
        <v>23</v>
      </c>
      <c r="G15" s="127">
        <v>5995856000</v>
      </c>
      <c r="H15" s="127">
        <v>5995856000</v>
      </c>
      <c r="I15" s="127">
        <v>0</v>
      </c>
      <c r="J15" s="128">
        <v>0</v>
      </c>
      <c r="K15" s="127">
        <v>14129924</v>
      </c>
      <c r="L15" s="127">
        <v>5981726076</v>
      </c>
      <c r="M15" s="127">
        <v>12269354</v>
      </c>
      <c r="N15" s="127">
        <v>1860570</v>
      </c>
      <c r="O15" s="127">
        <v>12269354</v>
      </c>
      <c r="P15" s="128">
        <v>0</v>
      </c>
      <c r="Q15" s="127">
        <v>12269354</v>
      </c>
      <c r="R15" s="128">
        <v>0</v>
      </c>
      <c r="S15" s="128">
        <v>0</v>
      </c>
    </row>
    <row r="16" spans="1:19" ht="15" customHeight="1" x14ac:dyDescent="0.2">
      <c r="A16" s="98" t="s">
        <v>50</v>
      </c>
      <c r="B16" s="105" t="s">
        <v>51</v>
      </c>
      <c r="C16" s="106" t="s">
        <v>21</v>
      </c>
      <c r="D16" s="106" t="s">
        <v>22</v>
      </c>
      <c r="E16" s="106">
        <v>20</v>
      </c>
      <c r="F16" s="107" t="s">
        <v>23</v>
      </c>
      <c r="G16" s="127">
        <v>2865452900</v>
      </c>
      <c r="H16" s="127">
        <v>2865452900</v>
      </c>
      <c r="I16" s="127">
        <v>0</v>
      </c>
      <c r="J16" s="128">
        <v>0</v>
      </c>
      <c r="K16" s="127">
        <v>856311874</v>
      </c>
      <c r="L16" s="127">
        <v>2009141026</v>
      </c>
      <c r="M16" s="127">
        <v>848066211</v>
      </c>
      <c r="N16" s="127">
        <v>8245663</v>
      </c>
      <c r="O16" s="127">
        <v>848066211</v>
      </c>
      <c r="P16" s="128">
        <v>0</v>
      </c>
      <c r="Q16" s="127">
        <v>848066211</v>
      </c>
      <c r="R16" s="128">
        <v>0</v>
      </c>
      <c r="S16" s="128">
        <v>0</v>
      </c>
    </row>
    <row r="17" spans="1:19" ht="15" customHeight="1" x14ac:dyDescent="0.2">
      <c r="A17" s="98" t="s">
        <v>52</v>
      </c>
      <c r="B17" s="105" t="s">
        <v>53</v>
      </c>
      <c r="C17" s="106" t="s">
        <v>21</v>
      </c>
      <c r="D17" s="106" t="s">
        <v>22</v>
      </c>
      <c r="E17" s="106">
        <v>20</v>
      </c>
      <c r="F17" s="107" t="s">
        <v>23</v>
      </c>
      <c r="G17" s="127">
        <v>15399200</v>
      </c>
      <c r="H17" s="127">
        <v>15399200</v>
      </c>
      <c r="I17" s="127">
        <v>0</v>
      </c>
      <c r="J17" s="128">
        <v>0</v>
      </c>
      <c r="K17" s="128">
        <v>0</v>
      </c>
      <c r="L17" s="127">
        <v>15399200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28">
        <v>0</v>
      </c>
    </row>
    <row r="18" spans="1:19" ht="15" customHeight="1" x14ac:dyDescent="0.2">
      <c r="A18" s="98" t="s">
        <v>54</v>
      </c>
      <c r="B18" s="99" t="s">
        <v>55</v>
      </c>
      <c r="C18" s="100" t="s">
        <v>21</v>
      </c>
      <c r="D18" s="100" t="s">
        <v>22</v>
      </c>
      <c r="E18" s="100">
        <v>20</v>
      </c>
      <c r="F18" s="101" t="s">
        <v>23</v>
      </c>
      <c r="G18" s="125">
        <v>31053568000</v>
      </c>
      <c r="H18" s="125">
        <v>31053568000</v>
      </c>
      <c r="I18" s="125">
        <v>0</v>
      </c>
      <c r="J18" s="126">
        <v>0</v>
      </c>
      <c r="K18" s="125">
        <v>10234292148</v>
      </c>
      <c r="L18" s="125">
        <v>20819275852</v>
      </c>
      <c r="M18" s="125">
        <v>10234292148</v>
      </c>
      <c r="N18" s="126">
        <v>0</v>
      </c>
      <c r="O18" s="125">
        <v>10234292148</v>
      </c>
      <c r="P18" s="126">
        <v>0</v>
      </c>
      <c r="Q18" s="125">
        <v>10234292148</v>
      </c>
      <c r="R18" s="126">
        <v>0</v>
      </c>
      <c r="S18" s="126">
        <v>0</v>
      </c>
    </row>
    <row r="19" spans="1:19" ht="15" customHeight="1" x14ac:dyDescent="0.2">
      <c r="A19" s="98" t="s">
        <v>56</v>
      </c>
      <c r="B19" s="105" t="s">
        <v>57</v>
      </c>
      <c r="C19" s="106" t="s">
        <v>21</v>
      </c>
      <c r="D19" s="106" t="s">
        <v>22</v>
      </c>
      <c r="E19" s="106">
        <v>20</v>
      </c>
      <c r="F19" s="107" t="s">
        <v>23</v>
      </c>
      <c r="G19" s="127">
        <v>8721207195</v>
      </c>
      <c r="H19" s="127">
        <v>8721207195</v>
      </c>
      <c r="I19" s="127">
        <v>0</v>
      </c>
      <c r="J19" s="128">
        <v>0</v>
      </c>
      <c r="K19" s="127">
        <v>2780188200</v>
      </c>
      <c r="L19" s="127">
        <v>5941018995</v>
      </c>
      <c r="M19" s="127">
        <v>2780188200</v>
      </c>
      <c r="N19" s="128">
        <v>0</v>
      </c>
      <c r="O19" s="127">
        <v>2780188200</v>
      </c>
      <c r="P19" s="128">
        <v>0</v>
      </c>
      <c r="Q19" s="127">
        <v>2780188200</v>
      </c>
      <c r="R19" s="128">
        <v>0</v>
      </c>
      <c r="S19" s="128">
        <v>0</v>
      </c>
    </row>
    <row r="20" spans="1:19" ht="15" customHeight="1" x14ac:dyDescent="0.2">
      <c r="A20" s="98" t="s">
        <v>58</v>
      </c>
      <c r="B20" s="105" t="s">
        <v>59</v>
      </c>
      <c r="C20" s="106" t="s">
        <v>21</v>
      </c>
      <c r="D20" s="106" t="s">
        <v>22</v>
      </c>
      <c r="E20" s="106">
        <v>20</v>
      </c>
      <c r="F20" s="107" t="s">
        <v>23</v>
      </c>
      <c r="G20" s="127">
        <v>6194670579</v>
      </c>
      <c r="H20" s="127">
        <v>6194670579</v>
      </c>
      <c r="I20" s="127">
        <v>0</v>
      </c>
      <c r="J20" s="128">
        <v>0</v>
      </c>
      <c r="K20" s="127">
        <v>1972014700</v>
      </c>
      <c r="L20" s="127">
        <v>4222655879</v>
      </c>
      <c r="M20" s="127">
        <v>1972014700</v>
      </c>
      <c r="N20" s="128">
        <v>0</v>
      </c>
      <c r="O20" s="127">
        <v>1972014700</v>
      </c>
      <c r="P20" s="128">
        <v>0</v>
      </c>
      <c r="Q20" s="127">
        <v>1972014700</v>
      </c>
      <c r="R20" s="128">
        <v>0</v>
      </c>
      <c r="S20" s="128">
        <v>0</v>
      </c>
    </row>
    <row r="21" spans="1:19" ht="15" customHeight="1" x14ac:dyDescent="0.2">
      <c r="A21" s="98" t="s">
        <v>60</v>
      </c>
      <c r="B21" s="105" t="s">
        <v>61</v>
      </c>
      <c r="C21" s="106" t="s">
        <v>21</v>
      </c>
      <c r="D21" s="106" t="s">
        <v>22</v>
      </c>
      <c r="E21" s="106">
        <v>20</v>
      </c>
      <c r="F21" s="107" t="s">
        <v>23</v>
      </c>
      <c r="G21" s="127">
        <v>6573499055</v>
      </c>
      <c r="H21" s="127">
        <v>6573499055</v>
      </c>
      <c r="I21" s="127">
        <v>0</v>
      </c>
      <c r="J21" s="128">
        <v>0</v>
      </c>
      <c r="K21" s="127">
        <v>2467509748</v>
      </c>
      <c r="L21" s="127">
        <v>4105989307</v>
      </c>
      <c r="M21" s="127">
        <v>2467509748</v>
      </c>
      <c r="N21" s="128">
        <v>0</v>
      </c>
      <c r="O21" s="127">
        <v>2467509748</v>
      </c>
      <c r="P21" s="128">
        <v>0</v>
      </c>
      <c r="Q21" s="127">
        <v>2467509748</v>
      </c>
      <c r="R21" s="128">
        <v>0</v>
      </c>
      <c r="S21" s="128">
        <v>0</v>
      </c>
    </row>
    <row r="22" spans="1:19" ht="15" customHeight="1" x14ac:dyDescent="0.2">
      <c r="A22" s="98" t="s">
        <v>62</v>
      </c>
      <c r="B22" s="105" t="s">
        <v>63</v>
      </c>
      <c r="C22" s="106" t="s">
        <v>21</v>
      </c>
      <c r="D22" s="106" t="s">
        <v>22</v>
      </c>
      <c r="E22" s="106">
        <v>20</v>
      </c>
      <c r="F22" s="107" t="s">
        <v>23</v>
      </c>
      <c r="G22" s="127">
        <v>3126514828</v>
      </c>
      <c r="H22" s="127">
        <v>3126514828</v>
      </c>
      <c r="I22" s="127">
        <v>0</v>
      </c>
      <c r="J22" s="128">
        <v>0</v>
      </c>
      <c r="K22" s="127">
        <v>961358300</v>
      </c>
      <c r="L22" s="127">
        <v>2165156528</v>
      </c>
      <c r="M22" s="127">
        <v>961358300</v>
      </c>
      <c r="N22" s="128">
        <v>0</v>
      </c>
      <c r="O22" s="127">
        <v>961358300</v>
      </c>
      <c r="P22" s="128">
        <v>0</v>
      </c>
      <c r="Q22" s="127">
        <v>961358300</v>
      </c>
      <c r="R22" s="128">
        <v>0</v>
      </c>
      <c r="S22" s="128">
        <v>0</v>
      </c>
    </row>
    <row r="23" spans="1:19" ht="15" customHeight="1" x14ac:dyDescent="0.2">
      <c r="A23" s="98" t="s">
        <v>64</v>
      </c>
      <c r="B23" s="105" t="s">
        <v>65</v>
      </c>
      <c r="C23" s="106" t="s">
        <v>21</v>
      </c>
      <c r="D23" s="106" t="s">
        <v>22</v>
      </c>
      <c r="E23" s="106">
        <v>20</v>
      </c>
      <c r="F23" s="107" t="s">
        <v>23</v>
      </c>
      <c r="G23" s="127">
        <v>2528997297</v>
      </c>
      <c r="H23" s="127">
        <v>2528997297</v>
      </c>
      <c r="I23" s="127">
        <v>0</v>
      </c>
      <c r="J23" s="128">
        <v>0</v>
      </c>
      <c r="K23" s="127">
        <v>851338200</v>
      </c>
      <c r="L23" s="127">
        <v>1677659097</v>
      </c>
      <c r="M23" s="127">
        <v>851338200</v>
      </c>
      <c r="N23" s="128">
        <v>0</v>
      </c>
      <c r="O23" s="127">
        <v>851338200</v>
      </c>
      <c r="P23" s="128">
        <v>0</v>
      </c>
      <c r="Q23" s="127">
        <v>851338200</v>
      </c>
      <c r="R23" s="128">
        <v>0</v>
      </c>
      <c r="S23" s="128">
        <v>0</v>
      </c>
    </row>
    <row r="24" spans="1:19" ht="15" customHeight="1" x14ac:dyDescent="0.2">
      <c r="A24" s="98" t="s">
        <v>66</v>
      </c>
      <c r="B24" s="105" t="s">
        <v>67</v>
      </c>
      <c r="C24" s="106" t="s">
        <v>21</v>
      </c>
      <c r="D24" s="106" t="s">
        <v>22</v>
      </c>
      <c r="E24" s="106">
        <v>20</v>
      </c>
      <c r="F24" s="107" t="s">
        <v>23</v>
      </c>
      <c r="G24" s="127">
        <v>2344934330</v>
      </c>
      <c r="H24" s="127">
        <v>2344934330</v>
      </c>
      <c r="I24" s="127">
        <v>0</v>
      </c>
      <c r="J24" s="128">
        <v>0</v>
      </c>
      <c r="K24" s="127">
        <v>721071700</v>
      </c>
      <c r="L24" s="127">
        <v>1623862630</v>
      </c>
      <c r="M24" s="127">
        <v>721071700</v>
      </c>
      <c r="N24" s="128">
        <v>0</v>
      </c>
      <c r="O24" s="127">
        <v>721071700</v>
      </c>
      <c r="P24" s="128">
        <v>0</v>
      </c>
      <c r="Q24" s="127">
        <v>721071700</v>
      </c>
      <c r="R24" s="128">
        <v>0</v>
      </c>
      <c r="S24" s="128">
        <v>0</v>
      </c>
    </row>
    <row r="25" spans="1:19" ht="15" customHeight="1" x14ac:dyDescent="0.2">
      <c r="A25" s="98" t="s">
        <v>68</v>
      </c>
      <c r="B25" s="105" t="s">
        <v>69</v>
      </c>
      <c r="C25" s="106" t="s">
        <v>21</v>
      </c>
      <c r="D25" s="106" t="s">
        <v>22</v>
      </c>
      <c r="E25" s="106">
        <v>20</v>
      </c>
      <c r="F25" s="107" t="s">
        <v>23</v>
      </c>
      <c r="G25" s="127">
        <v>1563744716</v>
      </c>
      <c r="H25" s="127">
        <v>1563744716</v>
      </c>
      <c r="I25" s="127">
        <v>0</v>
      </c>
      <c r="J25" s="128">
        <v>0</v>
      </c>
      <c r="K25" s="127">
        <v>480811300</v>
      </c>
      <c r="L25" s="127">
        <v>1082933416</v>
      </c>
      <c r="M25" s="127">
        <v>480811300</v>
      </c>
      <c r="N25" s="128">
        <v>0</v>
      </c>
      <c r="O25" s="127">
        <v>480811300</v>
      </c>
      <c r="P25" s="128">
        <v>0</v>
      </c>
      <c r="Q25" s="127">
        <v>480811300</v>
      </c>
      <c r="R25" s="128">
        <v>0</v>
      </c>
      <c r="S25" s="128">
        <v>0</v>
      </c>
    </row>
    <row r="26" spans="1:19" ht="15" customHeight="1" x14ac:dyDescent="0.2">
      <c r="A26" s="98" t="s">
        <v>70</v>
      </c>
      <c r="B26" s="99" t="s">
        <v>71</v>
      </c>
      <c r="C26" s="100" t="s">
        <v>21</v>
      </c>
      <c r="D26" s="100" t="s">
        <v>22</v>
      </c>
      <c r="E26" s="100">
        <v>20</v>
      </c>
      <c r="F26" s="101" t="s">
        <v>23</v>
      </c>
      <c r="G26" s="125">
        <v>5685657000</v>
      </c>
      <c r="H26" s="125">
        <v>5685657000</v>
      </c>
      <c r="I26" s="125">
        <v>0</v>
      </c>
      <c r="J26" s="126">
        <v>0</v>
      </c>
      <c r="K26" s="125">
        <v>1893052950</v>
      </c>
      <c r="L26" s="125">
        <v>3792604050</v>
      </c>
      <c r="M26" s="125">
        <v>1880547537</v>
      </c>
      <c r="N26" s="125">
        <v>12505413</v>
      </c>
      <c r="O26" s="125">
        <v>1880547537</v>
      </c>
      <c r="P26" s="126">
        <v>0</v>
      </c>
      <c r="Q26" s="125">
        <v>1880547537</v>
      </c>
      <c r="R26" s="126">
        <v>0</v>
      </c>
      <c r="S26" s="126">
        <v>0</v>
      </c>
    </row>
    <row r="27" spans="1:19" ht="15" customHeight="1" x14ac:dyDescent="0.2">
      <c r="A27" s="98" t="s">
        <v>72</v>
      </c>
      <c r="B27" s="99" t="s">
        <v>73</v>
      </c>
      <c r="C27" s="100" t="s">
        <v>21</v>
      </c>
      <c r="D27" s="100" t="s">
        <v>22</v>
      </c>
      <c r="E27" s="100">
        <v>20</v>
      </c>
      <c r="F27" s="101" t="s">
        <v>23</v>
      </c>
      <c r="G27" s="125">
        <v>4282578052</v>
      </c>
      <c r="H27" s="125">
        <v>4282578052</v>
      </c>
      <c r="I27" s="125">
        <v>0</v>
      </c>
      <c r="J27" s="126">
        <v>0</v>
      </c>
      <c r="K27" s="125">
        <v>1393399305</v>
      </c>
      <c r="L27" s="125">
        <v>2889178747</v>
      </c>
      <c r="M27" s="125">
        <v>1380893892</v>
      </c>
      <c r="N27" s="125">
        <v>12505413</v>
      </c>
      <c r="O27" s="125">
        <v>1380893892</v>
      </c>
      <c r="P27" s="126">
        <v>0</v>
      </c>
      <c r="Q27" s="125">
        <v>1380893892</v>
      </c>
      <c r="R27" s="126">
        <v>0</v>
      </c>
      <c r="S27" s="126">
        <v>0</v>
      </c>
    </row>
    <row r="28" spans="1:19" ht="15" customHeight="1" x14ac:dyDescent="0.2">
      <c r="A28" s="98" t="s">
        <v>74</v>
      </c>
      <c r="B28" s="105" t="s">
        <v>75</v>
      </c>
      <c r="C28" s="106" t="s">
        <v>21</v>
      </c>
      <c r="D28" s="106" t="s">
        <v>22</v>
      </c>
      <c r="E28" s="106">
        <v>20</v>
      </c>
      <c r="F28" s="107" t="s">
        <v>23</v>
      </c>
      <c r="G28" s="127">
        <v>3741887052</v>
      </c>
      <c r="H28" s="127">
        <v>3741887052</v>
      </c>
      <c r="I28" s="127">
        <v>0</v>
      </c>
      <c r="J28" s="128">
        <v>0</v>
      </c>
      <c r="K28" s="127">
        <v>1203083790</v>
      </c>
      <c r="L28" s="127">
        <v>2538803262</v>
      </c>
      <c r="M28" s="127">
        <v>1202693008</v>
      </c>
      <c r="N28" s="127">
        <v>390782</v>
      </c>
      <c r="O28" s="127">
        <v>1202693008</v>
      </c>
      <c r="P28" s="128">
        <v>0</v>
      </c>
      <c r="Q28" s="127">
        <v>1202693008</v>
      </c>
      <c r="R28" s="128">
        <v>0</v>
      </c>
      <c r="S28" s="128">
        <v>0</v>
      </c>
    </row>
    <row r="29" spans="1:19" ht="15" customHeight="1" x14ac:dyDescent="0.2">
      <c r="A29" s="98" t="s">
        <v>76</v>
      </c>
      <c r="B29" s="105" t="s">
        <v>77</v>
      </c>
      <c r="C29" s="106" t="s">
        <v>21</v>
      </c>
      <c r="D29" s="106" t="s">
        <v>22</v>
      </c>
      <c r="E29" s="106">
        <v>20</v>
      </c>
      <c r="F29" s="107" t="s">
        <v>23</v>
      </c>
      <c r="G29" s="127">
        <v>204264000</v>
      </c>
      <c r="H29" s="127">
        <v>204264000</v>
      </c>
      <c r="I29" s="127">
        <v>0</v>
      </c>
      <c r="J29" s="128">
        <v>0</v>
      </c>
      <c r="K29" s="127">
        <v>85343119</v>
      </c>
      <c r="L29" s="127">
        <v>118920881</v>
      </c>
      <c r="M29" s="127">
        <v>74234447</v>
      </c>
      <c r="N29" s="127">
        <v>11108672</v>
      </c>
      <c r="O29" s="127">
        <v>74234447</v>
      </c>
      <c r="P29" s="128">
        <v>0</v>
      </c>
      <c r="Q29" s="127">
        <v>74234447</v>
      </c>
      <c r="R29" s="128">
        <v>0</v>
      </c>
      <c r="S29" s="128">
        <v>0</v>
      </c>
    </row>
    <row r="30" spans="1:19" ht="15" customHeight="1" x14ac:dyDescent="0.2">
      <c r="A30" s="98" t="s">
        <v>78</v>
      </c>
      <c r="B30" s="105" t="s">
        <v>79</v>
      </c>
      <c r="C30" s="106" t="s">
        <v>21</v>
      </c>
      <c r="D30" s="106" t="s">
        <v>22</v>
      </c>
      <c r="E30" s="106">
        <v>20</v>
      </c>
      <c r="F30" s="107" t="s">
        <v>23</v>
      </c>
      <c r="G30" s="127">
        <v>336427000</v>
      </c>
      <c r="H30" s="127">
        <v>336427000</v>
      </c>
      <c r="I30" s="127">
        <v>0</v>
      </c>
      <c r="J30" s="128">
        <v>0</v>
      </c>
      <c r="K30" s="127">
        <v>104972396</v>
      </c>
      <c r="L30" s="127">
        <v>231454604</v>
      </c>
      <c r="M30" s="127">
        <v>103966437</v>
      </c>
      <c r="N30" s="127">
        <v>1005959</v>
      </c>
      <c r="O30" s="127">
        <v>103966437</v>
      </c>
      <c r="P30" s="128">
        <v>0</v>
      </c>
      <c r="Q30" s="127">
        <v>103966437</v>
      </c>
      <c r="R30" s="128">
        <v>0</v>
      </c>
      <c r="S30" s="128">
        <v>0</v>
      </c>
    </row>
    <row r="31" spans="1:19" ht="15" customHeight="1" x14ac:dyDescent="0.2">
      <c r="A31" s="98" t="s">
        <v>80</v>
      </c>
      <c r="B31" s="105" t="s">
        <v>81</v>
      </c>
      <c r="C31" s="106" t="s">
        <v>21</v>
      </c>
      <c r="D31" s="106" t="s">
        <v>22</v>
      </c>
      <c r="E31" s="106">
        <v>20</v>
      </c>
      <c r="F31" s="107" t="s">
        <v>23</v>
      </c>
      <c r="G31" s="127">
        <v>349723665</v>
      </c>
      <c r="H31" s="127">
        <v>349723665</v>
      </c>
      <c r="I31" s="127">
        <v>0</v>
      </c>
      <c r="J31" s="128">
        <v>0</v>
      </c>
      <c r="K31" s="127">
        <v>150480810</v>
      </c>
      <c r="L31" s="127">
        <v>199242855</v>
      </c>
      <c r="M31" s="127">
        <v>150480810</v>
      </c>
      <c r="N31" s="128">
        <v>0</v>
      </c>
      <c r="O31" s="127">
        <v>150480810</v>
      </c>
      <c r="P31" s="128">
        <v>0</v>
      </c>
      <c r="Q31" s="127">
        <v>150480810</v>
      </c>
      <c r="R31" s="128">
        <v>0</v>
      </c>
      <c r="S31" s="128">
        <v>0</v>
      </c>
    </row>
    <row r="32" spans="1:19" ht="15" customHeight="1" x14ac:dyDescent="0.2">
      <c r="A32" s="98" t="s">
        <v>82</v>
      </c>
      <c r="B32" s="105" t="s">
        <v>83</v>
      </c>
      <c r="C32" s="106" t="s">
        <v>21</v>
      </c>
      <c r="D32" s="106" t="s">
        <v>22</v>
      </c>
      <c r="E32" s="106">
        <v>20</v>
      </c>
      <c r="F32" s="107" t="s">
        <v>23</v>
      </c>
      <c r="G32" s="127">
        <v>16858250</v>
      </c>
      <c r="H32" s="127">
        <v>16858250</v>
      </c>
      <c r="I32" s="127">
        <v>0</v>
      </c>
      <c r="J32" s="128">
        <v>0</v>
      </c>
      <c r="K32" s="128">
        <v>0</v>
      </c>
      <c r="L32" s="127">
        <v>16858250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</row>
    <row r="33" spans="1:21" ht="15" customHeight="1" x14ac:dyDescent="0.2">
      <c r="A33" s="98" t="s">
        <v>84</v>
      </c>
      <c r="B33" s="105" t="s">
        <v>85</v>
      </c>
      <c r="C33" s="106" t="s">
        <v>21</v>
      </c>
      <c r="D33" s="106" t="s">
        <v>22</v>
      </c>
      <c r="E33" s="106">
        <v>20</v>
      </c>
      <c r="F33" s="107" t="s">
        <v>23</v>
      </c>
      <c r="G33" s="127">
        <v>945350103</v>
      </c>
      <c r="H33" s="127">
        <v>945350103</v>
      </c>
      <c r="I33" s="127">
        <v>0</v>
      </c>
      <c r="J33" s="128">
        <v>0</v>
      </c>
      <c r="K33" s="127">
        <v>349172835</v>
      </c>
      <c r="L33" s="127">
        <v>596177268</v>
      </c>
      <c r="M33" s="127">
        <v>349172835</v>
      </c>
      <c r="N33" s="128">
        <v>0</v>
      </c>
      <c r="O33" s="127">
        <v>349172835</v>
      </c>
      <c r="P33" s="128">
        <v>0</v>
      </c>
      <c r="Q33" s="127">
        <v>349172835</v>
      </c>
      <c r="R33" s="128">
        <v>0</v>
      </c>
      <c r="S33" s="128">
        <v>0</v>
      </c>
    </row>
    <row r="34" spans="1:21" ht="15" customHeight="1" x14ac:dyDescent="0.2">
      <c r="A34" s="98" t="s">
        <v>86</v>
      </c>
      <c r="B34" s="105" t="s">
        <v>87</v>
      </c>
      <c r="C34" s="106" t="s">
        <v>21</v>
      </c>
      <c r="D34" s="106" t="s">
        <v>22</v>
      </c>
      <c r="E34" s="106">
        <v>20</v>
      </c>
      <c r="F34" s="107" t="s">
        <v>23</v>
      </c>
      <c r="G34" s="127">
        <v>91146930</v>
      </c>
      <c r="H34" s="127">
        <v>91146930</v>
      </c>
      <c r="I34" s="127">
        <v>0</v>
      </c>
      <c r="J34" s="128">
        <v>0</v>
      </c>
      <c r="K34" s="128">
        <v>0</v>
      </c>
      <c r="L34" s="127">
        <v>91146930</v>
      </c>
      <c r="M34" s="128">
        <v>0</v>
      </c>
      <c r="N34" s="128">
        <v>0</v>
      </c>
      <c r="O34" s="128">
        <v>0</v>
      </c>
      <c r="P34" s="128">
        <v>0</v>
      </c>
      <c r="Q34" s="128">
        <v>0</v>
      </c>
      <c r="R34" s="128">
        <v>0</v>
      </c>
      <c r="S34" s="128">
        <v>0</v>
      </c>
    </row>
    <row r="35" spans="1:21" ht="15" customHeight="1" x14ac:dyDescent="0.2">
      <c r="A35" s="98" t="s">
        <v>88</v>
      </c>
      <c r="B35" s="99" t="s">
        <v>89</v>
      </c>
      <c r="C35" s="100" t="s">
        <v>21</v>
      </c>
      <c r="D35" s="100" t="s">
        <v>22</v>
      </c>
      <c r="E35" s="100">
        <v>20</v>
      </c>
      <c r="F35" s="101" t="s">
        <v>23</v>
      </c>
      <c r="G35" s="125">
        <v>23403792000</v>
      </c>
      <c r="H35" s="125">
        <v>21027946140.139999</v>
      </c>
      <c r="I35" s="125">
        <v>2375845859.8600001</v>
      </c>
      <c r="J35" s="126">
        <v>0</v>
      </c>
      <c r="K35" s="125">
        <v>17948391353.689999</v>
      </c>
      <c r="L35" s="125">
        <v>3079554786.4499998</v>
      </c>
      <c r="M35" s="125">
        <v>7574006627.8100004</v>
      </c>
      <c r="N35" s="125">
        <v>10374384725.879999</v>
      </c>
      <c r="O35" s="125">
        <v>7547841272.8100004</v>
      </c>
      <c r="P35" s="125">
        <v>26165355</v>
      </c>
      <c r="Q35" s="125">
        <v>7547841272.8100004</v>
      </c>
      <c r="R35" s="126">
        <v>0</v>
      </c>
      <c r="S35" s="125">
        <v>71029108.340000004</v>
      </c>
      <c r="U35" s="130"/>
    </row>
    <row r="36" spans="1:21" ht="15" customHeight="1" x14ac:dyDescent="0.2">
      <c r="A36" s="98" t="s">
        <v>90</v>
      </c>
      <c r="B36" s="99" t="s">
        <v>91</v>
      </c>
      <c r="C36" s="100" t="s">
        <v>21</v>
      </c>
      <c r="D36" s="100" t="s">
        <v>22</v>
      </c>
      <c r="E36" s="100">
        <v>20</v>
      </c>
      <c r="F36" s="101" t="s">
        <v>23</v>
      </c>
      <c r="G36" s="125">
        <v>247280000</v>
      </c>
      <c r="H36" s="125">
        <v>125305422.43000001</v>
      </c>
      <c r="I36" s="125">
        <v>121974577.56999999</v>
      </c>
      <c r="J36" s="126">
        <v>0</v>
      </c>
      <c r="K36" s="125">
        <v>95039000</v>
      </c>
      <c r="L36" s="125">
        <v>30266422.43</v>
      </c>
      <c r="M36" s="125">
        <v>50000000</v>
      </c>
      <c r="N36" s="125">
        <v>45039000</v>
      </c>
      <c r="O36" s="125">
        <v>50000000</v>
      </c>
      <c r="P36" s="126">
        <v>0</v>
      </c>
      <c r="Q36" s="125">
        <v>50000000</v>
      </c>
      <c r="R36" s="126">
        <v>0</v>
      </c>
      <c r="S36" s="126">
        <v>0</v>
      </c>
      <c r="U36" s="130"/>
    </row>
    <row r="37" spans="1:21" ht="15" customHeight="1" x14ac:dyDescent="0.2">
      <c r="A37" s="98" t="s">
        <v>92</v>
      </c>
      <c r="B37" s="99" t="s">
        <v>93</v>
      </c>
      <c r="C37" s="100" t="s">
        <v>21</v>
      </c>
      <c r="D37" s="100" t="s">
        <v>22</v>
      </c>
      <c r="E37" s="100">
        <v>20</v>
      </c>
      <c r="F37" s="101" t="s">
        <v>23</v>
      </c>
      <c r="G37" s="125">
        <v>247280000</v>
      </c>
      <c r="H37" s="125">
        <v>125305422.43000001</v>
      </c>
      <c r="I37" s="125">
        <v>121974577.56999999</v>
      </c>
      <c r="J37" s="126">
        <v>0</v>
      </c>
      <c r="K37" s="125">
        <v>95039000</v>
      </c>
      <c r="L37" s="125">
        <v>30266422.43</v>
      </c>
      <c r="M37" s="125">
        <v>50000000</v>
      </c>
      <c r="N37" s="125">
        <v>45039000</v>
      </c>
      <c r="O37" s="125">
        <v>50000000</v>
      </c>
      <c r="P37" s="126">
        <v>0</v>
      </c>
      <c r="Q37" s="125">
        <v>50000000</v>
      </c>
      <c r="R37" s="126">
        <v>0</v>
      </c>
      <c r="S37" s="126">
        <v>0</v>
      </c>
      <c r="U37" s="130"/>
    </row>
    <row r="38" spans="1:21" ht="15" customHeight="1" x14ac:dyDescent="0.2">
      <c r="A38" s="98" t="s">
        <v>94</v>
      </c>
      <c r="B38" s="99" t="s">
        <v>95</v>
      </c>
      <c r="C38" s="100" t="s">
        <v>21</v>
      </c>
      <c r="D38" s="100" t="s">
        <v>22</v>
      </c>
      <c r="E38" s="100">
        <v>20</v>
      </c>
      <c r="F38" s="101" t="s">
        <v>23</v>
      </c>
      <c r="G38" s="125">
        <v>2000000</v>
      </c>
      <c r="H38" s="125">
        <v>19000</v>
      </c>
      <c r="I38" s="125">
        <v>1981000</v>
      </c>
      <c r="J38" s="126">
        <v>0</v>
      </c>
      <c r="K38" s="125">
        <v>19000</v>
      </c>
      <c r="L38" s="126">
        <v>0</v>
      </c>
      <c r="M38" s="126">
        <v>0</v>
      </c>
      <c r="N38" s="125">
        <v>19000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U38" s="130"/>
    </row>
    <row r="39" spans="1:21" ht="15" customHeight="1" x14ac:dyDescent="0.2">
      <c r="A39" s="98" t="s">
        <v>96</v>
      </c>
      <c r="B39" s="105" t="s">
        <v>97</v>
      </c>
      <c r="C39" s="106" t="s">
        <v>21</v>
      </c>
      <c r="D39" s="106" t="s">
        <v>22</v>
      </c>
      <c r="E39" s="106">
        <v>20</v>
      </c>
      <c r="F39" s="107" t="s">
        <v>23</v>
      </c>
      <c r="G39" s="127">
        <v>2000000</v>
      </c>
      <c r="H39" s="127">
        <v>19000</v>
      </c>
      <c r="I39" s="127">
        <v>1981000</v>
      </c>
      <c r="J39" s="128">
        <v>0</v>
      </c>
      <c r="K39" s="127">
        <v>19000</v>
      </c>
      <c r="L39" s="128">
        <v>0</v>
      </c>
      <c r="M39" s="128">
        <v>0</v>
      </c>
      <c r="N39" s="127">
        <v>19000</v>
      </c>
      <c r="O39" s="128">
        <v>0</v>
      </c>
      <c r="P39" s="128">
        <v>0</v>
      </c>
      <c r="Q39" s="128">
        <v>0</v>
      </c>
      <c r="R39" s="128">
        <v>0</v>
      </c>
      <c r="S39" s="128">
        <v>0</v>
      </c>
      <c r="U39" s="130"/>
    </row>
    <row r="40" spans="1:21" ht="15" customHeight="1" x14ac:dyDescent="0.2">
      <c r="A40" s="98" t="s">
        <v>98</v>
      </c>
      <c r="B40" s="99" t="s">
        <v>99</v>
      </c>
      <c r="C40" s="100" t="s">
        <v>21</v>
      </c>
      <c r="D40" s="100" t="s">
        <v>22</v>
      </c>
      <c r="E40" s="100">
        <v>20</v>
      </c>
      <c r="F40" s="101" t="s">
        <v>23</v>
      </c>
      <c r="G40" s="125">
        <v>245080000</v>
      </c>
      <c r="H40" s="125">
        <v>125278422.43000001</v>
      </c>
      <c r="I40" s="125">
        <v>119801577.56999999</v>
      </c>
      <c r="J40" s="126">
        <v>0</v>
      </c>
      <c r="K40" s="125">
        <v>95012000</v>
      </c>
      <c r="L40" s="125">
        <v>30266422.43</v>
      </c>
      <c r="M40" s="125">
        <v>50000000</v>
      </c>
      <c r="N40" s="125">
        <v>45012000</v>
      </c>
      <c r="O40" s="125">
        <v>50000000</v>
      </c>
      <c r="P40" s="126">
        <v>0</v>
      </c>
      <c r="Q40" s="125">
        <v>50000000</v>
      </c>
      <c r="R40" s="126">
        <v>0</v>
      </c>
      <c r="S40" s="126">
        <v>0</v>
      </c>
      <c r="U40" s="130"/>
    </row>
    <row r="41" spans="1:21" ht="15" customHeight="1" x14ac:dyDescent="0.2">
      <c r="A41" s="98" t="s">
        <v>100</v>
      </c>
      <c r="B41" s="105" t="s">
        <v>101</v>
      </c>
      <c r="C41" s="106" t="s">
        <v>21</v>
      </c>
      <c r="D41" s="106" t="s">
        <v>22</v>
      </c>
      <c r="E41" s="106">
        <v>20</v>
      </c>
      <c r="F41" s="107" t="s">
        <v>23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28">
        <v>0</v>
      </c>
      <c r="M41" s="128">
        <v>0</v>
      </c>
      <c r="N41" s="128">
        <v>0</v>
      </c>
      <c r="O41" s="128">
        <v>0</v>
      </c>
      <c r="P41" s="128">
        <v>0</v>
      </c>
      <c r="Q41" s="128">
        <v>0</v>
      </c>
      <c r="R41" s="128">
        <v>0</v>
      </c>
      <c r="S41" s="128">
        <v>0</v>
      </c>
      <c r="U41" s="130"/>
    </row>
    <row r="42" spans="1:21" ht="15" customHeight="1" x14ac:dyDescent="0.2">
      <c r="A42" s="98" t="s">
        <v>102</v>
      </c>
      <c r="B42" s="105" t="s">
        <v>103</v>
      </c>
      <c r="C42" s="106" t="s">
        <v>21</v>
      </c>
      <c r="D42" s="106" t="s">
        <v>22</v>
      </c>
      <c r="E42" s="106">
        <v>20</v>
      </c>
      <c r="F42" s="107" t="s">
        <v>23</v>
      </c>
      <c r="G42" s="127">
        <v>1000000</v>
      </c>
      <c r="H42" s="128">
        <v>0</v>
      </c>
      <c r="I42" s="128">
        <v>1000000</v>
      </c>
      <c r="J42" s="128">
        <v>0</v>
      </c>
      <c r="K42" s="128">
        <v>0</v>
      </c>
      <c r="L42" s="128">
        <v>0</v>
      </c>
      <c r="M42" s="128">
        <v>0</v>
      </c>
      <c r="N42" s="128">
        <v>0</v>
      </c>
      <c r="O42" s="128">
        <v>0</v>
      </c>
      <c r="P42" s="128">
        <v>0</v>
      </c>
      <c r="Q42" s="128">
        <v>0</v>
      </c>
      <c r="R42" s="128">
        <v>0</v>
      </c>
      <c r="S42" s="128">
        <v>0</v>
      </c>
      <c r="U42" s="130"/>
    </row>
    <row r="43" spans="1:21" ht="15" customHeight="1" x14ac:dyDescent="0.2">
      <c r="A43" s="98" t="s">
        <v>104</v>
      </c>
      <c r="B43" s="105" t="s">
        <v>105</v>
      </c>
      <c r="C43" s="106" t="s">
        <v>21</v>
      </c>
      <c r="D43" s="106" t="s">
        <v>22</v>
      </c>
      <c r="E43" s="106">
        <v>20</v>
      </c>
      <c r="F43" s="107" t="s">
        <v>23</v>
      </c>
      <c r="G43" s="127">
        <v>208000000</v>
      </c>
      <c r="H43" s="127">
        <v>95012000</v>
      </c>
      <c r="I43" s="127">
        <v>112988000</v>
      </c>
      <c r="J43" s="128">
        <v>0</v>
      </c>
      <c r="K43" s="127">
        <v>95012000</v>
      </c>
      <c r="L43" s="128">
        <v>0</v>
      </c>
      <c r="M43" s="127">
        <v>50000000</v>
      </c>
      <c r="N43" s="127">
        <v>45012000</v>
      </c>
      <c r="O43" s="127">
        <v>50000000</v>
      </c>
      <c r="P43" s="128">
        <v>0</v>
      </c>
      <c r="Q43" s="127">
        <v>50000000</v>
      </c>
      <c r="R43" s="128">
        <v>0</v>
      </c>
      <c r="S43" s="128">
        <v>0</v>
      </c>
      <c r="U43" s="130"/>
    </row>
    <row r="44" spans="1:21" ht="15" customHeight="1" x14ac:dyDescent="0.2">
      <c r="A44" s="98" t="s">
        <v>106</v>
      </c>
      <c r="B44" s="105" t="s">
        <v>107</v>
      </c>
      <c r="C44" s="106" t="s">
        <v>21</v>
      </c>
      <c r="D44" s="106" t="s">
        <v>22</v>
      </c>
      <c r="E44" s="106">
        <v>20</v>
      </c>
      <c r="F44" s="107" t="s">
        <v>23</v>
      </c>
      <c r="G44" s="127">
        <v>31080000</v>
      </c>
      <c r="H44" s="127">
        <v>30266422.43</v>
      </c>
      <c r="I44" s="127">
        <v>813577.57</v>
      </c>
      <c r="J44" s="128">
        <v>0</v>
      </c>
      <c r="K44" s="128">
        <v>0</v>
      </c>
      <c r="L44" s="127">
        <v>30266422.43</v>
      </c>
      <c r="M44" s="128">
        <v>0</v>
      </c>
      <c r="N44" s="128">
        <v>0</v>
      </c>
      <c r="O44" s="128">
        <v>0</v>
      </c>
      <c r="P44" s="128">
        <v>0</v>
      </c>
      <c r="Q44" s="128">
        <v>0</v>
      </c>
      <c r="R44" s="128">
        <v>0</v>
      </c>
      <c r="S44" s="128">
        <v>0</v>
      </c>
      <c r="U44" s="130"/>
    </row>
    <row r="45" spans="1:21" ht="15" customHeight="1" x14ac:dyDescent="0.2">
      <c r="A45" s="98" t="s">
        <v>108</v>
      </c>
      <c r="B45" s="105" t="s">
        <v>109</v>
      </c>
      <c r="C45" s="106" t="s">
        <v>21</v>
      </c>
      <c r="D45" s="106" t="s">
        <v>22</v>
      </c>
      <c r="E45" s="106">
        <v>20</v>
      </c>
      <c r="F45" s="107" t="s">
        <v>23</v>
      </c>
      <c r="G45" s="127">
        <v>5000000</v>
      </c>
      <c r="H45" s="128">
        <v>0</v>
      </c>
      <c r="I45" s="128">
        <v>5000000</v>
      </c>
      <c r="J45" s="128">
        <v>0</v>
      </c>
      <c r="K45" s="128">
        <v>0</v>
      </c>
      <c r="L45" s="128">
        <v>0</v>
      </c>
      <c r="M45" s="128">
        <v>0</v>
      </c>
      <c r="N45" s="128">
        <v>0</v>
      </c>
      <c r="O45" s="128">
        <v>0</v>
      </c>
      <c r="P45" s="128">
        <v>0</v>
      </c>
      <c r="Q45" s="128">
        <v>0</v>
      </c>
      <c r="R45" s="128">
        <v>0</v>
      </c>
      <c r="S45" s="128">
        <v>0</v>
      </c>
      <c r="U45" s="130"/>
    </row>
    <row r="46" spans="1:21" ht="15" customHeight="1" x14ac:dyDescent="0.2">
      <c r="A46" s="98" t="s">
        <v>110</v>
      </c>
      <c r="B46" s="105" t="s">
        <v>111</v>
      </c>
      <c r="C46" s="106" t="s">
        <v>21</v>
      </c>
      <c r="D46" s="106" t="s">
        <v>22</v>
      </c>
      <c r="E46" s="106">
        <v>20</v>
      </c>
      <c r="F46" s="107" t="s">
        <v>23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28">
        <v>0</v>
      </c>
      <c r="P46" s="128">
        <v>0</v>
      </c>
      <c r="Q46" s="128">
        <v>0</v>
      </c>
      <c r="R46" s="128">
        <v>0</v>
      </c>
      <c r="S46" s="128">
        <v>0</v>
      </c>
      <c r="U46" s="130"/>
    </row>
    <row r="47" spans="1:21" ht="15" customHeight="1" x14ac:dyDescent="0.2">
      <c r="A47" s="98" t="s">
        <v>112</v>
      </c>
      <c r="B47" s="99" t="s">
        <v>113</v>
      </c>
      <c r="C47" s="100" t="s">
        <v>21</v>
      </c>
      <c r="D47" s="100" t="s">
        <v>22</v>
      </c>
      <c r="E47" s="100">
        <v>20</v>
      </c>
      <c r="F47" s="101" t="s">
        <v>23</v>
      </c>
      <c r="G47" s="125">
        <v>200000</v>
      </c>
      <c r="H47" s="125">
        <v>8000</v>
      </c>
      <c r="I47" s="125">
        <v>192000</v>
      </c>
      <c r="J47" s="126">
        <v>0</v>
      </c>
      <c r="K47" s="125">
        <v>8000</v>
      </c>
      <c r="L47" s="126">
        <v>0</v>
      </c>
      <c r="M47" s="126">
        <v>0</v>
      </c>
      <c r="N47" s="125">
        <v>8000</v>
      </c>
      <c r="O47" s="126">
        <v>0</v>
      </c>
      <c r="P47" s="126">
        <v>0</v>
      </c>
      <c r="Q47" s="126">
        <v>0</v>
      </c>
      <c r="R47" s="126">
        <v>0</v>
      </c>
      <c r="S47" s="126">
        <v>0</v>
      </c>
      <c r="U47" s="130"/>
    </row>
    <row r="48" spans="1:21" ht="15" customHeight="1" x14ac:dyDescent="0.2">
      <c r="A48" s="98" t="s">
        <v>114</v>
      </c>
      <c r="B48" s="105" t="s">
        <v>115</v>
      </c>
      <c r="C48" s="106" t="s">
        <v>21</v>
      </c>
      <c r="D48" s="106" t="s">
        <v>22</v>
      </c>
      <c r="E48" s="106">
        <v>20</v>
      </c>
      <c r="F48" s="107" t="s">
        <v>23</v>
      </c>
      <c r="G48" s="127">
        <v>200000</v>
      </c>
      <c r="H48" s="127">
        <v>8000</v>
      </c>
      <c r="I48" s="127">
        <v>192000</v>
      </c>
      <c r="J48" s="128">
        <v>0</v>
      </c>
      <c r="K48" s="127">
        <v>8000</v>
      </c>
      <c r="L48" s="128">
        <v>0</v>
      </c>
      <c r="M48" s="128">
        <v>0</v>
      </c>
      <c r="N48" s="127">
        <v>8000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U48" s="130"/>
    </row>
    <row r="49" spans="1:21" ht="15" customHeight="1" x14ac:dyDescent="0.2">
      <c r="A49" s="98" t="s">
        <v>116</v>
      </c>
      <c r="B49" s="99" t="s">
        <v>117</v>
      </c>
      <c r="C49" s="100" t="s">
        <v>21</v>
      </c>
      <c r="D49" s="100" t="s">
        <v>22</v>
      </c>
      <c r="E49" s="100">
        <v>20</v>
      </c>
      <c r="F49" s="101" t="s">
        <v>23</v>
      </c>
      <c r="G49" s="125">
        <v>23156512000</v>
      </c>
      <c r="H49" s="125">
        <v>20902640717.709999</v>
      </c>
      <c r="I49" s="125">
        <v>2253871282.29</v>
      </c>
      <c r="J49" s="126">
        <v>0</v>
      </c>
      <c r="K49" s="125">
        <v>17853352353.689999</v>
      </c>
      <c r="L49" s="125">
        <v>3049288364.02</v>
      </c>
      <c r="M49" s="125">
        <v>7524006627.8100004</v>
      </c>
      <c r="N49" s="125">
        <v>10329345725.879999</v>
      </c>
      <c r="O49" s="125">
        <v>7497841272.8100004</v>
      </c>
      <c r="P49" s="125">
        <v>26165355</v>
      </c>
      <c r="Q49" s="125">
        <v>7497841272.8100004</v>
      </c>
      <c r="R49" s="126">
        <v>0</v>
      </c>
      <c r="S49" s="125">
        <v>71029108.340000004</v>
      </c>
      <c r="U49" s="130"/>
    </row>
    <row r="50" spans="1:21" x14ac:dyDescent="0.2">
      <c r="A50" s="98" t="s">
        <v>118</v>
      </c>
      <c r="B50" s="99" t="s">
        <v>119</v>
      </c>
      <c r="C50" s="100" t="s">
        <v>21</v>
      </c>
      <c r="D50" s="100" t="s">
        <v>22</v>
      </c>
      <c r="E50" s="100">
        <v>20</v>
      </c>
      <c r="F50" s="101" t="s">
        <v>23</v>
      </c>
      <c r="G50" s="125">
        <v>843301000</v>
      </c>
      <c r="H50" s="125">
        <v>661471641.94000006</v>
      </c>
      <c r="I50" s="125">
        <v>181829358.06</v>
      </c>
      <c r="J50" s="126">
        <v>0</v>
      </c>
      <c r="K50" s="125">
        <v>342442720.88</v>
      </c>
      <c r="L50" s="125">
        <v>319028921.06</v>
      </c>
      <c r="M50" s="125">
        <v>97478409.030000001</v>
      </c>
      <c r="N50" s="125">
        <v>244964311.84999999</v>
      </c>
      <c r="O50" s="125">
        <v>97478409.030000001</v>
      </c>
      <c r="P50" s="126">
        <v>0</v>
      </c>
      <c r="Q50" s="125">
        <v>97478409.030000001</v>
      </c>
      <c r="R50" s="126">
        <v>0</v>
      </c>
      <c r="S50" s="126">
        <v>0</v>
      </c>
      <c r="U50" s="130"/>
    </row>
    <row r="51" spans="1:21" ht="22.5" x14ac:dyDescent="0.2">
      <c r="A51" s="98" t="s">
        <v>120</v>
      </c>
      <c r="B51" s="99" t="s">
        <v>121</v>
      </c>
      <c r="C51" s="100" t="s">
        <v>21</v>
      </c>
      <c r="D51" s="100" t="s">
        <v>22</v>
      </c>
      <c r="E51" s="100">
        <v>20</v>
      </c>
      <c r="F51" s="101" t="s">
        <v>23</v>
      </c>
      <c r="G51" s="125">
        <v>247815000</v>
      </c>
      <c r="H51" s="125">
        <v>242758645.31999999</v>
      </c>
      <c r="I51" s="125">
        <v>5056354.68</v>
      </c>
      <c r="J51" s="126">
        <v>0</v>
      </c>
      <c r="K51" s="125">
        <v>1637000</v>
      </c>
      <c r="L51" s="125">
        <v>241121645.31999999</v>
      </c>
      <c r="M51" s="125">
        <v>1614000</v>
      </c>
      <c r="N51" s="125">
        <v>23000</v>
      </c>
      <c r="O51" s="125">
        <v>1614000</v>
      </c>
      <c r="P51" s="126">
        <v>0</v>
      </c>
      <c r="Q51" s="125">
        <v>1614000</v>
      </c>
      <c r="R51" s="126">
        <v>0</v>
      </c>
      <c r="S51" s="126">
        <v>0</v>
      </c>
      <c r="U51" s="130"/>
    </row>
    <row r="52" spans="1:21" ht="22.5" x14ac:dyDescent="0.2">
      <c r="A52" s="98" t="s">
        <v>122</v>
      </c>
      <c r="B52" s="105" t="s">
        <v>123</v>
      </c>
      <c r="C52" s="106" t="s">
        <v>21</v>
      </c>
      <c r="D52" s="106" t="s">
        <v>22</v>
      </c>
      <c r="E52" s="106">
        <v>20</v>
      </c>
      <c r="F52" s="107" t="s">
        <v>23</v>
      </c>
      <c r="G52" s="127">
        <v>3490000</v>
      </c>
      <c r="H52" s="127">
        <v>1614000</v>
      </c>
      <c r="I52" s="127">
        <v>1876000</v>
      </c>
      <c r="J52" s="128">
        <v>0</v>
      </c>
      <c r="K52" s="127">
        <v>1614000</v>
      </c>
      <c r="L52" s="128">
        <v>0</v>
      </c>
      <c r="M52" s="127">
        <v>1614000</v>
      </c>
      <c r="N52" s="128">
        <v>0</v>
      </c>
      <c r="O52" s="127">
        <v>1614000</v>
      </c>
      <c r="P52" s="128">
        <v>0</v>
      </c>
      <c r="Q52" s="127">
        <v>1614000</v>
      </c>
      <c r="R52" s="128">
        <v>0</v>
      </c>
      <c r="S52" s="128">
        <v>0</v>
      </c>
      <c r="U52" s="130"/>
    </row>
    <row r="53" spans="1:21" ht="15" customHeight="1" x14ac:dyDescent="0.2">
      <c r="A53" s="98" t="s">
        <v>124</v>
      </c>
      <c r="B53" s="105" t="s">
        <v>125</v>
      </c>
      <c r="C53" s="106" t="s">
        <v>21</v>
      </c>
      <c r="D53" s="106" t="s">
        <v>22</v>
      </c>
      <c r="E53" s="106">
        <v>20</v>
      </c>
      <c r="F53" s="107" t="s">
        <v>23</v>
      </c>
      <c r="G53" s="127">
        <v>200000</v>
      </c>
      <c r="H53" s="128">
        <v>0</v>
      </c>
      <c r="I53" s="128">
        <v>200000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28">
        <v>0</v>
      </c>
      <c r="R53" s="128">
        <v>0</v>
      </c>
      <c r="S53" s="128">
        <v>0</v>
      </c>
      <c r="U53" s="130"/>
    </row>
    <row r="54" spans="1:21" ht="15" customHeight="1" x14ac:dyDescent="0.2">
      <c r="A54" s="98" t="s">
        <v>126</v>
      </c>
      <c r="B54" s="105" t="s">
        <v>127</v>
      </c>
      <c r="C54" s="106" t="s">
        <v>21</v>
      </c>
      <c r="D54" s="106" t="s">
        <v>22</v>
      </c>
      <c r="E54" s="106">
        <v>20</v>
      </c>
      <c r="F54" s="107" t="s">
        <v>23</v>
      </c>
      <c r="G54" s="127">
        <v>3000000</v>
      </c>
      <c r="H54" s="127">
        <v>19645.32</v>
      </c>
      <c r="I54" s="127">
        <v>2980354.68</v>
      </c>
      <c r="J54" s="128">
        <v>0</v>
      </c>
      <c r="K54" s="128">
        <v>0</v>
      </c>
      <c r="L54" s="127">
        <v>19645.32</v>
      </c>
      <c r="M54" s="128">
        <v>0</v>
      </c>
      <c r="N54" s="128">
        <v>0</v>
      </c>
      <c r="O54" s="128">
        <v>0</v>
      </c>
      <c r="P54" s="128">
        <v>0</v>
      </c>
      <c r="Q54" s="128">
        <v>0</v>
      </c>
      <c r="R54" s="128">
        <v>0</v>
      </c>
      <c r="S54" s="128">
        <v>0</v>
      </c>
      <c r="U54" s="130"/>
    </row>
    <row r="55" spans="1:21" ht="15" customHeight="1" x14ac:dyDescent="0.2">
      <c r="A55" s="98" t="s">
        <v>128</v>
      </c>
      <c r="B55" s="105" t="s">
        <v>129</v>
      </c>
      <c r="C55" s="106" t="s">
        <v>21</v>
      </c>
      <c r="D55" s="106" t="s">
        <v>22</v>
      </c>
      <c r="E55" s="106">
        <v>20</v>
      </c>
      <c r="F55" s="107" t="s">
        <v>23</v>
      </c>
      <c r="G55" s="127">
        <v>11125000</v>
      </c>
      <c r="H55" s="127">
        <v>11125000</v>
      </c>
      <c r="I55" s="127">
        <v>0</v>
      </c>
      <c r="J55" s="128">
        <v>0</v>
      </c>
      <c r="K55" s="128">
        <v>0</v>
      </c>
      <c r="L55" s="127">
        <v>11125000</v>
      </c>
      <c r="M55" s="128">
        <v>0</v>
      </c>
      <c r="N55" s="128">
        <v>0</v>
      </c>
      <c r="O55" s="128">
        <v>0</v>
      </c>
      <c r="P55" s="128">
        <v>0</v>
      </c>
      <c r="Q55" s="128">
        <v>0</v>
      </c>
      <c r="R55" s="128">
        <v>0</v>
      </c>
      <c r="S55" s="128">
        <v>0</v>
      </c>
      <c r="U55" s="130"/>
    </row>
    <row r="56" spans="1:21" ht="15" customHeight="1" x14ac:dyDescent="0.2">
      <c r="A56" s="98" t="s">
        <v>130</v>
      </c>
      <c r="B56" s="105" t="s">
        <v>131</v>
      </c>
      <c r="C56" s="106" t="s">
        <v>21</v>
      </c>
      <c r="D56" s="106" t="s">
        <v>22</v>
      </c>
      <c r="E56" s="106">
        <v>20</v>
      </c>
      <c r="F56" s="107" t="s">
        <v>23</v>
      </c>
      <c r="G56" s="127">
        <v>230000000</v>
      </c>
      <c r="H56" s="127">
        <v>230000000</v>
      </c>
      <c r="I56" s="127">
        <v>0</v>
      </c>
      <c r="J56" s="128">
        <v>0</v>
      </c>
      <c r="K56" s="127">
        <v>23000</v>
      </c>
      <c r="L56" s="127">
        <v>229977000</v>
      </c>
      <c r="M56" s="128">
        <v>0</v>
      </c>
      <c r="N56" s="127">
        <v>23000</v>
      </c>
      <c r="O56" s="128">
        <v>0</v>
      </c>
      <c r="P56" s="128">
        <v>0</v>
      </c>
      <c r="Q56" s="128">
        <v>0</v>
      </c>
      <c r="R56" s="128">
        <v>0</v>
      </c>
      <c r="S56" s="128">
        <v>0</v>
      </c>
      <c r="U56" s="130"/>
    </row>
    <row r="57" spans="1:21" ht="22.5" x14ac:dyDescent="0.2">
      <c r="A57" s="98" t="s">
        <v>132</v>
      </c>
      <c r="B57" s="99" t="s">
        <v>133</v>
      </c>
      <c r="C57" s="100" t="s">
        <v>21</v>
      </c>
      <c r="D57" s="100" t="s">
        <v>22</v>
      </c>
      <c r="E57" s="100">
        <v>20</v>
      </c>
      <c r="F57" s="101" t="s">
        <v>23</v>
      </c>
      <c r="G57" s="125">
        <v>181708000</v>
      </c>
      <c r="H57" s="125">
        <v>126035384.51000001</v>
      </c>
      <c r="I57" s="125">
        <v>55672615.490000002</v>
      </c>
      <c r="J57" s="126">
        <v>0</v>
      </c>
      <c r="K57" s="125">
        <v>81055149.280000001</v>
      </c>
      <c r="L57" s="125">
        <v>44980235.229999997</v>
      </c>
      <c r="M57" s="125">
        <v>14261597.43</v>
      </c>
      <c r="N57" s="125">
        <v>66793551.850000001</v>
      </c>
      <c r="O57" s="125">
        <v>14261597.43</v>
      </c>
      <c r="P57" s="126">
        <v>0</v>
      </c>
      <c r="Q57" s="125">
        <v>14261597.43</v>
      </c>
      <c r="R57" s="126">
        <v>0</v>
      </c>
      <c r="S57" s="126">
        <v>0</v>
      </c>
      <c r="U57" s="130"/>
    </row>
    <row r="58" spans="1:21" ht="15" customHeight="1" x14ac:dyDescent="0.2">
      <c r="A58" s="98" t="s">
        <v>134</v>
      </c>
      <c r="B58" s="105" t="s">
        <v>135</v>
      </c>
      <c r="C58" s="106" t="s">
        <v>21</v>
      </c>
      <c r="D58" s="106" t="s">
        <v>22</v>
      </c>
      <c r="E58" s="106">
        <v>20</v>
      </c>
      <c r="F58" s="107" t="s">
        <v>23</v>
      </c>
      <c r="G58" s="127">
        <v>985000</v>
      </c>
      <c r="H58" s="128">
        <v>0</v>
      </c>
      <c r="I58" s="128">
        <v>985000</v>
      </c>
      <c r="J58" s="128">
        <v>0</v>
      </c>
      <c r="K58" s="128">
        <v>0</v>
      </c>
      <c r="L58" s="128">
        <v>0</v>
      </c>
      <c r="M58" s="128">
        <v>0</v>
      </c>
      <c r="N58" s="128">
        <v>0</v>
      </c>
      <c r="O58" s="128">
        <v>0</v>
      </c>
      <c r="P58" s="128">
        <v>0</v>
      </c>
      <c r="Q58" s="128">
        <v>0</v>
      </c>
      <c r="R58" s="128">
        <v>0</v>
      </c>
      <c r="S58" s="128">
        <v>0</v>
      </c>
      <c r="U58" s="130"/>
    </row>
    <row r="59" spans="1:21" ht="22.5" x14ac:dyDescent="0.2">
      <c r="A59" s="98" t="s">
        <v>136</v>
      </c>
      <c r="B59" s="105" t="s">
        <v>137</v>
      </c>
      <c r="C59" s="106" t="s">
        <v>21</v>
      </c>
      <c r="D59" s="106" t="s">
        <v>22</v>
      </c>
      <c r="E59" s="106">
        <v>20</v>
      </c>
      <c r="F59" s="107" t="s">
        <v>23</v>
      </c>
      <c r="G59" s="127">
        <v>53000000</v>
      </c>
      <c r="H59" s="127">
        <v>66000</v>
      </c>
      <c r="I59" s="127">
        <v>52934000</v>
      </c>
      <c r="J59" s="128">
        <v>0</v>
      </c>
      <c r="K59" s="127">
        <v>66000</v>
      </c>
      <c r="L59" s="128">
        <v>0</v>
      </c>
      <c r="M59" s="128">
        <v>0</v>
      </c>
      <c r="N59" s="127">
        <v>66000</v>
      </c>
      <c r="O59" s="128">
        <v>0</v>
      </c>
      <c r="P59" s="128">
        <v>0</v>
      </c>
      <c r="Q59" s="128">
        <v>0</v>
      </c>
      <c r="R59" s="128">
        <v>0</v>
      </c>
      <c r="S59" s="128">
        <v>0</v>
      </c>
      <c r="U59" s="130"/>
    </row>
    <row r="60" spans="1:21" ht="22.5" x14ac:dyDescent="0.2">
      <c r="A60" s="98" t="s">
        <v>138</v>
      </c>
      <c r="B60" s="105" t="s">
        <v>139</v>
      </c>
      <c r="C60" s="106" t="s">
        <v>21</v>
      </c>
      <c r="D60" s="106" t="s">
        <v>22</v>
      </c>
      <c r="E60" s="106">
        <v>20</v>
      </c>
      <c r="F60" s="107" t="s">
        <v>23</v>
      </c>
      <c r="G60" s="127">
        <v>52000000</v>
      </c>
      <c r="H60" s="127">
        <v>50461000</v>
      </c>
      <c r="I60" s="127">
        <v>1539000</v>
      </c>
      <c r="J60" s="128">
        <v>0</v>
      </c>
      <c r="K60" s="127">
        <v>50461000</v>
      </c>
      <c r="L60" s="128">
        <v>0</v>
      </c>
      <c r="M60" s="127">
        <v>11043597.43</v>
      </c>
      <c r="N60" s="127">
        <v>39417402.57</v>
      </c>
      <c r="O60" s="127">
        <v>11043597.43</v>
      </c>
      <c r="P60" s="128">
        <v>0</v>
      </c>
      <c r="Q60" s="127">
        <v>11043597.43</v>
      </c>
      <c r="R60" s="128">
        <v>0</v>
      </c>
      <c r="S60" s="128">
        <v>0</v>
      </c>
      <c r="U60" s="130"/>
    </row>
    <row r="61" spans="1:21" ht="15" customHeight="1" x14ac:dyDescent="0.2">
      <c r="A61" s="98" t="s">
        <v>140</v>
      </c>
      <c r="B61" s="105" t="s">
        <v>141</v>
      </c>
      <c r="C61" s="106" t="s">
        <v>21</v>
      </c>
      <c r="D61" s="106" t="s">
        <v>22</v>
      </c>
      <c r="E61" s="106">
        <v>20</v>
      </c>
      <c r="F61" s="107" t="s">
        <v>23</v>
      </c>
      <c r="G61" s="127">
        <v>318000</v>
      </c>
      <c r="H61" s="127">
        <v>203384.51</v>
      </c>
      <c r="I61" s="127">
        <v>114615.49</v>
      </c>
      <c r="J61" s="128">
        <v>0</v>
      </c>
      <c r="K61" s="128">
        <v>0</v>
      </c>
      <c r="L61" s="127">
        <v>203384.51</v>
      </c>
      <c r="M61" s="128">
        <v>0</v>
      </c>
      <c r="N61" s="128">
        <v>0</v>
      </c>
      <c r="O61" s="128">
        <v>0</v>
      </c>
      <c r="P61" s="128">
        <v>0</v>
      </c>
      <c r="Q61" s="128">
        <v>0</v>
      </c>
      <c r="R61" s="128">
        <v>0</v>
      </c>
      <c r="S61" s="128">
        <v>0</v>
      </c>
      <c r="U61" s="130"/>
    </row>
    <row r="62" spans="1:21" ht="22.5" x14ac:dyDescent="0.2">
      <c r="A62" s="98" t="s">
        <v>142</v>
      </c>
      <c r="B62" s="105" t="s">
        <v>143</v>
      </c>
      <c r="C62" s="106" t="s">
        <v>21</v>
      </c>
      <c r="D62" s="106" t="s">
        <v>22</v>
      </c>
      <c r="E62" s="106">
        <v>20</v>
      </c>
      <c r="F62" s="107" t="s">
        <v>23</v>
      </c>
      <c r="G62" s="127">
        <v>31885000</v>
      </c>
      <c r="H62" s="127">
        <v>31885000</v>
      </c>
      <c r="I62" s="127">
        <v>0</v>
      </c>
      <c r="J62" s="128">
        <v>0</v>
      </c>
      <c r="K62" s="127">
        <v>27310149.280000001</v>
      </c>
      <c r="L62" s="127">
        <v>4574850.72</v>
      </c>
      <c r="M62" s="128">
        <v>0</v>
      </c>
      <c r="N62" s="127">
        <v>27310149.280000001</v>
      </c>
      <c r="O62" s="128">
        <v>0</v>
      </c>
      <c r="P62" s="128">
        <v>0</v>
      </c>
      <c r="Q62" s="128">
        <v>0</v>
      </c>
      <c r="R62" s="128">
        <v>0</v>
      </c>
      <c r="S62" s="128">
        <v>0</v>
      </c>
      <c r="U62" s="130"/>
    </row>
    <row r="63" spans="1:21" ht="15" customHeight="1" x14ac:dyDescent="0.2">
      <c r="A63" s="98" t="s">
        <v>144</v>
      </c>
      <c r="B63" s="105" t="s">
        <v>145</v>
      </c>
      <c r="C63" s="106" t="s">
        <v>21</v>
      </c>
      <c r="D63" s="106" t="s">
        <v>22</v>
      </c>
      <c r="E63" s="106">
        <v>20</v>
      </c>
      <c r="F63" s="107" t="s">
        <v>23</v>
      </c>
      <c r="G63" s="127">
        <v>42000000</v>
      </c>
      <c r="H63" s="127">
        <v>42000000</v>
      </c>
      <c r="I63" s="127">
        <v>0</v>
      </c>
      <c r="J63" s="128">
        <v>0</v>
      </c>
      <c r="K63" s="127">
        <v>3218000</v>
      </c>
      <c r="L63" s="127">
        <v>38782000</v>
      </c>
      <c r="M63" s="127">
        <v>3218000</v>
      </c>
      <c r="N63" s="128">
        <v>0</v>
      </c>
      <c r="O63" s="127">
        <v>3218000</v>
      </c>
      <c r="P63" s="128">
        <v>0</v>
      </c>
      <c r="Q63" s="127">
        <v>3218000</v>
      </c>
      <c r="R63" s="128">
        <v>0</v>
      </c>
      <c r="S63" s="128">
        <v>0</v>
      </c>
      <c r="U63" s="130"/>
    </row>
    <row r="64" spans="1:21" ht="22.5" x14ac:dyDescent="0.2">
      <c r="A64" s="98" t="s">
        <v>146</v>
      </c>
      <c r="B64" s="105" t="s">
        <v>147</v>
      </c>
      <c r="C64" s="106" t="s">
        <v>21</v>
      </c>
      <c r="D64" s="106" t="s">
        <v>22</v>
      </c>
      <c r="E64" s="106">
        <v>20</v>
      </c>
      <c r="F64" s="107" t="s">
        <v>23</v>
      </c>
      <c r="G64" s="127">
        <v>100000</v>
      </c>
      <c r="H64" s="128">
        <v>0</v>
      </c>
      <c r="I64" s="128">
        <v>100000</v>
      </c>
      <c r="J64" s="128">
        <v>0</v>
      </c>
      <c r="K64" s="128">
        <v>0</v>
      </c>
      <c r="L64" s="128">
        <v>0</v>
      </c>
      <c r="M64" s="128">
        <v>0</v>
      </c>
      <c r="N64" s="128">
        <v>0</v>
      </c>
      <c r="O64" s="128">
        <v>0</v>
      </c>
      <c r="P64" s="128">
        <v>0</v>
      </c>
      <c r="Q64" s="128">
        <v>0</v>
      </c>
      <c r="R64" s="128">
        <v>0</v>
      </c>
      <c r="S64" s="128">
        <v>0</v>
      </c>
      <c r="U64" s="130"/>
    </row>
    <row r="65" spans="1:21" ht="15" customHeight="1" x14ac:dyDescent="0.2">
      <c r="A65" s="98" t="s">
        <v>148</v>
      </c>
      <c r="B65" s="105" t="s">
        <v>149</v>
      </c>
      <c r="C65" s="106" t="s">
        <v>21</v>
      </c>
      <c r="D65" s="106" t="s">
        <v>22</v>
      </c>
      <c r="E65" s="106">
        <v>20</v>
      </c>
      <c r="F65" s="107" t="s">
        <v>23</v>
      </c>
      <c r="G65" s="127">
        <v>1420000</v>
      </c>
      <c r="H65" s="127">
        <v>1420000</v>
      </c>
      <c r="I65" s="127">
        <v>0</v>
      </c>
      <c r="J65" s="128">
        <v>0</v>
      </c>
      <c r="K65" s="128">
        <v>0</v>
      </c>
      <c r="L65" s="127">
        <v>1420000</v>
      </c>
      <c r="M65" s="128">
        <v>0</v>
      </c>
      <c r="N65" s="128">
        <v>0</v>
      </c>
      <c r="O65" s="128">
        <v>0</v>
      </c>
      <c r="P65" s="128">
        <v>0</v>
      </c>
      <c r="Q65" s="128">
        <v>0</v>
      </c>
      <c r="R65" s="128">
        <v>0</v>
      </c>
      <c r="S65" s="128">
        <v>0</v>
      </c>
      <c r="U65" s="130"/>
    </row>
    <row r="66" spans="1:21" ht="15" customHeight="1" x14ac:dyDescent="0.2">
      <c r="A66" s="98" t="s">
        <v>150</v>
      </c>
      <c r="B66" s="99" t="s">
        <v>151</v>
      </c>
      <c r="C66" s="100" t="s">
        <v>21</v>
      </c>
      <c r="D66" s="100" t="s">
        <v>22</v>
      </c>
      <c r="E66" s="100">
        <v>20</v>
      </c>
      <c r="F66" s="101" t="s">
        <v>23</v>
      </c>
      <c r="G66" s="125">
        <v>413778000</v>
      </c>
      <c r="H66" s="125">
        <v>292677612.11000001</v>
      </c>
      <c r="I66" s="125">
        <v>121100387.89</v>
      </c>
      <c r="J66" s="126">
        <v>0</v>
      </c>
      <c r="K66" s="125">
        <v>259750571.59999999</v>
      </c>
      <c r="L66" s="125">
        <v>32927040.510000002</v>
      </c>
      <c r="M66" s="125">
        <v>81602811.599999994</v>
      </c>
      <c r="N66" s="125">
        <v>178147760</v>
      </c>
      <c r="O66" s="125">
        <v>81602811.599999994</v>
      </c>
      <c r="P66" s="126">
        <v>0</v>
      </c>
      <c r="Q66" s="125">
        <v>81602811.599999994</v>
      </c>
      <c r="R66" s="126">
        <v>0</v>
      </c>
      <c r="S66" s="126">
        <v>0</v>
      </c>
      <c r="U66" s="130"/>
    </row>
    <row r="67" spans="1:21" ht="15" customHeight="1" x14ac:dyDescent="0.2">
      <c r="A67" s="98" t="s">
        <v>152</v>
      </c>
      <c r="B67" s="105" t="s">
        <v>153</v>
      </c>
      <c r="C67" s="106" t="s">
        <v>21</v>
      </c>
      <c r="D67" s="106" t="s">
        <v>22</v>
      </c>
      <c r="E67" s="106">
        <v>20</v>
      </c>
      <c r="F67" s="107" t="s">
        <v>23</v>
      </c>
      <c r="G67" s="127">
        <v>340000</v>
      </c>
      <c r="H67" s="128">
        <v>0</v>
      </c>
      <c r="I67" s="128">
        <v>340000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28">
        <v>0</v>
      </c>
      <c r="P67" s="128">
        <v>0</v>
      </c>
      <c r="Q67" s="128">
        <v>0</v>
      </c>
      <c r="R67" s="128">
        <v>0</v>
      </c>
      <c r="S67" s="128">
        <v>0</v>
      </c>
      <c r="U67" s="130"/>
    </row>
    <row r="68" spans="1:21" ht="15" customHeight="1" x14ac:dyDescent="0.2">
      <c r="A68" s="98" t="s">
        <v>154</v>
      </c>
      <c r="B68" s="105" t="s">
        <v>155</v>
      </c>
      <c r="C68" s="106" t="s">
        <v>21</v>
      </c>
      <c r="D68" s="106" t="s">
        <v>22</v>
      </c>
      <c r="E68" s="106">
        <v>20</v>
      </c>
      <c r="F68" s="107" t="s">
        <v>23</v>
      </c>
      <c r="G68" s="127">
        <v>3000000</v>
      </c>
      <c r="H68" s="128">
        <v>0</v>
      </c>
      <c r="I68" s="128">
        <v>3000000</v>
      </c>
      <c r="J68" s="128">
        <v>0</v>
      </c>
      <c r="K68" s="128">
        <v>0</v>
      </c>
      <c r="L68" s="128">
        <v>0</v>
      </c>
      <c r="M68" s="128">
        <v>0</v>
      </c>
      <c r="N68" s="128">
        <v>0</v>
      </c>
      <c r="O68" s="128">
        <v>0</v>
      </c>
      <c r="P68" s="128">
        <v>0</v>
      </c>
      <c r="Q68" s="128">
        <v>0</v>
      </c>
      <c r="R68" s="128">
        <v>0</v>
      </c>
      <c r="S68" s="128">
        <v>0</v>
      </c>
      <c r="U68" s="130"/>
    </row>
    <row r="69" spans="1:21" ht="15" customHeight="1" x14ac:dyDescent="0.2">
      <c r="A69" s="98" t="s">
        <v>156</v>
      </c>
      <c r="B69" s="105" t="s">
        <v>101</v>
      </c>
      <c r="C69" s="106" t="s">
        <v>21</v>
      </c>
      <c r="D69" s="106" t="s">
        <v>22</v>
      </c>
      <c r="E69" s="106">
        <v>20</v>
      </c>
      <c r="F69" s="107" t="s">
        <v>23</v>
      </c>
      <c r="G69" s="127">
        <v>121115000</v>
      </c>
      <c r="H69" s="127">
        <v>8496584.8499999996</v>
      </c>
      <c r="I69" s="127">
        <v>112618415.15000001</v>
      </c>
      <c r="J69" s="128">
        <v>0</v>
      </c>
      <c r="K69" s="128">
        <v>0</v>
      </c>
      <c r="L69" s="127">
        <v>8496584.8499999996</v>
      </c>
      <c r="M69" s="128">
        <v>0</v>
      </c>
      <c r="N69" s="128">
        <v>0</v>
      </c>
      <c r="O69" s="128">
        <v>0</v>
      </c>
      <c r="P69" s="128">
        <v>0</v>
      </c>
      <c r="Q69" s="128">
        <v>0</v>
      </c>
      <c r="R69" s="128">
        <v>0</v>
      </c>
      <c r="S69" s="128">
        <v>0</v>
      </c>
      <c r="U69" s="130"/>
    </row>
    <row r="70" spans="1:21" ht="15" customHeight="1" x14ac:dyDescent="0.2">
      <c r="A70" s="98" t="s">
        <v>157</v>
      </c>
      <c r="B70" s="105" t="s">
        <v>103</v>
      </c>
      <c r="C70" s="106" t="s">
        <v>21</v>
      </c>
      <c r="D70" s="106" t="s">
        <v>22</v>
      </c>
      <c r="E70" s="106">
        <v>20</v>
      </c>
      <c r="F70" s="107" t="s">
        <v>23</v>
      </c>
      <c r="G70" s="127">
        <v>11921000</v>
      </c>
      <c r="H70" s="127">
        <v>11578455.66</v>
      </c>
      <c r="I70" s="127">
        <v>342544.34</v>
      </c>
      <c r="J70" s="128">
        <v>0</v>
      </c>
      <c r="K70" s="128">
        <v>0</v>
      </c>
      <c r="L70" s="127">
        <v>11578455.66</v>
      </c>
      <c r="M70" s="128">
        <v>0</v>
      </c>
      <c r="N70" s="128">
        <v>0</v>
      </c>
      <c r="O70" s="128">
        <v>0</v>
      </c>
      <c r="P70" s="128">
        <v>0</v>
      </c>
      <c r="Q70" s="128">
        <v>0</v>
      </c>
      <c r="R70" s="128">
        <v>0</v>
      </c>
      <c r="S70" s="128">
        <v>0</v>
      </c>
      <c r="U70" s="130"/>
    </row>
    <row r="71" spans="1:21" ht="15" customHeight="1" x14ac:dyDescent="0.2">
      <c r="A71" s="98" t="s">
        <v>158</v>
      </c>
      <c r="B71" s="131" t="s">
        <v>105</v>
      </c>
      <c r="C71" s="106" t="s">
        <v>21</v>
      </c>
      <c r="D71" s="106" t="s">
        <v>22</v>
      </c>
      <c r="E71" s="106">
        <v>20</v>
      </c>
      <c r="F71" s="107" t="s">
        <v>23</v>
      </c>
      <c r="G71" s="127">
        <v>261550000</v>
      </c>
      <c r="H71" s="127">
        <v>259750571.59999999</v>
      </c>
      <c r="I71" s="127">
        <v>1799428.4</v>
      </c>
      <c r="J71" s="128">
        <v>0</v>
      </c>
      <c r="K71" s="127">
        <v>259750571.59999999</v>
      </c>
      <c r="L71" s="128">
        <v>0</v>
      </c>
      <c r="M71" s="127">
        <v>81602811.599999994</v>
      </c>
      <c r="N71" s="127">
        <v>178147760</v>
      </c>
      <c r="O71" s="127">
        <v>81602811.599999994</v>
      </c>
      <c r="P71" s="128">
        <v>0</v>
      </c>
      <c r="Q71" s="127">
        <v>81602811.599999994</v>
      </c>
      <c r="R71" s="128">
        <v>0</v>
      </c>
      <c r="S71" s="128">
        <v>0</v>
      </c>
      <c r="U71" s="130"/>
    </row>
    <row r="72" spans="1:21" ht="15" customHeight="1" x14ac:dyDescent="0.2">
      <c r="A72" s="98" t="s">
        <v>159</v>
      </c>
      <c r="B72" s="105" t="s">
        <v>107</v>
      </c>
      <c r="C72" s="106" t="s">
        <v>21</v>
      </c>
      <c r="D72" s="106" t="s">
        <v>22</v>
      </c>
      <c r="E72" s="106">
        <v>20</v>
      </c>
      <c r="F72" s="107" t="s">
        <v>23</v>
      </c>
      <c r="G72" s="127">
        <v>3000000</v>
      </c>
      <c r="H72" s="128">
        <v>0</v>
      </c>
      <c r="I72" s="128">
        <v>3000000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  <c r="P72" s="128">
        <v>0</v>
      </c>
      <c r="Q72" s="128">
        <v>0</v>
      </c>
      <c r="R72" s="128">
        <v>0</v>
      </c>
      <c r="S72" s="128">
        <v>0</v>
      </c>
      <c r="U72" s="130"/>
    </row>
    <row r="73" spans="1:21" ht="15" customHeight="1" x14ac:dyDescent="0.2">
      <c r="A73" s="98" t="s">
        <v>160</v>
      </c>
      <c r="B73" s="105" t="s">
        <v>109</v>
      </c>
      <c r="C73" s="106" t="s">
        <v>21</v>
      </c>
      <c r="D73" s="106" t="s">
        <v>22</v>
      </c>
      <c r="E73" s="106">
        <v>20</v>
      </c>
      <c r="F73" s="107" t="s">
        <v>23</v>
      </c>
      <c r="G73" s="127">
        <v>11962000</v>
      </c>
      <c r="H73" s="127">
        <v>11962000</v>
      </c>
      <c r="I73" s="127">
        <v>0</v>
      </c>
      <c r="J73" s="128">
        <v>0</v>
      </c>
      <c r="K73" s="128">
        <v>0</v>
      </c>
      <c r="L73" s="127">
        <v>11962000</v>
      </c>
      <c r="M73" s="128">
        <v>0</v>
      </c>
      <c r="N73" s="128">
        <v>0</v>
      </c>
      <c r="O73" s="128">
        <v>0</v>
      </c>
      <c r="P73" s="128">
        <v>0</v>
      </c>
      <c r="Q73" s="128">
        <v>0</v>
      </c>
      <c r="R73" s="128">
        <v>0</v>
      </c>
      <c r="S73" s="128">
        <v>0</v>
      </c>
      <c r="U73" s="130"/>
    </row>
    <row r="74" spans="1:21" ht="15" customHeight="1" x14ac:dyDescent="0.2">
      <c r="A74" s="98" t="s">
        <v>161</v>
      </c>
      <c r="B74" s="105" t="s">
        <v>111</v>
      </c>
      <c r="C74" s="106" t="s">
        <v>21</v>
      </c>
      <c r="D74" s="106" t="s">
        <v>22</v>
      </c>
      <c r="E74" s="106">
        <v>20</v>
      </c>
      <c r="F74" s="107" t="s">
        <v>23</v>
      </c>
      <c r="G74" s="127">
        <v>890000</v>
      </c>
      <c r="H74" s="127">
        <v>890000</v>
      </c>
      <c r="I74" s="127">
        <v>0</v>
      </c>
      <c r="J74" s="128">
        <v>0</v>
      </c>
      <c r="K74" s="128">
        <v>0</v>
      </c>
      <c r="L74" s="127">
        <v>890000</v>
      </c>
      <c r="M74" s="128">
        <v>0</v>
      </c>
      <c r="N74" s="128">
        <v>0</v>
      </c>
      <c r="O74" s="128">
        <v>0</v>
      </c>
      <c r="P74" s="128">
        <v>0</v>
      </c>
      <c r="Q74" s="128">
        <v>0</v>
      </c>
      <c r="R74" s="128">
        <v>0</v>
      </c>
      <c r="S74" s="128">
        <v>0</v>
      </c>
      <c r="U74" s="130"/>
    </row>
    <row r="75" spans="1:21" ht="15" customHeight="1" x14ac:dyDescent="0.2">
      <c r="A75" s="98" t="s">
        <v>162</v>
      </c>
      <c r="B75" s="99" t="s">
        <v>163</v>
      </c>
      <c r="C75" s="100" t="s">
        <v>21</v>
      </c>
      <c r="D75" s="100" t="s">
        <v>22</v>
      </c>
      <c r="E75" s="100">
        <v>20</v>
      </c>
      <c r="F75" s="101" t="s">
        <v>23</v>
      </c>
      <c r="G75" s="125">
        <v>22313211000</v>
      </c>
      <c r="H75" s="125">
        <v>20241169075.77</v>
      </c>
      <c r="I75" s="125">
        <v>2072041924.23</v>
      </c>
      <c r="J75" s="126">
        <v>0</v>
      </c>
      <c r="K75" s="125">
        <v>17510909632.810001</v>
      </c>
      <c r="L75" s="125">
        <v>2730259442.96</v>
      </c>
      <c r="M75" s="125">
        <v>7426528218.7799997</v>
      </c>
      <c r="N75" s="125">
        <v>10084381414.030001</v>
      </c>
      <c r="O75" s="125">
        <v>7400362863.7799997</v>
      </c>
      <c r="P75" s="125">
        <v>26165355</v>
      </c>
      <c r="Q75" s="125">
        <v>7400362863.7799997</v>
      </c>
      <c r="R75" s="126">
        <v>0</v>
      </c>
      <c r="S75" s="125">
        <v>71029108.340000004</v>
      </c>
      <c r="U75" s="130"/>
    </row>
    <row r="76" spans="1:21" ht="15" customHeight="1" x14ac:dyDescent="0.2">
      <c r="A76" s="98" t="s">
        <v>164</v>
      </c>
      <c r="B76" s="99" t="s">
        <v>165</v>
      </c>
      <c r="C76" s="100" t="s">
        <v>21</v>
      </c>
      <c r="D76" s="100" t="s">
        <v>22</v>
      </c>
      <c r="E76" s="100">
        <v>20</v>
      </c>
      <c r="F76" s="101" t="s">
        <v>23</v>
      </c>
      <c r="G76" s="125">
        <v>19695700</v>
      </c>
      <c r="H76" s="125">
        <v>18492855.309999999</v>
      </c>
      <c r="I76" s="125">
        <v>1202844.69</v>
      </c>
      <c r="J76" s="126">
        <v>0</v>
      </c>
      <c r="K76" s="125">
        <v>18492855.309999999</v>
      </c>
      <c r="L76" s="126">
        <v>0</v>
      </c>
      <c r="M76" s="125">
        <v>18472855.309999999</v>
      </c>
      <c r="N76" s="125">
        <v>20000</v>
      </c>
      <c r="O76" s="125">
        <v>18472855.309999999</v>
      </c>
      <c r="P76" s="126">
        <v>0</v>
      </c>
      <c r="Q76" s="125">
        <v>18472855.309999999</v>
      </c>
      <c r="R76" s="126">
        <v>0</v>
      </c>
      <c r="S76" s="126">
        <v>0</v>
      </c>
      <c r="U76" s="130"/>
    </row>
    <row r="77" spans="1:21" ht="15" customHeight="1" x14ac:dyDescent="0.2">
      <c r="A77" s="98" t="s">
        <v>166</v>
      </c>
      <c r="B77" s="131" t="s">
        <v>167</v>
      </c>
      <c r="C77" s="106" t="s">
        <v>21</v>
      </c>
      <c r="D77" s="106" t="s">
        <v>22</v>
      </c>
      <c r="E77" s="106">
        <v>20</v>
      </c>
      <c r="F77" s="107" t="s">
        <v>23</v>
      </c>
      <c r="G77" s="127">
        <v>19695700</v>
      </c>
      <c r="H77" s="127">
        <v>18492855.309999999</v>
      </c>
      <c r="I77" s="127">
        <v>1202844.69</v>
      </c>
      <c r="J77" s="128">
        <v>0</v>
      </c>
      <c r="K77" s="127">
        <v>18492855.309999999</v>
      </c>
      <c r="L77" s="128">
        <v>0</v>
      </c>
      <c r="M77" s="127">
        <v>18472855.309999999</v>
      </c>
      <c r="N77" s="127">
        <v>20000</v>
      </c>
      <c r="O77" s="127">
        <v>18472855.309999999</v>
      </c>
      <c r="P77" s="128">
        <v>0</v>
      </c>
      <c r="Q77" s="127">
        <v>18472855.309999999</v>
      </c>
      <c r="R77" s="128">
        <v>0</v>
      </c>
      <c r="S77" s="128">
        <v>0</v>
      </c>
      <c r="U77" s="130"/>
    </row>
    <row r="78" spans="1:21" ht="33.75" x14ac:dyDescent="0.2">
      <c r="A78" s="98" t="s">
        <v>168</v>
      </c>
      <c r="B78" s="99" t="s">
        <v>169</v>
      </c>
      <c r="C78" s="100" t="s">
        <v>21</v>
      </c>
      <c r="D78" s="100" t="s">
        <v>22</v>
      </c>
      <c r="E78" s="100">
        <v>20</v>
      </c>
      <c r="F78" s="101" t="s">
        <v>23</v>
      </c>
      <c r="G78" s="125">
        <v>2292731489</v>
      </c>
      <c r="H78" s="125">
        <v>1984866954.3800001</v>
      </c>
      <c r="I78" s="125">
        <v>307864534.62</v>
      </c>
      <c r="J78" s="126">
        <v>0</v>
      </c>
      <c r="K78" s="125">
        <v>1436642598.0699999</v>
      </c>
      <c r="L78" s="125">
        <v>548224356.30999994</v>
      </c>
      <c r="M78" s="125">
        <v>694115266.39999998</v>
      </c>
      <c r="N78" s="125">
        <v>742527331.66999996</v>
      </c>
      <c r="O78" s="125">
        <v>692973920.39999998</v>
      </c>
      <c r="P78" s="125">
        <v>1141346</v>
      </c>
      <c r="Q78" s="125">
        <v>692973920.39999998</v>
      </c>
      <c r="R78" s="126">
        <v>0</v>
      </c>
      <c r="S78" s="125">
        <v>8000</v>
      </c>
      <c r="U78" s="130"/>
    </row>
    <row r="79" spans="1:21" ht="15" customHeight="1" x14ac:dyDescent="0.2">
      <c r="A79" s="98" t="s">
        <v>170</v>
      </c>
      <c r="B79" s="105" t="s">
        <v>171</v>
      </c>
      <c r="C79" s="106" t="s">
        <v>21</v>
      </c>
      <c r="D79" s="106" t="s">
        <v>22</v>
      </c>
      <c r="E79" s="106">
        <v>20</v>
      </c>
      <c r="F79" s="107" t="s">
        <v>23</v>
      </c>
      <c r="G79" s="127">
        <v>127447000</v>
      </c>
      <c r="H79" s="127">
        <v>100253000</v>
      </c>
      <c r="I79" s="127">
        <v>27194000</v>
      </c>
      <c r="J79" s="128">
        <v>0</v>
      </c>
      <c r="K79" s="127">
        <v>61070015</v>
      </c>
      <c r="L79" s="127">
        <v>39182985</v>
      </c>
      <c r="M79" s="127">
        <v>55496242</v>
      </c>
      <c r="N79" s="127">
        <v>5573773</v>
      </c>
      <c r="O79" s="127">
        <v>54389419</v>
      </c>
      <c r="P79" s="127">
        <v>1106823</v>
      </c>
      <c r="Q79" s="127">
        <v>54389419</v>
      </c>
      <c r="R79" s="128">
        <v>0</v>
      </c>
      <c r="S79" s="128">
        <v>0</v>
      </c>
      <c r="U79" s="130"/>
    </row>
    <row r="80" spans="1:21" ht="15" customHeight="1" x14ac:dyDescent="0.2">
      <c r="A80" s="98" t="s">
        <v>172</v>
      </c>
      <c r="B80" s="131" t="s">
        <v>173</v>
      </c>
      <c r="C80" s="106" t="s">
        <v>21</v>
      </c>
      <c r="D80" s="106" t="s">
        <v>22</v>
      </c>
      <c r="E80" s="106">
        <v>20</v>
      </c>
      <c r="F80" s="107" t="s">
        <v>23</v>
      </c>
      <c r="G80" s="127">
        <v>766772000</v>
      </c>
      <c r="H80" s="127">
        <v>605308581.74000001</v>
      </c>
      <c r="I80" s="127">
        <v>161463418.25999999</v>
      </c>
      <c r="J80" s="128">
        <v>0</v>
      </c>
      <c r="K80" s="127">
        <v>586604831.74000001</v>
      </c>
      <c r="L80" s="127">
        <v>18703750</v>
      </c>
      <c r="M80" s="127">
        <v>179463752.78999999</v>
      </c>
      <c r="N80" s="127">
        <v>407141078.94999999</v>
      </c>
      <c r="O80" s="127">
        <v>179463752.78999999</v>
      </c>
      <c r="P80" s="128">
        <v>0</v>
      </c>
      <c r="Q80" s="127">
        <v>179463752.78999999</v>
      </c>
      <c r="R80" s="128">
        <v>0</v>
      </c>
      <c r="S80" s="128">
        <v>0</v>
      </c>
      <c r="U80" s="130"/>
    </row>
    <row r="81" spans="1:21" ht="15" customHeight="1" x14ac:dyDescent="0.2">
      <c r="A81" s="98" t="s">
        <v>174</v>
      </c>
      <c r="B81" s="105" t="s">
        <v>175</v>
      </c>
      <c r="C81" s="106" t="s">
        <v>21</v>
      </c>
      <c r="D81" s="106" t="s">
        <v>22</v>
      </c>
      <c r="E81" s="106">
        <v>20</v>
      </c>
      <c r="F81" s="107" t="s">
        <v>23</v>
      </c>
      <c r="G81" s="127">
        <v>107711000</v>
      </c>
      <c r="H81" s="127">
        <v>107587033.59999999</v>
      </c>
      <c r="I81" s="127">
        <v>123966.39999999999</v>
      </c>
      <c r="J81" s="128">
        <v>0</v>
      </c>
      <c r="K81" s="127">
        <v>107587033.59999999</v>
      </c>
      <c r="L81" s="128">
        <v>0</v>
      </c>
      <c r="M81" s="128">
        <v>0</v>
      </c>
      <c r="N81" s="127">
        <v>107587033.59999999</v>
      </c>
      <c r="O81" s="128">
        <v>0</v>
      </c>
      <c r="P81" s="128">
        <v>0</v>
      </c>
      <c r="Q81" s="128">
        <v>0</v>
      </c>
      <c r="R81" s="128">
        <v>0</v>
      </c>
      <c r="S81" s="128">
        <v>0</v>
      </c>
      <c r="U81" s="130"/>
    </row>
    <row r="82" spans="1:21" ht="15" customHeight="1" x14ac:dyDescent="0.2">
      <c r="A82" s="98" t="s">
        <v>176</v>
      </c>
      <c r="B82" s="105" t="s">
        <v>177</v>
      </c>
      <c r="C82" s="106" t="s">
        <v>21</v>
      </c>
      <c r="D82" s="106" t="s">
        <v>22</v>
      </c>
      <c r="E82" s="106">
        <v>20</v>
      </c>
      <c r="F82" s="107" t="s">
        <v>23</v>
      </c>
      <c r="G82" s="127">
        <v>1083000</v>
      </c>
      <c r="H82" s="127">
        <v>350000</v>
      </c>
      <c r="I82" s="127">
        <v>733000</v>
      </c>
      <c r="J82" s="128">
        <v>0</v>
      </c>
      <c r="K82" s="127">
        <v>350000</v>
      </c>
      <c r="L82" s="128">
        <v>0</v>
      </c>
      <c r="M82" s="127">
        <v>345000</v>
      </c>
      <c r="N82" s="127">
        <v>5000</v>
      </c>
      <c r="O82" s="127">
        <v>345000</v>
      </c>
      <c r="P82" s="128">
        <v>0</v>
      </c>
      <c r="Q82" s="127">
        <v>345000</v>
      </c>
      <c r="R82" s="128">
        <v>0</v>
      </c>
      <c r="S82" s="128">
        <v>0</v>
      </c>
      <c r="U82" s="130"/>
    </row>
    <row r="83" spans="1:21" ht="15" customHeight="1" x14ac:dyDescent="0.2">
      <c r="A83" s="98" t="s">
        <v>178</v>
      </c>
      <c r="B83" s="105" t="s">
        <v>179</v>
      </c>
      <c r="C83" s="106" t="s">
        <v>21</v>
      </c>
      <c r="D83" s="106" t="s">
        <v>22</v>
      </c>
      <c r="E83" s="106">
        <v>20</v>
      </c>
      <c r="F83" s="107" t="s">
        <v>23</v>
      </c>
      <c r="G83" s="127">
        <v>325213169</v>
      </c>
      <c r="H83" s="127">
        <v>254013078.40000001</v>
      </c>
      <c r="I83" s="127">
        <v>71200090.599999994</v>
      </c>
      <c r="J83" s="128">
        <v>0</v>
      </c>
      <c r="K83" s="127">
        <v>254013078.40000001</v>
      </c>
      <c r="L83" s="128">
        <v>0</v>
      </c>
      <c r="M83" s="127">
        <v>31855452</v>
      </c>
      <c r="N83" s="127">
        <v>222157626.40000001</v>
      </c>
      <c r="O83" s="127">
        <v>31855452</v>
      </c>
      <c r="P83" s="128">
        <v>0</v>
      </c>
      <c r="Q83" s="127">
        <v>31855452</v>
      </c>
      <c r="R83" s="128">
        <v>0</v>
      </c>
      <c r="S83" s="128">
        <v>0</v>
      </c>
      <c r="U83" s="130"/>
    </row>
    <row r="84" spans="1:21" ht="22.5" x14ac:dyDescent="0.2">
      <c r="A84" s="98" t="s">
        <v>180</v>
      </c>
      <c r="B84" s="105" t="s">
        <v>181</v>
      </c>
      <c r="C84" s="106" t="s">
        <v>21</v>
      </c>
      <c r="D84" s="106" t="s">
        <v>22</v>
      </c>
      <c r="E84" s="106">
        <v>20</v>
      </c>
      <c r="F84" s="107" t="s">
        <v>23</v>
      </c>
      <c r="G84" s="127">
        <v>964505320</v>
      </c>
      <c r="H84" s="127">
        <v>917355260.63999999</v>
      </c>
      <c r="I84" s="127">
        <v>47150059.359999999</v>
      </c>
      <c r="J84" s="128">
        <v>0</v>
      </c>
      <c r="K84" s="127">
        <v>427017639.32999998</v>
      </c>
      <c r="L84" s="127">
        <v>490337621.31</v>
      </c>
      <c r="M84" s="127">
        <v>426954819.61000001</v>
      </c>
      <c r="N84" s="127">
        <v>62819.72</v>
      </c>
      <c r="O84" s="127">
        <v>426920296.61000001</v>
      </c>
      <c r="P84" s="127">
        <v>34523</v>
      </c>
      <c r="Q84" s="127">
        <v>426920296.61000001</v>
      </c>
      <c r="R84" s="128">
        <v>0</v>
      </c>
      <c r="S84" s="127">
        <v>8000</v>
      </c>
      <c r="U84" s="130"/>
    </row>
    <row r="85" spans="1:21" ht="22.5" x14ac:dyDescent="0.2">
      <c r="A85" s="98" t="s">
        <v>182</v>
      </c>
      <c r="B85" s="99" t="s">
        <v>183</v>
      </c>
      <c r="C85" s="100" t="s">
        <v>21</v>
      </c>
      <c r="D85" s="100" t="s">
        <v>22</v>
      </c>
      <c r="E85" s="100">
        <v>20</v>
      </c>
      <c r="F85" s="101" t="s">
        <v>23</v>
      </c>
      <c r="G85" s="125">
        <v>832858400</v>
      </c>
      <c r="H85" s="125">
        <v>581592444</v>
      </c>
      <c r="I85" s="125">
        <v>251265956</v>
      </c>
      <c r="J85" s="126">
        <v>0</v>
      </c>
      <c r="K85" s="125">
        <v>552281538</v>
      </c>
      <c r="L85" s="125">
        <v>29310906</v>
      </c>
      <c r="M85" s="125">
        <v>483404404.62</v>
      </c>
      <c r="N85" s="125">
        <v>68877133.379999995</v>
      </c>
      <c r="O85" s="125">
        <v>483404404.62</v>
      </c>
      <c r="P85" s="125">
        <v>0</v>
      </c>
      <c r="Q85" s="125">
        <v>483404404.62</v>
      </c>
      <c r="R85" s="126">
        <v>0</v>
      </c>
      <c r="S85" s="126">
        <v>0</v>
      </c>
      <c r="U85" s="130"/>
    </row>
    <row r="86" spans="1:21" ht="15" customHeight="1" x14ac:dyDescent="0.2">
      <c r="A86" s="98" t="s">
        <v>184</v>
      </c>
      <c r="B86" s="131" t="s">
        <v>185</v>
      </c>
      <c r="C86" s="106" t="s">
        <v>21</v>
      </c>
      <c r="D86" s="106" t="s">
        <v>22</v>
      </c>
      <c r="E86" s="106">
        <v>20</v>
      </c>
      <c r="F86" s="107" t="s">
        <v>23</v>
      </c>
      <c r="G86" s="127">
        <v>335563400</v>
      </c>
      <c r="H86" s="127">
        <v>307244503</v>
      </c>
      <c r="I86" s="127">
        <v>28318897</v>
      </c>
      <c r="J86" s="128">
        <v>0</v>
      </c>
      <c r="K86" s="127">
        <v>289412403</v>
      </c>
      <c r="L86" s="127">
        <v>17832100</v>
      </c>
      <c r="M86" s="127">
        <v>288566625.97000003</v>
      </c>
      <c r="N86" s="127">
        <v>845777.03</v>
      </c>
      <c r="O86" s="127">
        <v>288566625.97000003</v>
      </c>
      <c r="P86" s="128">
        <v>0</v>
      </c>
      <c r="Q86" s="127">
        <v>288566625.97000003</v>
      </c>
      <c r="R86" s="128">
        <v>0</v>
      </c>
      <c r="S86" s="128">
        <v>0</v>
      </c>
      <c r="U86" s="130"/>
    </row>
    <row r="87" spans="1:21" ht="15" customHeight="1" x14ac:dyDescent="0.2">
      <c r="A87" s="98" t="s">
        <v>186</v>
      </c>
      <c r="B87" s="105" t="s">
        <v>187</v>
      </c>
      <c r="C87" s="106" t="s">
        <v>21</v>
      </c>
      <c r="D87" s="106" t="s">
        <v>22</v>
      </c>
      <c r="E87" s="106">
        <v>20</v>
      </c>
      <c r="F87" s="107" t="s">
        <v>23</v>
      </c>
      <c r="G87" s="127">
        <v>495295000</v>
      </c>
      <c r="H87" s="127">
        <v>274347941</v>
      </c>
      <c r="I87" s="127">
        <v>220947059</v>
      </c>
      <c r="J87" s="128">
        <v>0</v>
      </c>
      <c r="K87" s="127">
        <v>262869135</v>
      </c>
      <c r="L87" s="127">
        <v>11478806</v>
      </c>
      <c r="M87" s="127">
        <v>194837778.65000001</v>
      </c>
      <c r="N87" s="127">
        <v>68031356.349999994</v>
      </c>
      <c r="O87" s="127">
        <v>194837778.65000001</v>
      </c>
      <c r="P87" s="127">
        <v>0</v>
      </c>
      <c r="Q87" s="127">
        <v>194837778.65000001</v>
      </c>
      <c r="R87" s="128">
        <v>0</v>
      </c>
      <c r="S87" s="128">
        <v>0</v>
      </c>
      <c r="U87" s="130"/>
    </row>
    <row r="88" spans="1:21" ht="15" customHeight="1" x14ac:dyDescent="0.2">
      <c r="A88" s="98" t="s">
        <v>188</v>
      </c>
      <c r="B88" s="105" t="s">
        <v>189</v>
      </c>
      <c r="C88" s="106" t="s">
        <v>21</v>
      </c>
      <c r="D88" s="106" t="s">
        <v>22</v>
      </c>
      <c r="E88" s="106">
        <v>20</v>
      </c>
      <c r="F88" s="107" t="s">
        <v>23</v>
      </c>
      <c r="G88" s="127">
        <v>2000000</v>
      </c>
      <c r="H88" s="128">
        <v>0</v>
      </c>
      <c r="I88" s="128">
        <v>2000000</v>
      </c>
      <c r="J88" s="128">
        <v>0</v>
      </c>
      <c r="K88" s="128">
        <v>0</v>
      </c>
      <c r="L88" s="128">
        <v>0</v>
      </c>
      <c r="M88" s="128">
        <v>0</v>
      </c>
      <c r="N88" s="128">
        <v>0</v>
      </c>
      <c r="O88" s="128">
        <v>0</v>
      </c>
      <c r="P88" s="128">
        <v>0</v>
      </c>
      <c r="Q88" s="128">
        <v>0</v>
      </c>
      <c r="R88" s="128">
        <v>0</v>
      </c>
      <c r="S88" s="128">
        <v>0</v>
      </c>
      <c r="U88" s="130"/>
    </row>
    <row r="89" spans="1:21" ht="15" customHeight="1" x14ac:dyDescent="0.2">
      <c r="A89" s="98" t="s">
        <v>190</v>
      </c>
      <c r="B89" s="99" t="s">
        <v>191</v>
      </c>
      <c r="C89" s="100" t="s">
        <v>21</v>
      </c>
      <c r="D89" s="100" t="s">
        <v>22</v>
      </c>
      <c r="E89" s="100">
        <v>20</v>
      </c>
      <c r="F89" s="101" t="s">
        <v>23</v>
      </c>
      <c r="G89" s="125">
        <v>15770179067</v>
      </c>
      <c r="H89" s="125">
        <v>14937604514</v>
      </c>
      <c r="I89" s="125">
        <v>832574553</v>
      </c>
      <c r="J89" s="126">
        <v>0</v>
      </c>
      <c r="K89" s="125">
        <v>13810937554.719999</v>
      </c>
      <c r="L89" s="125">
        <v>1126666959.28</v>
      </c>
      <c r="M89" s="125">
        <v>4554514348.7200003</v>
      </c>
      <c r="N89" s="125">
        <v>9256423206</v>
      </c>
      <c r="O89" s="125">
        <v>4542417284.7200003</v>
      </c>
      <c r="P89" s="125">
        <v>12097064</v>
      </c>
      <c r="Q89" s="125">
        <v>4542417284.7200003</v>
      </c>
      <c r="R89" s="126">
        <v>0</v>
      </c>
      <c r="S89" s="125">
        <v>12177077.34</v>
      </c>
      <c r="U89" s="130"/>
    </row>
    <row r="90" spans="1:21" ht="15" customHeight="1" x14ac:dyDescent="0.2">
      <c r="A90" s="98" t="s">
        <v>192</v>
      </c>
      <c r="B90" s="105" t="s">
        <v>193</v>
      </c>
      <c r="C90" s="106" t="s">
        <v>21</v>
      </c>
      <c r="D90" s="106" t="s">
        <v>22</v>
      </c>
      <c r="E90" s="106">
        <v>20</v>
      </c>
      <c r="F90" s="107" t="s">
        <v>23</v>
      </c>
      <c r="G90" s="127">
        <v>75150</v>
      </c>
      <c r="H90" s="127">
        <v>3000</v>
      </c>
      <c r="I90" s="127">
        <v>72150</v>
      </c>
      <c r="J90" s="128">
        <v>0</v>
      </c>
      <c r="K90" s="127">
        <v>3000</v>
      </c>
      <c r="L90" s="128">
        <v>0</v>
      </c>
      <c r="M90" s="128">
        <v>0</v>
      </c>
      <c r="N90" s="127">
        <v>3000</v>
      </c>
      <c r="O90" s="128">
        <v>0</v>
      </c>
      <c r="P90" s="128">
        <v>0</v>
      </c>
      <c r="Q90" s="128">
        <v>0</v>
      </c>
      <c r="R90" s="128">
        <v>0</v>
      </c>
      <c r="S90" s="128">
        <v>0</v>
      </c>
      <c r="U90" s="130"/>
    </row>
    <row r="91" spans="1:21" ht="15" customHeight="1" x14ac:dyDescent="0.2">
      <c r="A91" s="98" t="s">
        <v>194</v>
      </c>
      <c r="B91" s="105" t="s">
        <v>195</v>
      </c>
      <c r="C91" s="106" t="s">
        <v>21</v>
      </c>
      <c r="D91" s="106" t="s">
        <v>22</v>
      </c>
      <c r="E91" s="106">
        <v>20</v>
      </c>
      <c r="F91" s="107" t="s">
        <v>23</v>
      </c>
      <c r="G91" s="127">
        <v>3038373634</v>
      </c>
      <c r="H91" s="127">
        <v>2878815125.1199999</v>
      </c>
      <c r="I91" s="127">
        <v>159558508.88</v>
      </c>
      <c r="J91" s="128">
        <v>0</v>
      </c>
      <c r="K91" s="127">
        <v>2878815125.1199999</v>
      </c>
      <c r="L91" s="128">
        <v>0</v>
      </c>
      <c r="M91" s="127">
        <v>951091492</v>
      </c>
      <c r="N91" s="127">
        <v>1927723633.1199999</v>
      </c>
      <c r="O91" s="127">
        <v>951091492</v>
      </c>
      <c r="P91" s="127">
        <v>0</v>
      </c>
      <c r="Q91" s="127">
        <v>951091492</v>
      </c>
      <c r="R91" s="128">
        <v>0</v>
      </c>
      <c r="S91" s="127">
        <v>205255</v>
      </c>
      <c r="U91" s="130"/>
    </row>
    <row r="92" spans="1:21" x14ac:dyDescent="0.2">
      <c r="A92" s="98" t="s">
        <v>196</v>
      </c>
      <c r="B92" s="131" t="s">
        <v>197</v>
      </c>
      <c r="C92" s="106" t="s">
        <v>21</v>
      </c>
      <c r="D92" s="106" t="s">
        <v>22</v>
      </c>
      <c r="E92" s="106">
        <v>20</v>
      </c>
      <c r="F92" s="107" t="s">
        <v>23</v>
      </c>
      <c r="G92" s="127">
        <v>3866458591</v>
      </c>
      <c r="H92" s="127">
        <v>3495476930.8499999</v>
      </c>
      <c r="I92" s="127">
        <v>370981660.14999998</v>
      </c>
      <c r="J92" s="128">
        <v>0</v>
      </c>
      <c r="K92" s="127">
        <v>3394124797.5100002</v>
      </c>
      <c r="L92" s="127">
        <v>101352133.34</v>
      </c>
      <c r="M92" s="127">
        <v>1097114390.8</v>
      </c>
      <c r="N92" s="127">
        <v>2297010406.71</v>
      </c>
      <c r="O92" s="127">
        <v>1090370191.8</v>
      </c>
      <c r="P92" s="127">
        <v>6744199</v>
      </c>
      <c r="Q92" s="127">
        <v>1090370191.8</v>
      </c>
      <c r="R92" s="128">
        <v>0</v>
      </c>
      <c r="S92" s="128">
        <v>0</v>
      </c>
      <c r="U92" s="130"/>
    </row>
    <row r="93" spans="1:21" ht="22.5" x14ac:dyDescent="0.2">
      <c r="A93" s="98" t="s">
        <v>198</v>
      </c>
      <c r="B93" s="105" t="s">
        <v>199</v>
      </c>
      <c r="C93" s="106" t="s">
        <v>21</v>
      </c>
      <c r="D93" s="106" t="s">
        <v>22</v>
      </c>
      <c r="E93" s="106">
        <v>20</v>
      </c>
      <c r="F93" s="107" t="s">
        <v>23</v>
      </c>
      <c r="G93" s="127">
        <v>1441821749</v>
      </c>
      <c r="H93" s="127">
        <v>1357033960.25</v>
      </c>
      <c r="I93" s="127">
        <v>84787788.75</v>
      </c>
      <c r="J93" s="128">
        <v>0</v>
      </c>
      <c r="K93" s="127">
        <v>1261184554.95</v>
      </c>
      <c r="L93" s="127">
        <v>95849405.299999997</v>
      </c>
      <c r="M93" s="127">
        <v>618794787.5</v>
      </c>
      <c r="N93" s="127">
        <v>642389767.45000005</v>
      </c>
      <c r="O93" s="127">
        <v>618794787.5</v>
      </c>
      <c r="P93" s="128">
        <v>0</v>
      </c>
      <c r="Q93" s="127">
        <v>618794787.5</v>
      </c>
      <c r="R93" s="128">
        <v>0</v>
      </c>
      <c r="S93" s="128">
        <v>0</v>
      </c>
      <c r="U93" s="130"/>
    </row>
    <row r="94" spans="1:21" ht="15" customHeight="1" x14ac:dyDescent="0.2">
      <c r="A94" s="98" t="s">
        <v>200</v>
      </c>
      <c r="B94" s="131" t="s">
        <v>201</v>
      </c>
      <c r="C94" s="106" t="s">
        <v>21</v>
      </c>
      <c r="D94" s="106" t="s">
        <v>22</v>
      </c>
      <c r="E94" s="106">
        <v>20</v>
      </c>
      <c r="F94" s="107" t="s">
        <v>23</v>
      </c>
      <c r="G94" s="127">
        <v>6508199470</v>
      </c>
      <c r="H94" s="127">
        <v>6348967906.04</v>
      </c>
      <c r="I94" s="127">
        <v>159231563.96000001</v>
      </c>
      <c r="J94" s="128">
        <v>0</v>
      </c>
      <c r="K94" s="127">
        <v>5969336350.3400002</v>
      </c>
      <c r="L94" s="127">
        <v>379631555.69999999</v>
      </c>
      <c r="M94" s="127">
        <v>1747919499.6600001</v>
      </c>
      <c r="N94" s="127">
        <v>4221416850.6799998</v>
      </c>
      <c r="O94" s="127">
        <v>1742566634.6600001</v>
      </c>
      <c r="P94" s="127">
        <v>5352865</v>
      </c>
      <c r="Q94" s="127">
        <v>1742566634.6600001</v>
      </c>
      <c r="R94" s="128">
        <v>0</v>
      </c>
      <c r="S94" s="128">
        <v>0</v>
      </c>
      <c r="U94" s="130"/>
    </row>
    <row r="95" spans="1:21" ht="23.25" customHeight="1" x14ac:dyDescent="0.2">
      <c r="A95" s="98" t="s">
        <v>202</v>
      </c>
      <c r="B95" s="105" t="s">
        <v>203</v>
      </c>
      <c r="C95" s="106" t="s">
        <v>21</v>
      </c>
      <c r="D95" s="106" t="s">
        <v>22</v>
      </c>
      <c r="E95" s="106">
        <v>20</v>
      </c>
      <c r="F95" s="107" t="s">
        <v>23</v>
      </c>
      <c r="G95" s="127">
        <v>909902000</v>
      </c>
      <c r="H95" s="127">
        <v>855774591.74000001</v>
      </c>
      <c r="I95" s="127">
        <v>54127408.259999998</v>
      </c>
      <c r="J95" s="128">
        <v>0</v>
      </c>
      <c r="K95" s="127">
        <v>305940726.80000001</v>
      </c>
      <c r="L95" s="127">
        <v>549833864.94000006</v>
      </c>
      <c r="M95" s="127">
        <v>138064178.75999999</v>
      </c>
      <c r="N95" s="127">
        <v>167876548.03999999</v>
      </c>
      <c r="O95" s="127">
        <v>138064178.75999999</v>
      </c>
      <c r="P95" s="128">
        <v>0</v>
      </c>
      <c r="Q95" s="127">
        <v>138064178.75999999</v>
      </c>
      <c r="R95" s="128">
        <v>0</v>
      </c>
      <c r="S95" s="128">
        <v>11971822.34</v>
      </c>
      <c r="U95" s="130"/>
    </row>
    <row r="96" spans="1:21" ht="21.75" customHeight="1" x14ac:dyDescent="0.2">
      <c r="A96" s="98" t="s">
        <v>204</v>
      </c>
      <c r="B96" s="105" t="s">
        <v>205</v>
      </c>
      <c r="C96" s="106" t="s">
        <v>21</v>
      </c>
      <c r="D96" s="106" t="s">
        <v>22</v>
      </c>
      <c r="E96" s="106">
        <v>20</v>
      </c>
      <c r="F96" s="107" t="s">
        <v>23</v>
      </c>
      <c r="G96" s="127">
        <v>5348473</v>
      </c>
      <c r="H96" s="127">
        <v>1533000</v>
      </c>
      <c r="I96" s="127">
        <v>3815473</v>
      </c>
      <c r="J96" s="128">
        <v>0</v>
      </c>
      <c r="K96" s="127">
        <v>1533000</v>
      </c>
      <c r="L96" s="128">
        <v>0</v>
      </c>
      <c r="M96" s="127">
        <v>1530000</v>
      </c>
      <c r="N96" s="127">
        <v>3000</v>
      </c>
      <c r="O96" s="127">
        <v>1530000</v>
      </c>
      <c r="P96" s="128">
        <v>0</v>
      </c>
      <c r="Q96" s="127">
        <v>1530000</v>
      </c>
      <c r="R96" s="128">
        <v>0</v>
      </c>
      <c r="S96" s="128">
        <v>0</v>
      </c>
      <c r="U96" s="130"/>
    </row>
    <row r="97" spans="1:21" ht="15" customHeight="1" x14ac:dyDescent="0.2">
      <c r="A97" s="98" t="s">
        <v>206</v>
      </c>
      <c r="B97" s="99" t="s">
        <v>207</v>
      </c>
      <c r="C97" s="100" t="s">
        <v>21</v>
      </c>
      <c r="D97" s="100" t="s">
        <v>22</v>
      </c>
      <c r="E97" s="100">
        <v>20</v>
      </c>
      <c r="F97" s="101" t="s">
        <v>23</v>
      </c>
      <c r="G97" s="125">
        <v>663658981</v>
      </c>
      <c r="H97" s="125">
        <v>620480598.08000004</v>
      </c>
      <c r="I97" s="125">
        <v>43178382.920000002</v>
      </c>
      <c r="J97" s="126">
        <v>0</v>
      </c>
      <c r="K97" s="125">
        <v>46624112.710000001</v>
      </c>
      <c r="L97" s="125">
        <v>573856485.37</v>
      </c>
      <c r="M97" s="125">
        <v>35319032.729999997</v>
      </c>
      <c r="N97" s="125">
        <v>11305079.98</v>
      </c>
      <c r="O97" s="125">
        <v>35288205.729999997</v>
      </c>
      <c r="P97" s="125">
        <v>30827</v>
      </c>
      <c r="Q97" s="125">
        <v>35288205.729999997</v>
      </c>
      <c r="R97" s="126">
        <v>0</v>
      </c>
      <c r="S97" s="126">
        <v>0</v>
      </c>
      <c r="U97" s="130"/>
    </row>
    <row r="98" spans="1:21" ht="15" customHeight="1" x14ac:dyDescent="0.2">
      <c r="A98" s="98" t="s">
        <v>208</v>
      </c>
      <c r="B98" s="105" t="s">
        <v>209</v>
      </c>
      <c r="C98" s="106" t="s">
        <v>21</v>
      </c>
      <c r="D98" s="106" t="s">
        <v>22</v>
      </c>
      <c r="E98" s="106">
        <v>20</v>
      </c>
      <c r="F98" s="107" t="s">
        <v>23</v>
      </c>
      <c r="G98" s="127">
        <v>25279700</v>
      </c>
      <c r="H98" s="127">
        <v>25279700</v>
      </c>
      <c r="I98" s="127">
        <v>0</v>
      </c>
      <c r="J98" s="128">
        <v>0</v>
      </c>
      <c r="K98" s="128">
        <v>0</v>
      </c>
      <c r="L98" s="127">
        <v>25279700</v>
      </c>
      <c r="M98" s="128">
        <v>0</v>
      </c>
      <c r="N98" s="128">
        <v>0</v>
      </c>
      <c r="O98" s="128">
        <v>0</v>
      </c>
      <c r="P98" s="128">
        <v>0</v>
      </c>
      <c r="Q98" s="128">
        <v>0</v>
      </c>
      <c r="R98" s="128">
        <v>0</v>
      </c>
      <c r="S98" s="128">
        <v>0</v>
      </c>
      <c r="U98" s="130"/>
    </row>
    <row r="99" spans="1:21" ht="15" customHeight="1" x14ac:dyDescent="0.2">
      <c r="A99" s="98" t="s">
        <v>210</v>
      </c>
      <c r="B99" s="105" t="s">
        <v>211</v>
      </c>
      <c r="C99" s="106" t="s">
        <v>21</v>
      </c>
      <c r="D99" s="106" t="s">
        <v>22</v>
      </c>
      <c r="E99" s="106">
        <v>20</v>
      </c>
      <c r="F99" s="107" t="s">
        <v>23</v>
      </c>
      <c r="G99" s="127">
        <v>228039000</v>
      </c>
      <c r="H99" s="127">
        <v>228039000</v>
      </c>
      <c r="I99" s="127">
        <v>0</v>
      </c>
      <c r="J99" s="128">
        <v>0</v>
      </c>
      <c r="K99" s="128">
        <v>0</v>
      </c>
      <c r="L99" s="127">
        <v>228039000</v>
      </c>
      <c r="M99" s="128">
        <v>0</v>
      </c>
      <c r="N99" s="128">
        <v>0</v>
      </c>
      <c r="O99" s="128">
        <v>0</v>
      </c>
      <c r="P99" s="128">
        <v>0</v>
      </c>
      <c r="Q99" s="128">
        <v>0</v>
      </c>
      <c r="R99" s="128">
        <v>0</v>
      </c>
      <c r="S99" s="128">
        <v>0</v>
      </c>
      <c r="U99" s="130"/>
    </row>
    <row r="100" spans="1:21" ht="15" customHeight="1" x14ac:dyDescent="0.2">
      <c r="A100" s="98" t="s">
        <v>212</v>
      </c>
      <c r="B100" s="105" t="s">
        <v>213</v>
      </c>
      <c r="C100" s="106" t="s">
        <v>21</v>
      </c>
      <c r="D100" s="106" t="s">
        <v>22</v>
      </c>
      <c r="E100" s="106">
        <v>20</v>
      </c>
      <c r="F100" s="107" t="s">
        <v>23</v>
      </c>
      <c r="G100" s="127">
        <v>104156681</v>
      </c>
      <c r="H100" s="127">
        <v>60978298.079999998</v>
      </c>
      <c r="I100" s="127">
        <v>43178382.920000002</v>
      </c>
      <c r="J100" s="128">
        <v>0</v>
      </c>
      <c r="K100" s="127">
        <v>46624112.710000001</v>
      </c>
      <c r="L100" s="127">
        <v>14354185.369999999</v>
      </c>
      <c r="M100" s="127">
        <v>35319032.729999997</v>
      </c>
      <c r="N100" s="127">
        <v>11305079.98</v>
      </c>
      <c r="O100" s="127">
        <v>35288205.729999997</v>
      </c>
      <c r="P100" s="127">
        <v>30827</v>
      </c>
      <c r="Q100" s="127">
        <v>35288205.729999997</v>
      </c>
      <c r="R100" s="128">
        <v>0</v>
      </c>
      <c r="S100" s="128">
        <v>0</v>
      </c>
      <c r="U100" s="130"/>
    </row>
    <row r="101" spans="1:21" ht="15" customHeight="1" x14ac:dyDescent="0.2">
      <c r="A101" s="98" t="s">
        <v>214</v>
      </c>
      <c r="B101" s="105" t="s">
        <v>215</v>
      </c>
      <c r="C101" s="106" t="s">
        <v>21</v>
      </c>
      <c r="D101" s="106" t="s">
        <v>22</v>
      </c>
      <c r="E101" s="106">
        <v>20</v>
      </c>
      <c r="F101" s="107" t="s">
        <v>23</v>
      </c>
      <c r="G101" s="127">
        <v>306183600</v>
      </c>
      <c r="H101" s="127">
        <v>306183600</v>
      </c>
      <c r="I101" s="127">
        <v>0</v>
      </c>
      <c r="J101" s="128">
        <v>0</v>
      </c>
      <c r="K101" s="128">
        <v>0</v>
      </c>
      <c r="L101" s="127">
        <v>306183600</v>
      </c>
      <c r="M101" s="128">
        <v>0</v>
      </c>
      <c r="N101" s="128">
        <v>0</v>
      </c>
      <c r="O101" s="128">
        <v>0</v>
      </c>
      <c r="P101" s="128">
        <v>0</v>
      </c>
      <c r="Q101" s="128">
        <v>0</v>
      </c>
      <c r="R101" s="128">
        <v>0</v>
      </c>
      <c r="S101" s="128">
        <v>0</v>
      </c>
      <c r="U101" s="130"/>
    </row>
    <row r="102" spans="1:21" ht="15" customHeight="1" x14ac:dyDescent="0.2">
      <c r="A102" s="98" t="s">
        <v>216</v>
      </c>
      <c r="B102" s="131" t="s">
        <v>217</v>
      </c>
      <c r="C102" s="106" t="s">
        <v>21</v>
      </c>
      <c r="D102" s="106" t="s">
        <v>22</v>
      </c>
      <c r="E102" s="106">
        <v>20</v>
      </c>
      <c r="F102" s="107" t="s">
        <v>23</v>
      </c>
      <c r="G102" s="127">
        <v>2734087363</v>
      </c>
      <c r="H102" s="127">
        <v>2098131710</v>
      </c>
      <c r="I102" s="127">
        <v>635955653</v>
      </c>
      <c r="J102" s="128">
        <v>0</v>
      </c>
      <c r="K102" s="127">
        <v>1645930974</v>
      </c>
      <c r="L102" s="127">
        <v>452200736</v>
      </c>
      <c r="M102" s="127">
        <v>1640702311</v>
      </c>
      <c r="N102" s="127">
        <v>5228663</v>
      </c>
      <c r="O102" s="127">
        <v>1627806193</v>
      </c>
      <c r="P102" s="127">
        <v>12896118</v>
      </c>
      <c r="Q102" s="127">
        <v>1627806193</v>
      </c>
      <c r="R102" s="128">
        <v>0</v>
      </c>
      <c r="S102" s="127">
        <v>58844031</v>
      </c>
      <c r="U102" s="130"/>
    </row>
    <row r="103" spans="1:21" ht="15" customHeight="1" x14ac:dyDescent="0.2">
      <c r="A103" s="98" t="s">
        <v>218</v>
      </c>
      <c r="B103" s="99" t="s">
        <v>219</v>
      </c>
      <c r="C103" s="100" t="s">
        <v>21</v>
      </c>
      <c r="D103" s="100" t="s">
        <v>22</v>
      </c>
      <c r="E103" s="100">
        <v>20</v>
      </c>
      <c r="F103" s="101" t="s">
        <v>23</v>
      </c>
      <c r="G103" s="125">
        <v>629041000</v>
      </c>
      <c r="H103" s="125">
        <v>588335620</v>
      </c>
      <c r="I103" s="125">
        <v>40705380</v>
      </c>
      <c r="J103" s="126">
        <v>0</v>
      </c>
      <c r="K103" s="125">
        <v>225578059</v>
      </c>
      <c r="L103" s="125">
        <v>362757561</v>
      </c>
      <c r="M103" s="125">
        <v>225578059</v>
      </c>
      <c r="N103" s="126">
        <v>0</v>
      </c>
      <c r="O103" s="125">
        <v>225578059</v>
      </c>
      <c r="P103" s="126">
        <v>0</v>
      </c>
      <c r="Q103" s="125">
        <v>225578059</v>
      </c>
      <c r="R103" s="126">
        <v>0</v>
      </c>
      <c r="S103" s="126">
        <v>0</v>
      </c>
    </row>
    <row r="104" spans="1:21" ht="15" customHeight="1" x14ac:dyDescent="0.2">
      <c r="A104" s="98" t="s">
        <v>220</v>
      </c>
      <c r="B104" s="99" t="s">
        <v>221</v>
      </c>
      <c r="C104" s="100" t="s">
        <v>21</v>
      </c>
      <c r="D104" s="100" t="s">
        <v>22</v>
      </c>
      <c r="E104" s="100">
        <v>20</v>
      </c>
      <c r="F104" s="101" t="s">
        <v>23</v>
      </c>
      <c r="G104" s="125">
        <v>537246000</v>
      </c>
      <c r="H104" s="125">
        <v>537246000</v>
      </c>
      <c r="I104" s="125">
        <v>0</v>
      </c>
      <c r="J104" s="126">
        <v>0</v>
      </c>
      <c r="K104" s="125">
        <v>174488439</v>
      </c>
      <c r="L104" s="125">
        <v>362757561</v>
      </c>
      <c r="M104" s="125">
        <v>174488439</v>
      </c>
      <c r="N104" s="126">
        <v>0</v>
      </c>
      <c r="O104" s="125">
        <v>174488439</v>
      </c>
      <c r="P104" s="126">
        <v>0</v>
      </c>
      <c r="Q104" s="125">
        <v>174488439</v>
      </c>
      <c r="R104" s="126">
        <v>0</v>
      </c>
      <c r="S104" s="126">
        <v>0</v>
      </c>
    </row>
    <row r="105" spans="1:21" ht="15" customHeight="1" x14ac:dyDescent="0.2">
      <c r="A105" s="98" t="s">
        <v>222</v>
      </c>
      <c r="B105" s="99" t="s">
        <v>223</v>
      </c>
      <c r="C105" s="100" t="s">
        <v>21</v>
      </c>
      <c r="D105" s="100" t="s">
        <v>22</v>
      </c>
      <c r="E105" s="100">
        <v>20</v>
      </c>
      <c r="F105" s="101" t="s">
        <v>23</v>
      </c>
      <c r="G105" s="125">
        <v>537246000</v>
      </c>
      <c r="H105" s="125">
        <v>537246000</v>
      </c>
      <c r="I105" s="125">
        <v>0</v>
      </c>
      <c r="J105" s="126">
        <v>0</v>
      </c>
      <c r="K105" s="125">
        <v>174488439</v>
      </c>
      <c r="L105" s="125">
        <v>362757561</v>
      </c>
      <c r="M105" s="125">
        <v>174488439</v>
      </c>
      <c r="N105" s="126">
        <v>0</v>
      </c>
      <c r="O105" s="125">
        <v>174488439</v>
      </c>
      <c r="P105" s="126">
        <v>0</v>
      </c>
      <c r="Q105" s="125">
        <v>174488439</v>
      </c>
      <c r="R105" s="126">
        <v>0</v>
      </c>
      <c r="S105" s="126">
        <v>0</v>
      </c>
    </row>
    <row r="106" spans="1:21" ht="15" customHeight="1" x14ac:dyDescent="0.2">
      <c r="A106" s="98" t="s">
        <v>224</v>
      </c>
      <c r="B106" s="99" t="s">
        <v>225</v>
      </c>
      <c r="C106" s="100" t="s">
        <v>21</v>
      </c>
      <c r="D106" s="100" t="s">
        <v>22</v>
      </c>
      <c r="E106" s="100">
        <v>20</v>
      </c>
      <c r="F106" s="101" t="s">
        <v>23</v>
      </c>
      <c r="G106" s="125">
        <v>537246000</v>
      </c>
      <c r="H106" s="125">
        <v>537246000</v>
      </c>
      <c r="I106" s="125">
        <v>0</v>
      </c>
      <c r="J106" s="126">
        <v>0</v>
      </c>
      <c r="K106" s="125">
        <v>174488439</v>
      </c>
      <c r="L106" s="125">
        <v>362757561</v>
      </c>
      <c r="M106" s="125">
        <v>174488439</v>
      </c>
      <c r="N106" s="126">
        <v>0</v>
      </c>
      <c r="O106" s="125">
        <v>174488439</v>
      </c>
      <c r="P106" s="126">
        <v>0</v>
      </c>
      <c r="Q106" s="125">
        <v>174488439</v>
      </c>
      <c r="R106" s="126">
        <v>0</v>
      </c>
      <c r="S106" s="126">
        <v>0</v>
      </c>
    </row>
    <row r="107" spans="1:21" ht="15" customHeight="1" x14ac:dyDescent="0.2">
      <c r="A107" s="98" t="s">
        <v>226</v>
      </c>
      <c r="B107" s="105" t="s">
        <v>227</v>
      </c>
      <c r="C107" s="106" t="s">
        <v>21</v>
      </c>
      <c r="D107" s="106" t="s">
        <v>22</v>
      </c>
      <c r="E107" s="106">
        <v>20</v>
      </c>
      <c r="F107" s="107" t="s">
        <v>23</v>
      </c>
      <c r="G107" s="127">
        <v>286897576</v>
      </c>
      <c r="H107" s="127">
        <v>286897576</v>
      </c>
      <c r="I107" s="127">
        <v>0</v>
      </c>
      <c r="J107" s="128">
        <v>0</v>
      </c>
      <c r="K107" s="127">
        <v>75569837</v>
      </c>
      <c r="L107" s="127">
        <v>211327739</v>
      </c>
      <c r="M107" s="127">
        <v>75569837</v>
      </c>
      <c r="N107" s="128">
        <v>0</v>
      </c>
      <c r="O107" s="127">
        <v>75569837</v>
      </c>
      <c r="P107" s="128">
        <v>0</v>
      </c>
      <c r="Q107" s="127">
        <v>75569837</v>
      </c>
      <c r="R107" s="128">
        <v>0</v>
      </c>
      <c r="S107" s="128">
        <v>0</v>
      </c>
    </row>
    <row r="108" spans="1:21" ht="15" customHeight="1" x14ac:dyDescent="0.2">
      <c r="A108" s="98" t="s">
        <v>228</v>
      </c>
      <c r="B108" s="105" t="s">
        <v>229</v>
      </c>
      <c r="C108" s="106" t="s">
        <v>21</v>
      </c>
      <c r="D108" s="106" t="s">
        <v>22</v>
      </c>
      <c r="E108" s="106">
        <v>20</v>
      </c>
      <c r="F108" s="107" t="s">
        <v>23</v>
      </c>
      <c r="G108" s="127">
        <v>250348424</v>
      </c>
      <c r="H108" s="127">
        <v>250348424</v>
      </c>
      <c r="I108" s="127">
        <v>0</v>
      </c>
      <c r="J108" s="128">
        <v>0</v>
      </c>
      <c r="K108" s="127">
        <v>98918602</v>
      </c>
      <c r="L108" s="127">
        <v>151429822</v>
      </c>
      <c r="M108" s="127">
        <v>98918602</v>
      </c>
      <c r="N108" s="128">
        <v>0</v>
      </c>
      <c r="O108" s="127">
        <v>98918602</v>
      </c>
      <c r="P108" s="128">
        <v>0</v>
      </c>
      <c r="Q108" s="127">
        <v>98918602</v>
      </c>
      <c r="R108" s="128">
        <v>0</v>
      </c>
      <c r="S108" s="128">
        <v>0</v>
      </c>
    </row>
    <row r="109" spans="1:21" ht="15" customHeight="1" x14ac:dyDescent="0.25">
      <c r="A109" s="98" t="s">
        <v>230</v>
      </c>
      <c r="B109" s="123" t="s">
        <v>231</v>
      </c>
      <c r="C109" s="106" t="s">
        <v>21</v>
      </c>
      <c r="D109" s="106" t="s">
        <v>22</v>
      </c>
      <c r="E109" s="106">
        <v>20</v>
      </c>
      <c r="F109" s="107" t="s">
        <v>23</v>
      </c>
      <c r="G109" s="127">
        <v>91795000</v>
      </c>
      <c r="H109" s="128">
        <v>51089620</v>
      </c>
      <c r="I109" s="128">
        <v>40705380</v>
      </c>
      <c r="J109" s="128">
        <v>0</v>
      </c>
      <c r="K109" s="128">
        <v>51089620</v>
      </c>
      <c r="L109" s="128">
        <v>0</v>
      </c>
      <c r="M109" s="128">
        <v>51089620</v>
      </c>
      <c r="N109" s="128">
        <v>0</v>
      </c>
      <c r="O109" s="128">
        <v>51089620</v>
      </c>
      <c r="P109" s="128">
        <v>0</v>
      </c>
      <c r="Q109" s="128">
        <v>51089620</v>
      </c>
      <c r="R109" s="128">
        <v>0</v>
      </c>
      <c r="S109" s="128">
        <v>0</v>
      </c>
    </row>
    <row r="110" spans="1:21" ht="15" customHeight="1" x14ac:dyDescent="0.25">
      <c r="A110" s="98" t="s">
        <v>345</v>
      </c>
      <c r="B110" s="123" t="s">
        <v>346</v>
      </c>
      <c r="C110" s="106" t="s">
        <v>21</v>
      </c>
      <c r="D110" s="106" t="s">
        <v>22</v>
      </c>
      <c r="E110" s="106">
        <v>20</v>
      </c>
      <c r="F110" s="107" t="s">
        <v>23</v>
      </c>
      <c r="G110" s="127">
        <v>91795000</v>
      </c>
      <c r="H110" s="128">
        <v>51089620</v>
      </c>
      <c r="I110" s="128">
        <v>40705380</v>
      </c>
      <c r="J110" s="128">
        <v>0</v>
      </c>
      <c r="K110" s="128">
        <v>51089620</v>
      </c>
      <c r="L110" s="128">
        <v>0</v>
      </c>
      <c r="M110" s="128">
        <v>51089620</v>
      </c>
      <c r="N110" s="128">
        <v>0</v>
      </c>
      <c r="O110" s="128">
        <v>51089620</v>
      </c>
      <c r="P110" s="128">
        <v>0</v>
      </c>
      <c r="Q110" s="128">
        <v>51089620</v>
      </c>
      <c r="R110" s="128">
        <v>0</v>
      </c>
      <c r="S110" s="128">
        <v>0</v>
      </c>
    </row>
    <row r="111" spans="1:21" ht="15" customHeight="1" x14ac:dyDescent="0.2">
      <c r="A111" s="98" t="s">
        <v>347</v>
      </c>
      <c r="B111" s="105" t="s">
        <v>348</v>
      </c>
      <c r="C111" s="106" t="s">
        <v>21</v>
      </c>
      <c r="D111" s="106" t="s">
        <v>22</v>
      </c>
      <c r="E111" s="106">
        <v>20</v>
      </c>
      <c r="F111" s="107" t="s">
        <v>23</v>
      </c>
      <c r="G111" s="127">
        <v>52038500</v>
      </c>
      <c r="H111" s="127">
        <v>51089620</v>
      </c>
      <c r="I111" s="127">
        <v>948880</v>
      </c>
      <c r="J111" s="128">
        <v>0</v>
      </c>
      <c r="K111" s="127">
        <v>51089620</v>
      </c>
      <c r="L111" s="127">
        <v>0</v>
      </c>
      <c r="M111" s="127">
        <v>51089620</v>
      </c>
      <c r="N111" s="128">
        <v>0</v>
      </c>
      <c r="O111" s="127">
        <v>51089620</v>
      </c>
      <c r="P111" s="128">
        <v>0</v>
      </c>
      <c r="Q111" s="127">
        <v>51089620</v>
      </c>
      <c r="R111" s="128">
        <v>0</v>
      </c>
      <c r="S111" s="128">
        <v>0</v>
      </c>
    </row>
    <row r="112" spans="1:21" ht="15" customHeight="1" x14ac:dyDescent="0.2">
      <c r="A112" s="98" t="s">
        <v>349</v>
      </c>
      <c r="B112" s="105" t="s">
        <v>350</v>
      </c>
      <c r="C112" s="106" t="s">
        <v>21</v>
      </c>
      <c r="D112" s="106" t="s">
        <v>22</v>
      </c>
      <c r="E112" s="106">
        <v>20</v>
      </c>
      <c r="F112" s="107" t="s">
        <v>23</v>
      </c>
      <c r="G112" s="127">
        <v>39756500</v>
      </c>
      <c r="H112" s="127">
        <v>0</v>
      </c>
      <c r="I112" s="127">
        <v>39756500</v>
      </c>
      <c r="J112" s="128">
        <v>0</v>
      </c>
      <c r="K112" s="127">
        <v>0</v>
      </c>
      <c r="L112" s="127">
        <v>0</v>
      </c>
      <c r="M112" s="127">
        <v>0</v>
      </c>
      <c r="N112" s="128">
        <v>0</v>
      </c>
      <c r="O112" s="127">
        <v>0</v>
      </c>
      <c r="P112" s="128">
        <v>0</v>
      </c>
      <c r="Q112" s="127">
        <v>0</v>
      </c>
      <c r="R112" s="128">
        <v>0</v>
      </c>
      <c r="S112" s="128">
        <v>0</v>
      </c>
    </row>
    <row r="113" spans="1:19" ht="15" customHeight="1" x14ac:dyDescent="0.2">
      <c r="A113" s="98" t="s">
        <v>232</v>
      </c>
      <c r="B113" s="99" t="s">
        <v>233</v>
      </c>
      <c r="C113" s="100" t="s">
        <v>21</v>
      </c>
      <c r="D113" s="100" t="s">
        <v>22</v>
      </c>
      <c r="E113" s="100">
        <v>20</v>
      </c>
      <c r="F113" s="101" t="s">
        <v>23</v>
      </c>
      <c r="G113" s="125">
        <v>856074000</v>
      </c>
      <c r="H113" s="125">
        <v>260161067</v>
      </c>
      <c r="I113" s="125">
        <v>595912933</v>
      </c>
      <c r="J113" s="126">
        <v>0</v>
      </c>
      <c r="K113" s="125">
        <v>260161067</v>
      </c>
      <c r="L113" s="126">
        <v>0</v>
      </c>
      <c r="M113" s="125">
        <v>260151028.22</v>
      </c>
      <c r="N113" s="125">
        <v>10038.780000000001</v>
      </c>
      <c r="O113" s="125">
        <v>260151028.22</v>
      </c>
      <c r="P113" s="126">
        <v>0</v>
      </c>
      <c r="Q113" s="125">
        <v>260151028.22</v>
      </c>
      <c r="R113" s="126">
        <v>0</v>
      </c>
      <c r="S113" s="126">
        <v>0</v>
      </c>
    </row>
    <row r="114" spans="1:19" ht="15" customHeight="1" x14ac:dyDescent="0.2">
      <c r="A114" s="98" t="s">
        <v>234</v>
      </c>
      <c r="B114" s="99" t="s">
        <v>235</v>
      </c>
      <c r="C114" s="100" t="s">
        <v>21</v>
      </c>
      <c r="D114" s="100" t="s">
        <v>22</v>
      </c>
      <c r="E114" s="100">
        <v>20</v>
      </c>
      <c r="F114" s="101" t="s">
        <v>23</v>
      </c>
      <c r="G114" s="125">
        <v>263607000</v>
      </c>
      <c r="H114" s="125">
        <v>260161067</v>
      </c>
      <c r="I114" s="125">
        <v>3445933</v>
      </c>
      <c r="J114" s="126">
        <v>0</v>
      </c>
      <c r="K114" s="125">
        <v>260161067</v>
      </c>
      <c r="L114" s="126">
        <v>0</v>
      </c>
      <c r="M114" s="125">
        <v>260151028.22</v>
      </c>
      <c r="N114" s="125">
        <v>10038.780000000001</v>
      </c>
      <c r="O114" s="125">
        <v>260151028.22</v>
      </c>
      <c r="P114" s="126">
        <v>0</v>
      </c>
      <c r="Q114" s="125">
        <v>260151028.22</v>
      </c>
      <c r="R114" s="126">
        <v>0</v>
      </c>
      <c r="S114" s="126">
        <v>0</v>
      </c>
    </row>
    <row r="115" spans="1:19" ht="15" customHeight="1" x14ac:dyDescent="0.2">
      <c r="A115" s="98" t="s">
        <v>236</v>
      </c>
      <c r="B115" s="99" t="s">
        <v>237</v>
      </c>
      <c r="C115" s="100" t="s">
        <v>21</v>
      </c>
      <c r="D115" s="100" t="s">
        <v>22</v>
      </c>
      <c r="E115" s="100">
        <v>20</v>
      </c>
      <c r="F115" s="101" t="s">
        <v>23</v>
      </c>
      <c r="G115" s="125">
        <v>263607000</v>
      </c>
      <c r="H115" s="125">
        <v>260161067</v>
      </c>
      <c r="I115" s="125">
        <v>3445933</v>
      </c>
      <c r="J115" s="126">
        <v>0</v>
      </c>
      <c r="K115" s="125">
        <v>260161067</v>
      </c>
      <c r="L115" s="126">
        <v>0</v>
      </c>
      <c r="M115" s="125">
        <v>260151028.22</v>
      </c>
      <c r="N115" s="125">
        <v>10038.780000000001</v>
      </c>
      <c r="O115" s="125">
        <v>260151028.22</v>
      </c>
      <c r="P115" s="126">
        <v>0</v>
      </c>
      <c r="Q115" s="125">
        <v>260151028.22</v>
      </c>
      <c r="R115" s="126">
        <v>0</v>
      </c>
      <c r="S115" s="126">
        <v>0</v>
      </c>
    </row>
    <row r="116" spans="1:19" ht="15" customHeight="1" x14ac:dyDescent="0.2">
      <c r="A116" s="98" t="s">
        <v>238</v>
      </c>
      <c r="B116" s="105" t="s">
        <v>239</v>
      </c>
      <c r="C116" s="106" t="s">
        <v>21</v>
      </c>
      <c r="D116" s="106" t="s">
        <v>22</v>
      </c>
      <c r="E116" s="106">
        <v>20</v>
      </c>
      <c r="F116" s="107" t="s">
        <v>23</v>
      </c>
      <c r="G116" s="127">
        <v>260001000</v>
      </c>
      <c r="H116" s="127">
        <v>259938767</v>
      </c>
      <c r="I116" s="127">
        <v>62233</v>
      </c>
      <c r="J116" s="128">
        <v>0</v>
      </c>
      <c r="K116" s="127">
        <v>259938767</v>
      </c>
      <c r="L116" s="128">
        <v>0</v>
      </c>
      <c r="M116" s="127">
        <v>259938728.22</v>
      </c>
      <c r="N116" s="128">
        <v>38.78</v>
      </c>
      <c r="O116" s="127">
        <v>259938728.22</v>
      </c>
      <c r="P116" s="128">
        <v>0</v>
      </c>
      <c r="Q116" s="127">
        <v>259938728.22</v>
      </c>
      <c r="R116" s="128">
        <v>0</v>
      </c>
      <c r="S116" s="128">
        <v>0</v>
      </c>
    </row>
    <row r="117" spans="1:19" ht="15" customHeight="1" x14ac:dyDescent="0.2">
      <c r="A117" s="98" t="s">
        <v>240</v>
      </c>
      <c r="B117" s="105" t="s">
        <v>241</v>
      </c>
      <c r="C117" s="106" t="s">
        <v>21</v>
      </c>
      <c r="D117" s="106" t="s">
        <v>22</v>
      </c>
      <c r="E117" s="106">
        <v>20</v>
      </c>
      <c r="F117" s="107" t="s">
        <v>23</v>
      </c>
      <c r="G117" s="127">
        <v>1490566</v>
      </c>
      <c r="H117" s="127">
        <v>10000</v>
      </c>
      <c r="I117" s="127">
        <v>1480566</v>
      </c>
      <c r="J117" s="128">
        <v>0</v>
      </c>
      <c r="K117" s="127">
        <v>10000</v>
      </c>
      <c r="L117" s="128">
        <v>0</v>
      </c>
      <c r="M117" s="128">
        <v>0</v>
      </c>
      <c r="N117" s="127">
        <v>10000</v>
      </c>
      <c r="O117" s="128">
        <v>0</v>
      </c>
      <c r="P117" s="128">
        <v>0</v>
      </c>
      <c r="Q117" s="128">
        <v>0</v>
      </c>
      <c r="R117" s="128">
        <v>0</v>
      </c>
      <c r="S117" s="128">
        <v>0</v>
      </c>
    </row>
    <row r="118" spans="1:19" ht="15" customHeight="1" x14ac:dyDescent="0.2">
      <c r="A118" s="98" t="s">
        <v>242</v>
      </c>
      <c r="B118" s="105" t="s">
        <v>243</v>
      </c>
      <c r="C118" s="106" t="s">
        <v>21</v>
      </c>
      <c r="D118" s="106" t="s">
        <v>22</v>
      </c>
      <c r="E118" s="106">
        <v>20</v>
      </c>
      <c r="F118" s="107" t="s">
        <v>23</v>
      </c>
      <c r="G118" s="127">
        <v>2115434</v>
      </c>
      <c r="H118" s="127">
        <v>212300</v>
      </c>
      <c r="I118" s="127">
        <v>1903134</v>
      </c>
      <c r="J118" s="128">
        <v>0</v>
      </c>
      <c r="K118" s="127">
        <v>212300</v>
      </c>
      <c r="L118" s="128">
        <v>0</v>
      </c>
      <c r="M118" s="127">
        <v>212300</v>
      </c>
      <c r="N118" s="128">
        <v>0</v>
      </c>
      <c r="O118" s="127">
        <v>212300</v>
      </c>
      <c r="P118" s="128">
        <v>0</v>
      </c>
      <c r="Q118" s="127">
        <v>212300</v>
      </c>
      <c r="R118" s="128">
        <v>0</v>
      </c>
      <c r="S118" s="128">
        <v>0</v>
      </c>
    </row>
    <row r="119" spans="1:19" ht="15" customHeight="1" x14ac:dyDescent="0.2">
      <c r="A119" s="98" t="s">
        <v>244</v>
      </c>
      <c r="B119" s="105" t="s">
        <v>245</v>
      </c>
      <c r="C119" s="106" t="s">
        <v>21</v>
      </c>
      <c r="D119" s="106" t="s">
        <v>22</v>
      </c>
      <c r="E119" s="106">
        <v>20</v>
      </c>
      <c r="F119" s="107" t="s">
        <v>23</v>
      </c>
      <c r="G119" s="127">
        <v>38130000</v>
      </c>
      <c r="H119" s="128">
        <v>0</v>
      </c>
      <c r="I119" s="128">
        <v>38130000</v>
      </c>
      <c r="J119" s="128">
        <v>0</v>
      </c>
      <c r="K119" s="128">
        <v>0</v>
      </c>
      <c r="L119" s="128">
        <v>0</v>
      </c>
      <c r="M119" s="128">
        <v>0</v>
      </c>
      <c r="N119" s="128">
        <v>0</v>
      </c>
      <c r="O119" s="128">
        <v>0</v>
      </c>
      <c r="P119" s="128">
        <v>0</v>
      </c>
      <c r="Q119" s="128">
        <v>0</v>
      </c>
      <c r="R119" s="128">
        <v>0</v>
      </c>
      <c r="S119" s="128">
        <v>0</v>
      </c>
    </row>
    <row r="120" spans="1:19" ht="15" customHeight="1" x14ac:dyDescent="0.2">
      <c r="A120" s="98" t="s">
        <v>246</v>
      </c>
      <c r="B120" s="99" t="s">
        <v>247</v>
      </c>
      <c r="C120" s="100" t="s">
        <v>21</v>
      </c>
      <c r="D120" s="100" t="s">
        <v>22</v>
      </c>
      <c r="E120" s="100">
        <v>20</v>
      </c>
      <c r="F120" s="101" t="s">
        <v>23</v>
      </c>
      <c r="G120" s="125">
        <v>554337000</v>
      </c>
      <c r="H120" s="126">
        <v>0</v>
      </c>
      <c r="I120" s="126">
        <v>554337000</v>
      </c>
      <c r="J120" s="126">
        <v>0</v>
      </c>
      <c r="K120" s="126">
        <v>0</v>
      </c>
      <c r="L120" s="126">
        <v>0</v>
      </c>
      <c r="M120" s="126">
        <v>0</v>
      </c>
      <c r="N120" s="126">
        <v>0</v>
      </c>
      <c r="O120" s="126">
        <v>0</v>
      </c>
      <c r="P120" s="126">
        <v>0</v>
      </c>
      <c r="Q120" s="126">
        <v>0</v>
      </c>
      <c r="R120" s="126">
        <v>0</v>
      </c>
      <c r="S120" s="126">
        <v>0</v>
      </c>
    </row>
    <row r="121" spans="1:19" ht="15" customHeight="1" x14ac:dyDescent="0.2">
      <c r="A121" s="98" t="s">
        <v>248</v>
      </c>
      <c r="B121" s="105" t="s">
        <v>249</v>
      </c>
      <c r="C121" s="106" t="s">
        <v>21</v>
      </c>
      <c r="D121" s="106" t="s">
        <v>22</v>
      </c>
      <c r="E121" s="106">
        <v>20</v>
      </c>
      <c r="F121" s="107" t="s">
        <v>23</v>
      </c>
      <c r="G121" s="127">
        <v>554337000</v>
      </c>
      <c r="H121" s="128">
        <v>0</v>
      </c>
      <c r="I121" s="128">
        <v>554337000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28">
        <v>0</v>
      </c>
      <c r="P121" s="128">
        <v>0</v>
      </c>
      <c r="Q121" s="128">
        <v>0</v>
      </c>
      <c r="R121" s="128">
        <v>0</v>
      </c>
      <c r="S121" s="128">
        <v>0</v>
      </c>
    </row>
    <row r="122" spans="1:19" ht="15" customHeight="1" x14ac:dyDescent="0.2">
      <c r="A122" s="98" t="s">
        <v>250</v>
      </c>
      <c r="B122" s="99" t="s">
        <v>251</v>
      </c>
      <c r="C122" s="100" t="s">
        <v>21</v>
      </c>
      <c r="D122" s="100" t="s">
        <v>22</v>
      </c>
      <c r="E122" s="100">
        <v>20</v>
      </c>
      <c r="F122" s="101" t="s">
        <v>23</v>
      </c>
      <c r="G122" s="125">
        <v>1051442988</v>
      </c>
      <c r="H122" s="126">
        <v>0</v>
      </c>
      <c r="I122" s="126">
        <v>1051442988</v>
      </c>
      <c r="J122" s="126">
        <v>0</v>
      </c>
      <c r="K122" s="126">
        <v>0</v>
      </c>
      <c r="L122" s="126">
        <v>0</v>
      </c>
      <c r="M122" s="126">
        <v>0</v>
      </c>
      <c r="N122" s="126">
        <v>0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</row>
    <row r="123" spans="1:19" ht="15" customHeight="1" x14ac:dyDescent="0.2">
      <c r="A123" s="98" t="s">
        <v>252</v>
      </c>
      <c r="B123" s="99" t="s">
        <v>253</v>
      </c>
      <c r="C123" s="100" t="s">
        <v>21</v>
      </c>
      <c r="D123" s="100" t="s">
        <v>22</v>
      </c>
      <c r="E123" s="100">
        <v>20</v>
      </c>
      <c r="F123" s="101" t="s">
        <v>23</v>
      </c>
      <c r="G123" s="125">
        <v>1051442988</v>
      </c>
      <c r="H123" s="126">
        <v>0</v>
      </c>
      <c r="I123" s="126">
        <v>1051442988</v>
      </c>
      <c r="J123" s="126">
        <v>0</v>
      </c>
      <c r="K123" s="126">
        <v>0</v>
      </c>
      <c r="L123" s="126">
        <v>0</v>
      </c>
      <c r="M123" s="126">
        <v>0</v>
      </c>
      <c r="N123" s="126">
        <v>0</v>
      </c>
      <c r="O123" s="126">
        <v>0</v>
      </c>
      <c r="P123" s="126">
        <v>0</v>
      </c>
      <c r="Q123" s="126">
        <v>0</v>
      </c>
      <c r="R123" s="126">
        <v>0</v>
      </c>
      <c r="S123" s="126">
        <v>0</v>
      </c>
    </row>
    <row r="124" spans="1:19" ht="15" customHeight="1" x14ac:dyDescent="0.2">
      <c r="A124" s="98" t="s">
        <v>254</v>
      </c>
      <c r="B124" s="99" t="s">
        <v>255</v>
      </c>
      <c r="C124" s="100" t="s">
        <v>21</v>
      </c>
      <c r="D124" s="100" t="s">
        <v>22</v>
      </c>
      <c r="E124" s="100">
        <v>20</v>
      </c>
      <c r="F124" s="101" t="s">
        <v>23</v>
      </c>
      <c r="G124" s="125">
        <v>1051442988</v>
      </c>
      <c r="H124" s="126">
        <v>0</v>
      </c>
      <c r="I124" s="126">
        <v>1051442988</v>
      </c>
      <c r="J124" s="126">
        <v>0</v>
      </c>
      <c r="K124" s="126">
        <v>0</v>
      </c>
      <c r="L124" s="126">
        <v>0</v>
      </c>
      <c r="M124" s="126">
        <v>0</v>
      </c>
      <c r="N124" s="126">
        <v>0</v>
      </c>
      <c r="O124" s="126">
        <v>0</v>
      </c>
      <c r="P124" s="126">
        <v>0</v>
      </c>
      <c r="Q124" s="126">
        <v>0</v>
      </c>
      <c r="R124" s="126">
        <v>0</v>
      </c>
      <c r="S124" s="126">
        <v>0</v>
      </c>
    </row>
    <row r="125" spans="1:19" ht="15" customHeight="1" x14ac:dyDescent="0.2">
      <c r="A125" s="98" t="s">
        <v>256</v>
      </c>
      <c r="B125" s="105" t="s">
        <v>257</v>
      </c>
      <c r="C125" s="106" t="s">
        <v>21</v>
      </c>
      <c r="D125" s="106" t="s">
        <v>22</v>
      </c>
      <c r="E125" s="106">
        <v>20</v>
      </c>
      <c r="F125" s="107" t="s">
        <v>23</v>
      </c>
      <c r="G125" s="127">
        <v>1051442988</v>
      </c>
      <c r="H125" s="128">
        <v>0</v>
      </c>
      <c r="I125" s="128">
        <v>1051442988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</row>
    <row r="126" spans="1:19" ht="18" x14ac:dyDescent="0.2">
      <c r="A126" s="98" t="s">
        <v>258</v>
      </c>
      <c r="B126" s="99" t="s">
        <v>259</v>
      </c>
      <c r="C126" s="100" t="s">
        <v>21</v>
      </c>
      <c r="D126" s="100" t="s">
        <v>22</v>
      </c>
      <c r="E126" s="100">
        <v>21</v>
      </c>
      <c r="F126" s="101" t="s">
        <v>260</v>
      </c>
      <c r="G126" s="125">
        <v>89000000000</v>
      </c>
      <c r="H126" s="125">
        <v>49922254654.470001</v>
      </c>
      <c r="I126" s="125">
        <v>36253280345.529999</v>
      </c>
      <c r="J126" s="126">
        <v>2824465000</v>
      </c>
      <c r="K126" s="125">
        <v>44281022083.519997</v>
      </c>
      <c r="L126" s="125">
        <v>5641232570.9499998</v>
      </c>
      <c r="M126" s="125">
        <v>16484094390.549999</v>
      </c>
      <c r="N126" s="125">
        <v>27796927692.970001</v>
      </c>
      <c r="O126" s="125">
        <v>15358210054</v>
      </c>
      <c r="P126" s="125">
        <v>1125884336.55</v>
      </c>
      <c r="Q126" s="125">
        <v>14710079933.129999</v>
      </c>
      <c r="R126" s="126">
        <v>648130120.87</v>
      </c>
      <c r="S126" s="125">
        <v>26281659</v>
      </c>
    </row>
    <row r="127" spans="1:19" ht="18" x14ac:dyDescent="0.2">
      <c r="A127" s="98" t="s">
        <v>261</v>
      </c>
      <c r="B127" s="99" t="s">
        <v>262</v>
      </c>
      <c r="C127" s="100" t="s">
        <v>21</v>
      </c>
      <c r="D127" s="100" t="s">
        <v>22</v>
      </c>
      <c r="E127" s="100">
        <v>21</v>
      </c>
      <c r="F127" s="101" t="s">
        <v>260</v>
      </c>
      <c r="G127" s="125">
        <v>77342179471</v>
      </c>
      <c r="H127" s="125">
        <v>47096780744.269997</v>
      </c>
      <c r="I127" s="125">
        <v>27420933726.73</v>
      </c>
      <c r="J127" s="126">
        <v>2824465000</v>
      </c>
      <c r="K127" s="125">
        <v>41559063312.519997</v>
      </c>
      <c r="L127" s="125">
        <v>5537717431.75</v>
      </c>
      <c r="M127" s="125">
        <v>15285513791.309999</v>
      </c>
      <c r="N127" s="125">
        <v>26273549521.209999</v>
      </c>
      <c r="O127" s="125">
        <v>14385545574</v>
      </c>
      <c r="P127" s="125">
        <v>899968217.30999994</v>
      </c>
      <c r="Q127" s="125">
        <v>13743471425.129999</v>
      </c>
      <c r="R127" s="126">
        <v>642074148.87</v>
      </c>
      <c r="S127" s="125">
        <v>26281659</v>
      </c>
    </row>
    <row r="128" spans="1:19" ht="18" x14ac:dyDescent="0.2">
      <c r="A128" s="98" t="s">
        <v>263</v>
      </c>
      <c r="B128" s="99" t="s">
        <v>264</v>
      </c>
      <c r="C128" s="100" t="s">
        <v>21</v>
      </c>
      <c r="D128" s="100" t="s">
        <v>22</v>
      </c>
      <c r="E128" s="100">
        <v>21</v>
      </c>
      <c r="F128" s="101" t="s">
        <v>260</v>
      </c>
      <c r="G128" s="125">
        <v>77342179471</v>
      </c>
      <c r="H128" s="125">
        <v>47096780744.269997</v>
      </c>
      <c r="I128" s="125">
        <v>27420933726.73</v>
      </c>
      <c r="J128" s="126">
        <v>2824465000</v>
      </c>
      <c r="K128" s="125">
        <v>41559063312.519997</v>
      </c>
      <c r="L128" s="125">
        <v>5537717431.75</v>
      </c>
      <c r="M128" s="125">
        <v>15285513791.309999</v>
      </c>
      <c r="N128" s="125">
        <v>26273549521.209999</v>
      </c>
      <c r="O128" s="125">
        <v>14385545574</v>
      </c>
      <c r="P128" s="125">
        <v>899968217.30999994</v>
      </c>
      <c r="Q128" s="125">
        <v>13743471425.129999</v>
      </c>
      <c r="R128" s="126">
        <v>642074148.87</v>
      </c>
      <c r="S128" s="125">
        <v>26281659</v>
      </c>
    </row>
    <row r="129" spans="1:19" ht="15" customHeight="1" x14ac:dyDescent="0.2">
      <c r="A129" s="98" t="s">
        <v>265</v>
      </c>
      <c r="B129" s="99" t="s">
        <v>266</v>
      </c>
      <c r="C129" s="100" t="s">
        <v>21</v>
      </c>
      <c r="D129" s="100" t="s">
        <v>22</v>
      </c>
      <c r="E129" s="100">
        <v>21</v>
      </c>
      <c r="F129" s="101" t="s">
        <v>260</v>
      </c>
      <c r="G129" s="125">
        <v>12488665859</v>
      </c>
      <c r="H129" s="125">
        <v>10043888435.110001</v>
      </c>
      <c r="I129" s="125">
        <v>2444777423.8899999</v>
      </c>
      <c r="J129" s="126">
        <v>0</v>
      </c>
      <c r="K129" s="125">
        <v>9669304108.4200001</v>
      </c>
      <c r="L129" s="125">
        <v>374584326.69</v>
      </c>
      <c r="M129" s="125">
        <v>3284107453.5799999</v>
      </c>
      <c r="N129" s="125">
        <v>6385196654.8400002</v>
      </c>
      <c r="O129" s="125">
        <v>2790357358.1199999</v>
      </c>
      <c r="P129" s="125">
        <v>493750095.45999998</v>
      </c>
      <c r="Q129" s="125">
        <v>2305711072.1199999</v>
      </c>
      <c r="R129" s="126">
        <v>484646286</v>
      </c>
      <c r="S129" s="126">
        <v>0</v>
      </c>
    </row>
    <row r="130" spans="1:19" ht="33.75" x14ac:dyDescent="0.2">
      <c r="A130" s="98" t="s">
        <v>267</v>
      </c>
      <c r="B130" s="99" t="s">
        <v>266</v>
      </c>
      <c r="C130" s="100" t="s">
        <v>21</v>
      </c>
      <c r="D130" s="100" t="s">
        <v>22</v>
      </c>
      <c r="E130" s="100">
        <v>21</v>
      </c>
      <c r="F130" s="101" t="s">
        <v>260</v>
      </c>
      <c r="G130" s="125">
        <v>11858775477</v>
      </c>
      <c r="H130" s="125">
        <v>9829276121.9799995</v>
      </c>
      <c r="I130" s="125">
        <v>2029499355.02</v>
      </c>
      <c r="J130" s="126">
        <v>0</v>
      </c>
      <c r="K130" s="125">
        <v>9455557651.0900002</v>
      </c>
      <c r="L130" s="125">
        <v>373718470.88999999</v>
      </c>
      <c r="M130" s="125">
        <v>3219117891.5799999</v>
      </c>
      <c r="N130" s="125">
        <v>6236439759.5100002</v>
      </c>
      <c r="O130" s="125">
        <v>2731853316.1199999</v>
      </c>
      <c r="P130" s="125">
        <v>487264575.45999998</v>
      </c>
      <c r="Q130" s="125">
        <v>2247207030.1199999</v>
      </c>
      <c r="R130" s="126">
        <v>484646286</v>
      </c>
      <c r="S130" s="126">
        <v>0</v>
      </c>
    </row>
    <row r="131" spans="1:19" ht="22.5" x14ac:dyDescent="0.2">
      <c r="A131" s="98" t="s">
        <v>268</v>
      </c>
      <c r="B131" s="99" t="s">
        <v>269</v>
      </c>
      <c r="C131" s="100" t="s">
        <v>21</v>
      </c>
      <c r="D131" s="100" t="s">
        <v>22</v>
      </c>
      <c r="E131" s="100">
        <v>21</v>
      </c>
      <c r="F131" s="101" t="s">
        <v>260</v>
      </c>
      <c r="G131" s="125">
        <v>629890382</v>
      </c>
      <c r="H131" s="125">
        <v>214612313.13</v>
      </c>
      <c r="I131" s="125">
        <v>415278068.87</v>
      </c>
      <c r="J131" s="126">
        <v>0</v>
      </c>
      <c r="K131" s="125">
        <v>213746457.33000001</v>
      </c>
      <c r="L131" s="125">
        <v>865855.8</v>
      </c>
      <c r="M131" s="125">
        <v>64989562</v>
      </c>
      <c r="N131" s="125">
        <v>148756895.33000001</v>
      </c>
      <c r="O131" s="125">
        <v>58504042</v>
      </c>
      <c r="P131" s="126">
        <v>6485520</v>
      </c>
      <c r="Q131" s="125">
        <v>58504042</v>
      </c>
      <c r="R131" s="126">
        <v>0</v>
      </c>
      <c r="S131" s="126">
        <v>0</v>
      </c>
    </row>
    <row r="132" spans="1:19" ht="18" x14ac:dyDescent="0.2">
      <c r="A132" s="98" t="s">
        <v>270</v>
      </c>
      <c r="B132" s="99" t="s">
        <v>271</v>
      </c>
      <c r="C132" s="100" t="s">
        <v>21</v>
      </c>
      <c r="D132" s="100" t="s">
        <v>22</v>
      </c>
      <c r="E132" s="100">
        <v>21</v>
      </c>
      <c r="F132" s="101" t="s">
        <v>260</v>
      </c>
      <c r="G132" s="125">
        <v>12488665859</v>
      </c>
      <c r="H132" s="125">
        <v>10043888435.110001</v>
      </c>
      <c r="I132" s="125">
        <v>2444777423.8899999</v>
      </c>
      <c r="J132" s="126">
        <v>0</v>
      </c>
      <c r="K132" s="125">
        <v>9669304108.4200001</v>
      </c>
      <c r="L132" s="125">
        <v>374584326.69</v>
      </c>
      <c r="M132" s="125">
        <v>3284107453.5799999</v>
      </c>
      <c r="N132" s="125">
        <v>6385196654.8400002</v>
      </c>
      <c r="O132" s="125">
        <v>2790357358.1199999</v>
      </c>
      <c r="P132" s="125">
        <v>493750095.45999998</v>
      </c>
      <c r="Q132" s="125">
        <v>2305711072.1199999</v>
      </c>
      <c r="R132" s="126">
        <v>484646286</v>
      </c>
      <c r="S132" s="126">
        <v>0</v>
      </c>
    </row>
    <row r="133" spans="1:19" ht="56.25" x14ac:dyDescent="0.2">
      <c r="A133" s="98" t="s">
        <v>272</v>
      </c>
      <c r="B133" s="105" t="s">
        <v>273</v>
      </c>
      <c r="C133" s="106" t="s">
        <v>21</v>
      </c>
      <c r="D133" s="106" t="s">
        <v>22</v>
      </c>
      <c r="E133" s="106">
        <v>21</v>
      </c>
      <c r="F133" s="107" t="s">
        <v>260</v>
      </c>
      <c r="G133" s="127">
        <v>11858775477</v>
      </c>
      <c r="H133" s="127">
        <v>9829276121.9799995</v>
      </c>
      <c r="I133" s="127">
        <v>2029499355.02</v>
      </c>
      <c r="J133" s="128">
        <v>0</v>
      </c>
      <c r="K133" s="127">
        <v>9455557651.0900002</v>
      </c>
      <c r="L133" s="127">
        <v>373718470.88999999</v>
      </c>
      <c r="M133" s="127">
        <v>3219117891.5799999</v>
      </c>
      <c r="N133" s="127">
        <v>6236439759.5100002</v>
      </c>
      <c r="O133" s="127">
        <v>2731853316.1199999</v>
      </c>
      <c r="P133" s="127">
        <v>487264575.45999998</v>
      </c>
      <c r="Q133" s="127">
        <v>2247207030.1199999</v>
      </c>
      <c r="R133" s="128">
        <v>484646286</v>
      </c>
      <c r="S133" s="128">
        <v>0</v>
      </c>
    </row>
    <row r="134" spans="1:19" ht="45" x14ac:dyDescent="0.2">
      <c r="A134" s="98" t="s">
        <v>274</v>
      </c>
      <c r="B134" s="105" t="s">
        <v>275</v>
      </c>
      <c r="C134" s="106" t="s">
        <v>21</v>
      </c>
      <c r="D134" s="106" t="s">
        <v>22</v>
      </c>
      <c r="E134" s="106">
        <v>21</v>
      </c>
      <c r="F134" s="107" t="s">
        <v>260</v>
      </c>
      <c r="G134" s="127">
        <v>629890382</v>
      </c>
      <c r="H134" s="127">
        <v>214612313.13</v>
      </c>
      <c r="I134" s="127">
        <v>415278068.87</v>
      </c>
      <c r="J134" s="128">
        <v>0</v>
      </c>
      <c r="K134" s="127">
        <v>213746457.33000001</v>
      </c>
      <c r="L134" s="127">
        <v>865855.8</v>
      </c>
      <c r="M134" s="127">
        <v>64989562</v>
      </c>
      <c r="N134" s="127">
        <v>148756895.33000001</v>
      </c>
      <c r="O134" s="127">
        <v>58504042</v>
      </c>
      <c r="P134" s="128">
        <v>6485520</v>
      </c>
      <c r="Q134" s="127">
        <v>58504042</v>
      </c>
      <c r="R134" s="128">
        <v>0</v>
      </c>
      <c r="S134" s="128">
        <v>0</v>
      </c>
    </row>
    <row r="135" spans="1:19" ht="22.5" x14ac:dyDescent="0.2">
      <c r="A135" s="98" t="s">
        <v>276</v>
      </c>
      <c r="B135" s="99" t="s">
        <v>277</v>
      </c>
      <c r="C135" s="100" t="s">
        <v>21</v>
      </c>
      <c r="D135" s="100" t="s">
        <v>22</v>
      </c>
      <c r="E135" s="100">
        <v>21</v>
      </c>
      <c r="F135" s="101" t="s">
        <v>260</v>
      </c>
      <c r="G135" s="125">
        <v>63503505212</v>
      </c>
      <c r="H135" s="125">
        <v>37016504342.489998</v>
      </c>
      <c r="I135" s="125">
        <v>24976156302.509998</v>
      </c>
      <c r="J135" s="126">
        <v>1510844567</v>
      </c>
      <c r="K135" s="125">
        <v>31853371237.43</v>
      </c>
      <c r="L135" s="125">
        <v>5163133105.0600004</v>
      </c>
      <c r="M135" s="125">
        <v>11970561837.73</v>
      </c>
      <c r="N135" s="125">
        <v>19882809399.700001</v>
      </c>
      <c r="O135" s="125">
        <v>11564343715.879999</v>
      </c>
      <c r="P135" s="125">
        <v>406218121.85000002</v>
      </c>
      <c r="Q135" s="125">
        <v>11406915853.01</v>
      </c>
      <c r="R135" s="126">
        <v>157427862.87</v>
      </c>
      <c r="S135" s="125">
        <v>26281659</v>
      </c>
    </row>
    <row r="136" spans="1:19" ht="15" customHeight="1" x14ac:dyDescent="0.2">
      <c r="A136" s="98" t="s">
        <v>278</v>
      </c>
      <c r="B136" s="99" t="s">
        <v>277</v>
      </c>
      <c r="C136" s="100" t="s">
        <v>21</v>
      </c>
      <c r="D136" s="100" t="s">
        <v>22</v>
      </c>
      <c r="E136" s="100">
        <v>21</v>
      </c>
      <c r="F136" s="101" t="s">
        <v>260</v>
      </c>
      <c r="G136" s="125">
        <v>721979888</v>
      </c>
      <c r="H136" s="126">
        <v>0</v>
      </c>
      <c r="I136" s="126">
        <v>721979888</v>
      </c>
      <c r="J136" s="126">
        <v>0</v>
      </c>
      <c r="K136" s="126">
        <v>0</v>
      </c>
      <c r="L136" s="126">
        <v>0</v>
      </c>
      <c r="M136" s="126">
        <v>0</v>
      </c>
      <c r="N136" s="126">
        <v>0</v>
      </c>
      <c r="O136" s="126">
        <v>0</v>
      </c>
      <c r="P136" s="126">
        <v>0</v>
      </c>
      <c r="Q136" s="126">
        <v>0</v>
      </c>
      <c r="R136" s="126">
        <v>0</v>
      </c>
      <c r="S136" s="126">
        <v>0</v>
      </c>
    </row>
    <row r="137" spans="1:19" ht="15" customHeight="1" x14ac:dyDescent="0.2">
      <c r="A137" s="98" t="s">
        <v>279</v>
      </c>
      <c r="B137" s="99" t="s">
        <v>280</v>
      </c>
      <c r="C137" s="100" t="s">
        <v>21</v>
      </c>
      <c r="D137" s="100" t="s">
        <v>22</v>
      </c>
      <c r="E137" s="100">
        <v>21</v>
      </c>
      <c r="F137" s="101" t="s">
        <v>260</v>
      </c>
      <c r="G137" s="125">
        <v>2536980923</v>
      </c>
      <c r="H137" s="125">
        <v>2405648749.5</v>
      </c>
      <c r="I137" s="125">
        <v>131332173.5</v>
      </c>
      <c r="J137" s="126">
        <v>0</v>
      </c>
      <c r="K137" s="125">
        <v>2184343520.5</v>
      </c>
      <c r="L137" s="125">
        <v>221305229</v>
      </c>
      <c r="M137" s="125">
        <v>549188547</v>
      </c>
      <c r="N137" s="125">
        <v>1635154973.5</v>
      </c>
      <c r="O137" s="125">
        <v>549188547</v>
      </c>
      <c r="P137" s="125">
        <v>0</v>
      </c>
      <c r="Q137" s="125">
        <v>545311644</v>
      </c>
      <c r="R137" s="126">
        <v>3876903</v>
      </c>
      <c r="S137" s="126">
        <v>0</v>
      </c>
    </row>
    <row r="138" spans="1:19" ht="15" customHeight="1" x14ac:dyDescent="0.2">
      <c r="A138" s="98" t="s">
        <v>281</v>
      </c>
      <c r="B138" s="99" t="s">
        <v>282</v>
      </c>
      <c r="C138" s="100" t="s">
        <v>21</v>
      </c>
      <c r="D138" s="100" t="s">
        <v>22</v>
      </c>
      <c r="E138" s="100">
        <v>21</v>
      </c>
      <c r="F138" s="101" t="s">
        <v>260</v>
      </c>
      <c r="G138" s="125">
        <v>1154255334</v>
      </c>
      <c r="H138" s="125">
        <v>662162562.79999995</v>
      </c>
      <c r="I138" s="125">
        <v>492092771.19999999</v>
      </c>
      <c r="J138" s="126">
        <v>0</v>
      </c>
      <c r="K138" s="125">
        <v>644468849.79999995</v>
      </c>
      <c r="L138" s="125">
        <v>17693713</v>
      </c>
      <c r="M138" s="125">
        <v>111602793</v>
      </c>
      <c r="N138" s="125">
        <v>532866056.80000001</v>
      </c>
      <c r="O138" s="125">
        <v>111602793</v>
      </c>
      <c r="P138" s="125">
        <v>0</v>
      </c>
      <c r="Q138" s="125">
        <v>103302994</v>
      </c>
      <c r="R138" s="126">
        <v>8299799</v>
      </c>
      <c r="S138" s="125">
        <v>15806939</v>
      </c>
    </row>
    <row r="139" spans="1:19" ht="15" customHeight="1" x14ac:dyDescent="0.2">
      <c r="A139" s="98" t="s">
        <v>283</v>
      </c>
      <c r="B139" s="99" t="s">
        <v>284</v>
      </c>
      <c r="C139" s="100" t="s">
        <v>21</v>
      </c>
      <c r="D139" s="100" t="s">
        <v>22</v>
      </c>
      <c r="E139" s="100">
        <v>21</v>
      </c>
      <c r="F139" s="101" t="s">
        <v>260</v>
      </c>
      <c r="G139" s="125">
        <v>6378589143</v>
      </c>
      <c r="H139" s="125">
        <v>5879641018.1999998</v>
      </c>
      <c r="I139" s="125">
        <v>498948124.80000001</v>
      </c>
      <c r="J139" s="126">
        <v>0</v>
      </c>
      <c r="K139" s="125">
        <v>5752348134.8000002</v>
      </c>
      <c r="L139" s="125">
        <v>127292883.40000001</v>
      </c>
      <c r="M139" s="125">
        <v>1934122579.6700001</v>
      </c>
      <c r="N139" s="125">
        <v>3818225555.1300001</v>
      </c>
      <c r="O139" s="125">
        <v>1908907102.6700001</v>
      </c>
      <c r="P139" s="125">
        <v>25215477</v>
      </c>
      <c r="Q139" s="125">
        <v>1879940221.8</v>
      </c>
      <c r="R139" s="126">
        <v>28966880.870000001</v>
      </c>
      <c r="S139" s="126">
        <v>0</v>
      </c>
    </row>
    <row r="140" spans="1:19" ht="15" customHeight="1" x14ac:dyDescent="0.2">
      <c r="A140" s="98" t="s">
        <v>285</v>
      </c>
      <c r="B140" s="99" t="s">
        <v>286</v>
      </c>
      <c r="C140" s="100" t="s">
        <v>21</v>
      </c>
      <c r="D140" s="100" t="s">
        <v>22</v>
      </c>
      <c r="E140" s="100">
        <v>21</v>
      </c>
      <c r="F140" s="101" t="s">
        <v>260</v>
      </c>
      <c r="G140" s="125">
        <v>5789278019</v>
      </c>
      <c r="H140" s="125">
        <v>4472412887.3400002</v>
      </c>
      <c r="I140" s="125">
        <v>1316865131.6600001</v>
      </c>
      <c r="J140" s="126">
        <v>0</v>
      </c>
      <c r="K140" s="125">
        <v>3448547481.1999998</v>
      </c>
      <c r="L140" s="125">
        <v>1023865406.14</v>
      </c>
      <c r="M140" s="125">
        <v>1332387835</v>
      </c>
      <c r="N140" s="125">
        <v>2116159646.2</v>
      </c>
      <c r="O140" s="125">
        <v>1323535261</v>
      </c>
      <c r="P140" s="125">
        <v>8852574</v>
      </c>
      <c r="Q140" s="125">
        <v>1319789461</v>
      </c>
      <c r="R140" s="126">
        <v>3745800</v>
      </c>
      <c r="S140" s="125">
        <v>4573481</v>
      </c>
    </row>
    <row r="141" spans="1:19" ht="18" x14ac:dyDescent="0.2">
      <c r="A141" s="98" t="s">
        <v>287</v>
      </c>
      <c r="B141" s="99" t="s">
        <v>288</v>
      </c>
      <c r="C141" s="100" t="s">
        <v>21</v>
      </c>
      <c r="D141" s="100" t="s">
        <v>22</v>
      </c>
      <c r="E141" s="100">
        <v>21</v>
      </c>
      <c r="F141" s="101" t="s">
        <v>260</v>
      </c>
      <c r="G141" s="125">
        <v>28403988433</v>
      </c>
      <c r="H141" s="125">
        <v>17180369012.029999</v>
      </c>
      <c r="I141" s="125">
        <v>11223619420.969999</v>
      </c>
      <c r="J141" s="126">
        <v>0</v>
      </c>
      <c r="K141" s="125">
        <v>14991265479.73</v>
      </c>
      <c r="L141" s="125">
        <v>2189103532.3000002</v>
      </c>
      <c r="M141" s="125">
        <v>6899022457.2799997</v>
      </c>
      <c r="N141" s="125">
        <v>8092243022.4499998</v>
      </c>
      <c r="O141" s="125">
        <v>6832524648.2799997</v>
      </c>
      <c r="P141" s="125">
        <v>66497809</v>
      </c>
      <c r="Q141" s="125">
        <v>6721656296.2799997</v>
      </c>
      <c r="R141" s="126">
        <v>110868352</v>
      </c>
      <c r="S141" s="126">
        <v>5901239</v>
      </c>
    </row>
    <row r="142" spans="1:19" ht="18" x14ac:dyDescent="0.2">
      <c r="A142" s="98" t="s">
        <v>289</v>
      </c>
      <c r="B142" s="99" t="s">
        <v>290</v>
      </c>
      <c r="C142" s="100" t="s">
        <v>21</v>
      </c>
      <c r="D142" s="100" t="s">
        <v>22</v>
      </c>
      <c r="E142" s="100">
        <v>21</v>
      </c>
      <c r="F142" s="101" t="s">
        <v>260</v>
      </c>
      <c r="G142" s="125">
        <v>16251336003</v>
      </c>
      <c r="H142" s="125">
        <v>5728605898.29</v>
      </c>
      <c r="I142" s="125">
        <v>10522730104.709999</v>
      </c>
      <c r="J142" s="126">
        <v>0</v>
      </c>
      <c r="K142" s="125">
        <v>4227006865.77</v>
      </c>
      <c r="L142" s="125">
        <v>1501599032.52</v>
      </c>
      <c r="M142" s="125">
        <v>968546020.67999995</v>
      </c>
      <c r="N142" s="125">
        <v>3258460845.0900002</v>
      </c>
      <c r="O142" s="125">
        <v>663981430.83000004</v>
      </c>
      <c r="P142" s="125">
        <v>304564589.85000002</v>
      </c>
      <c r="Q142" s="125">
        <v>663981430.83000004</v>
      </c>
      <c r="R142" s="126">
        <v>0</v>
      </c>
      <c r="S142" s="126">
        <v>0</v>
      </c>
    </row>
    <row r="143" spans="1:19" ht="18" x14ac:dyDescent="0.2">
      <c r="A143" s="98" t="s">
        <v>291</v>
      </c>
      <c r="B143" s="99" t="s">
        <v>292</v>
      </c>
      <c r="C143" s="100" t="s">
        <v>21</v>
      </c>
      <c r="D143" s="100" t="s">
        <v>22</v>
      </c>
      <c r="E143" s="100">
        <v>21</v>
      </c>
      <c r="F143" s="101" t="s">
        <v>260</v>
      </c>
      <c r="G143" s="125">
        <v>756252902</v>
      </c>
      <c r="H143" s="125">
        <v>687664214.33000004</v>
      </c>
      <c r="I143" s="125">
        <v>68588687.670000002</v>
      </c>
      <c r="J143" s="126">
        <v>0</v>
      </c>
      <c r="K143" s="125">
        <v>605390905.63</v>
      </c>
      <c r="L143" s="125">
        <v>82273308.700000003</v>
      </c>
      <c r="M143" s="125">
        <v>175691605.09999999</v>
      </c>
      <c r="N143" s="125">
        <v>429699300.52999997</v>
      </c>
      <c r="O143" s="125">
        <v>174603933.09999999</v>
      </c>
      <c r="P143" s="125">
        <v>1087672</v>
      </c>
      <c r="Q143" s="125">
        <v>172933805.09999999</v>
      </c>
      <c r="R143" s="126">
        <v>1670128</v>
      </c>
      <c r="S143" s="126">
        <v>0</v>
      </c>
    </row>
    <row r="144" spans="1:19" ht="18" x14ac:dyDescent="0.2">
      <c r="A144" s="98" t="s">
        <v>293</v>
      </c>
      <c r="B144" s="99" t="s">
        <v>294</v>
      </c>
      <c r="C144" s="100" t="s">
        <v>21</v>
      </c>
      <c r="D144" s="100" t="s">
        <v>22</v>
      </c>
      <c r="E144" s="100">
        <v>21</v>
      </c>
      <c r="F144" s="101" t="s">
        <v>260</v>
      </c>
      <c r="G144" s="125">
        <v>61992660645</v>
      </c>
      <c r="H144" s="125">
        <v>37016504342.489998</v>
      </c>
      <c r="I144" s="125">
        <v>24976156302.509998</v>
      </c>
      <c r="J144" s="126">
        <v>0</v>
      </c>
      <c r="K144" s="125">
        <v>31853371237.43</v>
      </c>
      <c r="L144" s="125">
        <v>5163133105.0600004</v>
      </c>
      <c r="M144" s="125">
        <v>11970561837.73</v>
      </c>
      <c r="N144" s="125">
        <v>19882809399.700001</v>
      </c>
      <c r="O144" s="125">
        <v>11564343715.879999</v>
      </c>
      <c r="P144" s="125">
        <v>406218121.85000002</v>
      </c>
      <c r="Q144" s="125">
        <v>11406915853.01</v>
      </c>
      <c r="R144" s="126">
        <v>157427862.87</v>
      </c>
      <c r="S144" s="125">
        <v>26281659</v>
      </c>
    </row>
    <row r="145" spans="1:19" ht="45" x14ac:dyDescent="0.2">
      <c r="A145" s="98" t="s">
        <v>295</v>
      </c>
      <c r="B145" s="105" t="s">
        <v>296</v>
      </c>
      <c r="C145" s="106" t="s">
        <v>21</v>
      </c>
      <c r="D145" s="106" t="s">
        <v>22</v>
      </c>
      <c r="E145" s="106">
        <v>21</v>
      </c>
      <c r="F145" s="107" t="s">
        <v>260</v>
      </c>
      <c r="G145" s="127">
        <v>1154255334</v>
      </c>
      <c r="H145" s="127">
        <v>662162562.79999995</v>
      </c>
      <c r="I145" s="127">
        <v>492092771.19999999</v>
      </c>
      <c r="J145" s="128">
        <v>0</v>
      </c>
      <c r="K145" s="127">
        <v>644468849.79999995</v>
      </c>
      <c r="L145" s="127">
        <v>17693713</v>
      </c>
      <c r="M145" s="127">
        <v>111602793</v>
      </c>
      <c r="N145" s="127">
        <v>532866056.80000001</v>
      </c>
      <c r="O145" s="127">
        <v>111602793</v>
      </c>
      <c r="P145" s="127">
        <v>0</v>
      </c>
      <c r="Q145" s="127">
        <v>103302994</v>
      </c>
      <c r="R145" s="128">
        <v>8299799</v>
      </c>
      <c r="S145" s="127">
        <v>15806939</v>
      </c>
    </row>
    <row r="146" spans="1:19" ht="33.75" x14ac:dyDescent="0.2">
      <c r="A146" s="98" t="s">
        <v>297</v>
      </c>
      <c r="B146" s="105" t="s">
        <v>298</v>
      </c>
      <c r="C146" s="106" t="s">
        <v>21</v>
      </c>
      <c r="D146" s="106" t="s">
        <v>22</v>
      </c>
      <c r="E146" s="106">
        <v>21</v>
      </c>
      <c r="F146" s="107" t="s">
        <v>260</v>
      </c>
      <c r="G146" s="127">
        <v>6378589143</v>
      </c>
      <c r="H146" s="127">
        <v>5879641018.1999998</v>
      </c>
      <c r="I146" s="127">
        <v>498948124.80000001</v>
      </c>
      <c r="J146" s="128">
        <v>0</v>
      </c>
      <c r="K146" s="127">
        <v>5752348134.8000002</v>
      </c>
      <c r="L146" s="127">
        <v>127292883.40000001</v>
      </c>
      <c r="M146" s="127">
        <v>1934122579.6700001</v>
      </c>
      <c r="N146" s="127">
        <v>3818225555.1300001</v>
      </c>
      <c r="O146" s="127">
        <v>1908907102.6700001</v>
      </c>
      <c r="P146" s="127">
        <v>25215477</v>
      </c>
      <c r="Q146" s="127">
        <v>1879940221.8</v>
      </c>
      <c r="R146" s="128">
        <v>28966880.870000001</v>
      </c>
      <c r="S146" s="128">
        <v>0</v>
      </c>
    </row>
    <row r="147" spans="1:19" ht="45" x14ac:dyDescent="0.2">
      <c r="A147" s="98" t="s">
        <v>299</v>
      </c>
      <c r="B147" s="105" t="s">
        <v>300</v>
      </c>
      <c r="C147" s="106" t="s">
        <v>21</v>
      </c>
      <c r="D147" s="106" t="s">
        <v>22</v>
      </c>
      <c r="E147" s="106">
        <v>21</v>
      </c>
      <c r="F147" s="107" t="s">
        <v>260</v>
      </c>
      <c r="G147" s="127">
        <v>5789278019</v>
      </c>
      <c r="H147" s="127">
        <v>4472412887.3400002</v>
      </c>
      <c r="I147" s="127">
        <v>1316865131.6600001</v>
      </c>
      <c r="J147" s="128">
        <v>0</v>
      </c>
      <c r="K147" s="127">
        <v>3448547481.1999998</v>
      </c>
      <c r="L147" s="127">
        <v>1023865406.14</v>
      </c>
      <c r="M147" s="127">
        <v>1332387835</v>
      </c>
      <c r="N147" s="127">
        <v>2116159646.2</v>
      </c>
      <c r="O147" s="127">
        <v>1323535261</v>
      </c>
      <c r="P147" s="127">
        <v>8852574</v>
      </c>
      <c r="Q147" s="127">
        <v>1319789461</v>
      </c>
      <c r="R147" s="128">
        <v>3745800</v>
      </c>
      <c r="S147" s="127">
        <v>4573481</v>
      </c>
    </row>
    <row r="148" spans="1:19" ht="45" x14ac:dyDescent="0.2">
      <c r="A148" s="98" t="s">
        <v>301</v>
      </c>
      <c r="B148" s="105" t="s">
        <v>302</v>
      </c>
      <c r="C148" s="106" t="s">
        <v>21</v>
      </c>
      <c r="D148" s="106" t="s">
        <v>22</v>
      </c>
      <c r="E148" s="106">
        <v>21</v>
      </c>
      <c r="F148" s="107" t="s">
        <v>260</v>
      </c>
      <c r="G148" s="127">
        <v>28403988433</v>
      </c>
      <c r="H148" s="127">
        <v>17180369012.029999</v>
      </c>
      <c r="I148" s="127">
        <v>11223619420.969999</v>
      </c>
      <c r="J148" s="128">
        <v>0</v>
      </c>
      <c r="K148" s="127">
        <v>14991265479.73</v>
      </c>
      <c r="L148" s="127">
        <v>2189103532.3000002</v>
      </c>
      <c r="M148" s="127">
        <v>6899022457.2799997</v>
      </c>
      <c r="N148" s="127">
        <v>8092243022.4499998</v>
      </c>
      <c r="O148" s="127">
        <v>6832524648.2799997</v>
      </c>
      <c r="P148" s="127">
        <v>66497809</v>
      </c>
      <c r="Q148" s="127">
        <v>6721656296.2799997</v>
      </c>
      <c r="R148" s="128">
        <v>110868352</v>
      </c>
      <c r="S148" s="128">
        <v>5901239</v>
      </c>
    </row>
    <row r="149" spans="1:19" ht="45" x14ac:dyDescent="0.2">
      <c r="A149" s="98" t="s">
        <v>303</v>
      </c>
      <c r="B149" s="105" t="s">
        <v>304</v>
      </c>
      <c r="C149" s="106" t="s">
        <v>21</v>
      </c>
      <c r="D149" s="106" t="s">
        <v>22</v>
      </c>
      <c r="E149" s="106">
        <v>21</v>
      </c>
      <c r="F149" s="107" t="s">
        <v>260</v>
      </c>
      <c r="G149" s="127">
        <v>16251336003</v>
      </c>
      <c r="H149" s="127">
        <v>5728605898.29</v>
      </c>
      <c r="I149" s="127">
        <v>10522730104.709999</v>
      </c>
      <c r="J149" s="128">
        <v>0</v>
      </c>
      <c r="K149" s="127">
        <v>4227006865.77</v>
      </c>
      <c r="L149" s="127">
        <v>1501599032.52</v>
      </c>
      <c r="M149" s="127">
        <v>968546020.67999995</v>
      </c>
      <c r="N149" s="127">
        <v>3258460845.0900002</v>
      </c>
      <c r="O149" s="127">
        <v>663981430.83000004</v>
      </c>
      <c r="P149" s="127">
        <v>304564589.85000002</v>
      </c>
      <c r="Q149" s="127">
        <v>663981430.83000004</v>
      </c>
      <c r="R149" s="128">
        <v>0</v>
      </c>
      <c r="S149" s="128">
        <v>0</v>
      </c>
    </row>
    <row r="150" spans="1:19" ht="45" x14ac:dyDescent="0.2">
      <c r="A150" s="98" t="s">
        <v>305</v>
      </c>
      <c r="B150" s="105" t="s">
        <v>306</v>
      </c>
      <c r="C150" s="106" t="s">
        <v>21</v>
      </c>
      <c r="D150" s="106" t="s">
        <v>22</v>
      </c>
      <c r="E150" s="106">
        <v>21</v>
      </c>
      <c r="F150" s="107" t="s">
        <v>260</v>
      </c>
      <c r="G150" s="127">
        <v>756252902</v>
      </c>
      <c r="H150" s="127">
        <v>687664214.33000004</v>
      </c>
      <c r="I150" s="127">
        <v>68588687.670000002</v>
      </c>
      <c r="J150" s="128">
        <v>0</v>
      </c>
      <c r="K150" s="127">
        <v>605390905.63</v>
      </c>
      <c r="L150" s="127">
        <v>82273308.700000003</v>
      </c>
      <c r="M150" s="127">
        <v>175691605.09999999</v>
      </c>
      <c r="N150" s="127">
        <v>429699300.52999997</v>
      </c>
      <c r="O150" s="127">
        <v>174603933.09999999</v>
      </c>
      <c r="P150" s="127">
        <v>1087672</v>
      </c>
      <c r="Q150" s="127">
        <v>172933805.09999999</v>
      </c>
      <c r="R150" s="128">
        <v>1670128</v>
      </c>
      <c r="S150" s="128">
        <v>0</v>
      </c>
    </row>
    <row r="151" spans="1:19" ht="45" x14ac:dyDescent="0.2">
      <c r="A151" s="98" t="s">
        <v>307</v>
      </c>
      <c r="B151" s="105" t="s">
        <v>308</v>
      </c>
      <c r="C151" s="106" t="s">
        <v>21</v>
      </c>
      <c r="D151" s="106" t="s">
        <v>22</v>
      </c>
      <c r="E151" s="106">
        <v>21</v>
      </c>
      <c r="F151" s="107" t="s">
        <v>260</v>
      </c>
      <c r="G151" s="127">
        <v>721979888</v>
      </c>
      <c r="H151" s="128">
        <v>0</v>
      </c>
      <c r="I151" s="128">
        <v>721979888</v>
      </c>
      <c r="J151" s="128">
        <v>0</v>
      </c>
      <c r="K151" s="128">
        <v>0</v>
      </c>
      <c r="L151" s="128">
        <v>0</v>
      </c>
      <c r="M151" s="128">
        <v>0</v>
      </c>
      <c r="N151" s="128">
        <v>0</v>
      </c>
      <c r="O151" s="128">
        <v>0</v>
      </c>
      <c r="P151" s="128">
        <v>0</v>
      </c>
      <c r="Q151" s="128">
        <v>0</v>
      </c>
      <c r="R151" s="128">
        <v>0</v>
      </c>
      <c r="S151" s="128">
        <v>0</v>
      </c>
    </row>
    <row r="152" spans="1:19" ht="56.25" x14ac:dyDescent="0.2">
      <c r="A152" s="98" t="s">
        <v>309</v>
      </c>
      <c r="B152" s="105" t="s">
        <v>310</v>
      </c>
      <c r="C152" s="106" t="s">
        <v>21</v>
      </c>
      <c r="D152" s="106" t="s">
        <v>22</v>
      </c>
      <c r="E152" s="106">
        <v>21</v>
      </c>
      <c r="F152" s="107" t="s">
        <v>260</v>
      </c>
      <c r="G152" s="127">
        <v>2536980923</v>
      </c>
      <c r="H152" s="127">
        <v>2405648749.5</v>
      </c>
      <c r="I152" s="127">
        <v>131332173.5</v>
      </c>
      <c r="J152" s="128">
        <v>0</v>
      </c>
      <c r="K152" s="127">
        <v>2184343520.5</v>
      </c>
      <c r="L152" s="127">
        <v>221305229</v>
      </c>
      <c r="M152" s="127">
        <v>549188547</v>
      </c>
      <c r="N152" s="127">
        <v>1635154973.5</v>
      </c>
      <c r="O152" s="127">
        <v>549188547</v>
      </c>
      <c r="P152" s="127">
        <v>0</v>
      </c>
      <c r="Q152" s="127">
        <v>545311644</v>
      </c>
      <c r="R152" s="128">
        <v>3876903</v>
      </c>
      <c r="S152" s="128">
        <v>0</v>
      </c>
    </row>
    <row r="153" spans="1:19" ht="18" x14ac:dyDescent="0.2">
      <c r="A153" s="98" t="s">
        <v>311</v>
      </c>
      <c r="B153" s="99" t="s">
        <v>312</v>
      </c>
      <c r="C153" s="100" t="s">
        <v>21</v>
      </c>
      <c r="D153" s="100" t="s">
        <v>22</v>
      </c>
      <c r="E153" s="100">
        <v>21</v>
      </c>
      <c r="F153" s="101" t="s">
        <v>260</v>
      </c>
      <c r="G153" s="125">
        <v>36387967</v>
      </c>
      <c r="H153" s="125">
        <v>36387966.670000002</v>
      </c>
      <c r="I153" s="125">
        <v>0.33</v>
      </c>
      <c r="J153" s="126">
        <v>0</v>
      </c>
      <c r="K153" s="125">
        <v>36387966.670000002</v>
      </c>
      <c r="L153" s="126">
        <v>0</v>
      </c>
      <c r="M153" s="125">
        <v>30844500</v>
      </c>
      <c r="N153" s="125">
        <v>5543466.6699999999</v>
      </c>
      <c r="O153" s="125">
        <v>30844500</v>
      </c>
      <c r="P153" s="126">
        <v>0</v>
      </c>
      <c r="Q153" s="125">
        <v>30844500</v>
      </c>
      <c r="R153" s="126">
        <v>0</v>
      </c>
      <c r="S153" s="126">
        <v>0</v>
      </c>
    </row>
    <row r="154" spans="1:19" ht="45" x14ac:dyDescent="0.2">
      <c r="A154" s="98" t="s">
        <v>313</v>
      </c>
      <c r="B154" s="105" t="s">
        <v>314</v>
      </c>
      <c r="C154" s="106" t="s">
        <v>21</v>
      </c>
      <c r="D154" s="106" t="s">
        <v>22</v>
      </c>
      <c r="E154" s="106">
        <v>21</v>
      </c>
      <c r="F154" s="107" t="s">
        <v>260</v>
      </c>
      <c r="G154" s="127">
        <v>36387967</v>
      </c>
      <c r="H154" s="127">
        <v>36387966.670000002</v>
      </c>
      <c r="I154" s="127">
        <v>0.33</v>
      </c>
      <c r="J154" s="128">
        <v>0</v>
      </c>
      <c r="K154" s="127">
        <v>36387966.670000002</v>
      </c>
      <c r="L154" s="128">
        <v>0</v>
      </c>
      <c r="M154" s="127">
        <v>30844500</v>
      </c>
      <c r="N154" s="127">
        <v>5543466.6699999999</v>
      </c>
      <c r="O154" s="127">
        <v>30844500</v>
      </c>
      <c r="P154" s="128">
        <v>0</v>
      </c>
      <c r="Q154" s="127">
        <v>30844500</v>
      </c>
      <c r="R154" s="128">
        <v>0</v>
      </c>
      <c r="S154" s="128">
        <v>0</v>
      </c>
    </row>
    <row r="155" spans="1:19" ht="22.5" x14ac:dyDescent="0.2">
      <c r="A155" s="98" t="s">
        <v>315</v>
      </c>
      <c r="B155" s="99" t="s">
        <v>316</v>
      </c>
      <c r="C155" s="100" t="s">
        <v>21</v>
      </c>
      <c r="D155" s="100" t="s">
        <v>22</v>
      </c>
      <c r="E155" s="100">
        <v>21</v>
      </c>
      <c r="F155" s="101" t="s">
        <v>260</v>
      </c>
      <c r="G155" s="125">
        <v>1350008400</v>
      </c>
      <c r="H155" s="125">
        <v>36387966.670000002</v>
      </c>
      <c r="I155" s="125">
        <v>0.33</v>
      </c>
      <c r="J155" s="126">
        <v>1313620433</v>
      </c>
      <c r="K155" s="125">
        <v>36387966.670000002</v>
      </c>
      <c r="L155" s="126">
        <v>0</v>
      </c>
      <c r="M155" s="125">
        <v>30844500</v>
      </c>
      <c r="N155" s="125">
        <v>5543466.6699999999</v>
      </c>
      <c r="O155" s="125">
        <v>30844500</v>
      </c>
      <c r="P155" s="126">
        <v>0</v>
      </c>
      <c r="Q155" s="125">
        <v>30844500</v>
      </c>
      <c r="R155" s="126">
        <v>0</v>
      </c>
      <c r="S155" s="126">
        <v>0</v>
      </c>
    </row>
    <row r="156" spans="1:19" ht="22.5" x14ac:dyDescent="0.2">
      <c r="A156" s="98" t="s">
        <v>317</v>
      </c>
      <c r="B156" s="99" t="s">
        <v>316</v>
      </c>
      <c r="C156" s="100" t="s">
        <v>21</v>
      </c>
      <c r="D156" s="100" t="s">
        <v>22</v>
      </c>
      <c r="E156" s="100">
        <v>21</v>
      </c>
      <c r="F156" s="101" t="s">
        <v>260</v>
      </c>
      <c r="G156" s="125">
        <v>36387967</v>
      </c>
      <c r="H156" s="125">
        <v>36387966.670000002</v>
      </c>
      <c r="I156" s="125">
        <v>0.33</v>
      </c>
      <c r="J156" s="126">
        <v>0</v>
      </c>
      <c r="K156" s="125">
        <v>36387966.670000002</v>
      </c>
      <c r="L156" s="126">
        <v>0</v>
      </c>
      <c r="M156" s="125">
        <v>30844500</v>
      </c>
      <c r="N156" s="125">
        <v>5543466.6699999999</v>
      </c>
      <c r="O156" s="125">
        <v>30844500</v>
      </c>
      <c r="P156" s="126">
        <v>0</v>
      </c>
      <c r="Q156" s="125">
        <v>30844500</v>
      </c>
      <c r="R156" s="126">
        <v>0</v>
      </c>
      <c r="S156" s="126">
        <v>0</v>
      </c>
    </row>
    <row r="157" spans="1:19" ht="22.5" x14ac:dyDescent="0.2">
      <c r="A157" s="98" t="s">
        <v>318</v>
      </c>
      <c r="B157" s="99" t="s">
        <v>319</v>
      </c>
      <c r="C157" s="100" t="s">
        <v>21</v>
      </c>
      <c r="D157" s="100" t="s">
        <v>22</v>
      </c>
      <c r="E157" s="100">
        <v>21</v>
      </c>
      <c r="F157" s="101" t="s">
        <v>260</v>
      </c>
      <c r="G157" s="125">
        <v>11657820529</v>
      </c>
      <c r="H157" s="125">
        <v>2825473910.1999998</v>
      </c>
      <c r="I157" s="125">
        <v>8832346618.7999992</v>
      </c>
      <c r="J157" s="126">
        <v>0</v>
      </c>
      <c r="K157" s="125">
        <v>2721958771</v>
      </c>
      <c r="L157" s="125">
        <v>103515139.2</v>
      </c>
      <c r="M157" s="125">
        <v>1198580599.24</v>
      </c>
      <c r="N157" s="125">
        <v>1523378171.76</v>
      </c>
      <c r="O157" s="125">
        <v>972664480</v>
      </c>
      <c r="P157" s="125">
        <v>225916119.24000001</v>
      </c>
      <c r="Q157" s="125">
        <v>966608508</v>
      </c>
      <c r="R157" s="126">
        <v>6055972</v>
      </c>
      <c r="S157" s="126">
        <v>0</v>
      </c>
    </row>
    <row r="158" spans="1:19" ht="18" x14ac:dyDescent="0.2">
      <c r="A158" s="98" t="s">
        <v>320</v>
      </c>
      <c r="B158" s="99" t="s">
        <v>264</v>
      </c>
      <c r="C158" s="100" t="s">
        <v>21</v>
      </c>
      <c r="D158" s="100" t="s">
        <v>22</v>
      </c>
      <c r="E158" s="100">
        <v>21</v>
      </c>
      <c r="F158" s="101" t="s">
        <v>260</v>
      </c>
      <c r="G158" s="125">
        <v>11657820529</v>
      </c>
      <c r="H158" s="125">
        <v>2825473910.1999998</v>
      </c>
      <c r="I158" s="125">
        <v>8832346618.7999992</v>
      </c>
      <c r="J158" s="126">
        <v>0</v>
      </c>
      <c r="K158" s="125">
        <v>2721958771</v>
      </c>
      <c r="L158" s="125">
        <v>103515139.2</v>
      </c>
      <c r="M158" s="125">
        <v>1198580599.24</v>
      </c>
      <c r="N158" s="125">
        <v>1523378171.76</v>
      </c>
      <c r="O158" s="125">
        <v>972664480</v>
      </c>
      <c r="P158" s="125">
        <v>225916119.24000001</v>
      </c>
      <c r="Q158" s="125">
        <v>966608508</v>
      </c>
      <c r="R158" s="126">
        <v>6055972</v>
      </c>
      <c r="S158" s="126">
        <v>0</v>
      </c>
    </row>
    <row r="159" spans="1:19" ht="22.5" x14ac:dyDescent="0.2">
      <c r="A159" s="98" t="s">
        <v>321</v>
      </c>
      <c r="B159" s="99" t="s">
        <v>322</v>
      </c>
      <c r="C159" s="100" t="s">
        <v>21</v>
      </c>
      <c r="D159" s="100" t="s">
        <v>22</v>
      </c>
      <c r="E159" s="100">
        <v>21</v>
      </c>
      <c r="F159" s="101" t="s">
        <v>260</v>
      </c>
      <c r="G159" s="125">
        <v>11657820529</v>
      </c>
      <c r="H159" s="125">
        <v>2825473910.1999998</v>
      </c>
      <c r="I159" s="125">
        <v>8832346618.7999992</v>
      </c>
      <c r="J159" s="126">
        <v>0</v>
      </c>
      <c r="K159" s="125">
        <v>2721958771</v>
      </c>
      <c r="L159" s="125">
        <v>103515139.2</v>
      </c>
      <c r="M159" s="125">
        <v>1198580599.24</v>
      </c>
      <c r="N159" s="125">
        <v>1523378171.76</v>
      </c>
      <c r="O159" s="125">
        <v>972664480</v>
      </c>
      <c r="P159" s="125">
        <v>225916119.24000001</v>
      </c>
      <c r="Q159" s="125">
        <v>966608508</v>
      </c>
      <c r="R159" s="126">
        <v>6055972</v>
      </c>
      <c r="S159" s="126">
        <v>0</v>
      </c>
    </row>
    <row r="160" spans="1:19" ht="22.5" x14ac:dyDescent="0.2">
      <c r="A160" s="98" t="s">
        <v>323</v>
      </c>
      <c r="B160" s="99" t="s">
        <v>322</v>
      </c>
      <c r="C160" s="100" t="s">
        <v>21</v>
      </c>
      <c r="D160" s="100" t="s">
        <v>22</v>
      </c>
      <c r="E160" s="100">
        <v>21</v>
      </c>
      <c r="F160" s="101" t="s">
        <v>260</v>
      </c>
      <c r="G160" s="125">
        <v>3579960600</v>
      </c>
      <c r="H160" s="125">
        <v>148362291.33000001</v>
      </c>
      <c r="I160" s="125">
        <v>3431598308.6700001</v>
      </c>
      <c r="J160" s="126">
        <v>0</v>
      </c>
      <c r="K160" s="125">
        <v>136897483.33000001</v>
      </c>
      <c r="L160" s="125">
        <v>11464808</v>
      </c>
      <c r="M160" s="125">
        <v>24779700</v>
      </c>
      <c r="N160" s="125">
        <v>112117783.33</v>
      </c>
      <c r="O160" s="125">
        <v>24779700</v>
      </c>
      <c r="P160" s="125">
        <v>0</v>
      </c>
      <c r="Q160" s="125">
        <v>24779700</v>
      </c>
      <c r="R160" s="126">
        <v>0</v>
      </c>
      <c r="S160" s="126">
        <v>0</v>
      </c>
    </row>
    <row r="161" spans="1:19" ht="18" x14ac:dyDescent="0.2">
      <c r="A161" s="98" t="s">
        <v>324</v>
      </c>
      <c r="B161" s="99" t="s">
        <v>325</v>
      </c>
      <c r="C161" s="100" t="s">
        <v>21</v>
      </c>
      <c r="D161" s="100" t="s">
        <v>22</v>
      </c>
      <c r="E161" s="100">
        <v>21</v>
      </c>
      <c r="F161" s="101" t="s">
        <v>260</v>
      </c>
      <c r="G161" s="125">
        <v>4290377918</v>
      </c>
      <c r="H161" s="125">
        <v>657398810.23000002</v>
      </c>
      <c r="I161" s="125">
        <v>3632979107.77</v>
      </c>
      <c r="J161" s="126">
        <v>0</v>
      </c>
      <c r="K161" s="125">
        <v>630904574.23000002</v>
      </c>
      <c r="L161" s="125">
        <v>26494236</v>
      </c>
      <c r="M161" s="125">
        <v>190716679</v>
      </c>
      <c r="N161" s="125">
        <v>440187895.23000002</v>
      </c>
      <c r="O161" s="125">
        <v>190716679</v>
      </c>
      <c r="P161" s="125">
        <v>0</v>
      </c>
      <c r="Q161" s="125">
        <v>190716679</v>
      </c>
      <c r="R161" s="126">
        <v>0</v>
      </c>
      <c r="S161" s="126">
        <v>0</v>
      </c>
    </row>
    <row r="162" spans="1:19" ht="18" x14ac:dyDescent="0.2">
      <c r="A162" s="98" t="s">
        <v>326</v>
      </c>
      <c r="B162" s="99" t="s">
        <v>327</v>
      </c>
      <c r="C162" s="100" t="s">
        <v>21</v>
      </c>
      <c r="D162" s="100" t="s">
        <v>22</v>
      </c>
      <c r="E162" s="100">
        <v>21</v>
      </c>
      <c r="F162" s="101" t="s">
        <v>260</v>
      </c>
      <c r="G162" s="125">
        <v>500000000</v>
      </c>
      <c r="H162" s="126">
        <v>0</v>
      </c>
      <c r="I162" s="126">
        <v>500000000</v>
      </c>
      <c r="J162" s="126">
        <v>0</v>
      </c>
      <c r="K162" s="126">
        <v>0</v>
      </c>
      <c r="L162" s="126">
        <v>0</v>
      </c>
      <c r="M162" s="126">
        <v>0</v>
      </c>
      <c r="N162" s="126">
        <v>0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</row>
    <row r="163" spans="1:19" ht="22.5" x14ac:dyDescent="0.2">
      <c r="A163" s="98" t="s">
        <v>328</v>
      </c>
      <c r="B163" s="99" t="s">
        <v>329</v>
      </c>
      <c r="C163" s="100" t="s">
        <v>21</v>
      </c>
      <c r="D163" s="100" t="s">
        <v>22</v>
      </c>
      <c r="E163" s="100">
        <v>21</v>
      </c>
      <c r="F163" s="101" t="s">
        <v>260</v>
      </c>
      <c r="G163" s="125">
        <v>265898000</v>
      </c>
      <c r="H163" s="126">
        <v>20871250</v>
      </c>
      <c r="I163" s="126">
        <v>245026750</v>
      </c>
      <c r="J163" s="126">
        <v>0</v>
      </c>
      <c r="K163" s="126">
        <v>17409700</v>
      </c>
      <c r="L163" s="126">
        <v>3461550</v>
      </c>
      <c r="M163" s="126">
        <v>0</v>
      </c>
      <c r="N163" s="126">
        <v>17409700</v>
      </c>
      <c r="O163" s="126">
        <v>0</v>
      </c>
      <c r="P163" s="126">
        <v>0</v>
      </c>
      <c r="Q163" s="126">
        <v>0</v>
      </c>
      <c r="R163" s="126">
        <v>0</v>
      </c>
      <c r="S163" s="126">
        <v>0</v>
      </c>
    </row>
    <row r="164" spans="1:19" ht="18" x14ac:dyDescent="0.2">
      <c r="A164" s="98" t="s">
        <v>330</v>
      </c>
      <c r="B164" s="99" t="s">
        <v>331</v>
      </c>
      <c r="C164" s="100" t="s">
        <v>21</v>
      </c>
      <c r="D164" s="100" t="s">
        <v>22</v>
      </c>
      <c r="E164" s="100">
        <v>21</v>
      </c>
      <c r="F164" s="101" t="s">
        <v>260</v>
      </c>
      <c r="G164" s="125">
        <v>3021584011</v>
      </c>
      <c r="H164" s="125">
        <v>1998841558.6400001</v>
      </c>
      <c r="I164" s="125">
        <v>1022742452.36</v>
      </c>
      <c r="J164" s="126">
        <v>0</v>
      </c>
      <c r="K164" s="125">
        <v>1936747013.4400001</v>
      </c>
      <c r="L164" s="125">
        <v>62094545.200000003</v>
      </c>
      <c r="M164" s="125">
        <v>983084220.24000001</v>
      </c>
      <c r="N164" s="125">
        <v>953662793.20000005</v>
      </c>
      <c r="O164" s="125">
        <v>757168101</v>
      </c>
      <c r="P164" s="125">
        <v>225916119.24000001</v>
      </c>
      <c r="Q164" s="125">
        <v>751112129</v>
      </c>
      <c r="R164" s="126">
        <v>6055972</v>
      </c>
      <c r="S164" s="126">
        <v>0</v>
      </c>
    </row>
    <row r="165" spans="1:19" ht="18" x14ac:dyDescent="0.2">
      <c r="A165" s="98" t="s">
        <v>332</v>
      </c>
      <c r="B165" s="99" t="s">
        <v>333</v>
      </c>
      <c r="C165" s="100" t="s">
        <v>21</v>
      </c>
      <c r="D165" s="100" t="s">
        <v>22</v>
      </c>
      <c r="E165" s="100">
        <v>21</v>
      </c>
      <c r="F165" s="101" t="s">
        <v>260</v>
      </c>
      <c r="G165" s="125">
        <v>11657820529</v>
      </c>
      <c r="H165" s="125">
        <v>2825473910.1999998</v>
      </c>
      <c r="I165" s="125">
        <v>8832346618.7999992</v>
      </c>
      <c r="J165" s="126">
        <v>0</v>
      </c>
      <c r="K165" s="125">
        <v>2721958771</v>
      </c>
      <c r="L165" s="125">
        <v>103515139.2</v>
      </c>
      <c r="M165" s="125">
        <v>1198580599.24</v>
      </c>
      <c r="N165" s="125">
        <v>1523378171.76</v>
      </c>
      <c r="O165" s="125">
        <v>972664480</v>
      </c>
      <c r="P165" s="125">
        <v>225916119.24000001</v>
      </c>
      <c r="Q165" s="125">
        <v>966608508</v>
      </c>
      <c r="R165" s="126">
        <v>6055972</v>
      </c>
      <c r="S165" s="126">
        <v>0</v>
      </c>
    </row>
    <row r="166" spans="1:19" ht="45" x14ac:dyDescent="0.2">
      <c r="A166" s="98" t="s">
        <v>334</v>
      </c>
      <c r="B166" s="105" t="s">
        <v>335</v>
      </c>
      <c r="C166" s="106" t="s">
        <v>21</v>
      </c>
      <c r="D166" s="106" t="s">
        <v>22</v>
      </c>
      <c r="E166" s="106">
        <v>21</v>
      </c>
      <c r="F166" s="107" t="s">
        <v>260</v>
      </c>
      <c r="G166" s="127">
        <v>265898000</v>
      </c>
      <c r="H166" s="128">
        <v>20871250</v>
      </c>
      <c r="I166" s="128">
        <v>245026750</v>
      </c>
      <c r="J166" s="128">
        <v>0</v>
      </c>
      <c r="K166" s="128">
        <v>17409700</v>
      </c>
      <c r="L166" s="128">
        <v>3461550</v>
      </c>
      <c r="M166" s="128">
        <v>0</v>
      </c>
      <c r="N166" s="128">
        <v>17409700</v>
      </c>
      <c r="O166" s="128">
        <v>0</v>
      </c>
      <c r="P166" s="128">
        <v>0</v>
      </c>
      <c r="Q166" s="128">
        <v>0</v>
      </c>
      <c r="R166" s="128">
        <v>0</v>
      </c>
      <c r="S166" s="128">
        <v>0</v>
      </c>
    </row>
    <row r="167" spans="1:19" ht="33.75" x14ac:dyDescent="0.2">
      <c r="A167" s="98" t="s">
        <v>336</v>
      </c>
      <c r="B167" s="105" t="s">
        <v>337</v>
      </c>
      <c r="C167" s="106" t="s">
        <v>21</v>
      </c>
      <c r="D167" s="106" t="s">
        <v>22</v>
      </c>
      <c r="E167" s="106">
        <v>21</v>
      </c>
      <c r="F167" s="107" t="s">
        <v>260</v>
      </c>
      <c r="G167" s="127">
        <v>3021584011</v>
      </c>
      <c r="H167" s="127">
        <v>1998841558.6400001</v>
      </c>
      <c r="I167" s="127">
        <v>1022742452.36</v>
      </c>
      <c r="J167" s="128">
        <v>0</v>
      </c>
      <c r="K167" s="127">
        <v>1936747013.4400001</v>
      </c>
      <c r="L167" s="127">
        <v>62094545.200000003</v>
      </c>
      <c r="M167" s="127">
        <v>983084220.24000001</v>
      </c>
      <c r="N167" s="127">
        <v>953662793.20000005</v>
      </c>
      <c r="O167" s="127">
        <v>757168101</v>
      </c>
      <c r="P167" s="127">
        <v>225916119.24000001</v>
      </c>
      <c r="Q167" s="127">
        <v>751112129</v>
      </c>
      <c r="R167" s="128">
        <v>6055972</v>
      </c>
      <c r="S167" s="128">
        <v>0</v>
      </c>
    </row>
    <row r="168" spans="1:19" ht="33.75" x14ac:dyDescent="0.2">
      <c r="A168" s="98" t="s">
        <v>338</v>
      </c>
      <c r="B168" s="105" t="s">
        <v>339</v>
      </c>
      <c r="C168" s="106" t="s">
        <v>21</v>
      </c>
      <c r="D168" s="106" t="s">
        <v>22</v>
      </c>
      <c r="E168" s="106">
        <v>21</v>
      </c>
      <c r="F168" s="107" t="s">
        <v>260</v>
      </c>
      <c r="G168" s="127">
        <v>3579960600</v>
      </c>
      <c r="H168" s="127">
        <v>148362291.33000001</v>
      </c>
      <c r="I168" s="127">
        <v>3431598308.6700001</v>
      </c>
      <c r="J168" s="128">
        <v>0</v>
      </c>
      <c r="K168" s="127">
        <v>136897483.33000001</v>
      </c>
      <c r="L168" s="127">
        <v>11464808</v>
      </c>
      <c r="M168" s="127">
        <v>24779700</v>
      </c>
      <c r="N168" s="127">
        <v>112117783.33</v>
      </c>
      <c r="O168" s="127">
        <v>24779700</v>
      </c>
      <c r="P168" s="127">
        <v>0</v>
      </c>
      <c r="Q168" s="127">
        <v>24779700</v>
      </c>
      <c r="R168" s="128">
        <v>0</v>
      </c>
      <c r="S168" s="128">
        <v>0</v>
      </c>
    </row>
    <row r="169" spans="1:19" ht="33.75" x14ac:dyDescent="0.2">
      <c r="A169" s="98" t="s">
        <v>340</v>
      </c>
      <c r="B169" s="105" t="s">
        <v>341</v>
      </c>
      <c r="C169" s="106" t="s">
        <v>21</v>
      </c>
      <c r="D169" s="106" t="s">
        <v>22</v>
      </c>
      <c r="E169" s="106">
        <v>21</v>
      </c>
      <c r="F169" s="107" t="s">
        <v>260</v>
      </c>
      <c r="G169" s="127">
        <v>4290377918</v>
      </c>
      <c r="H169" s="127">
        <v>657398810.23000002</v>
      </c>
      <c r="I169" s="127">
        <v>3632979107.77</v>
      </c>
      <c r="J169" s="128">
        <v>0</v>
      </c>
      <c r="K169" s="127">
        <v>630904574.23000002</v>
      </c>
      <c r="L169" s="127">
        <v>26494236</v>
      </c>
      <c r="M169" s="127">
        <v>190716679</v>
      </c>
      <c r="N169" s="127">
        <v>440187895.23000002</v>
      </c>
      <c r="O169" s="127">
        <v>190716679</v>
      </c>
      <c r="P169" s="127">
        <v>0</v>
      </c>
      <c r="Q169" s="127">
        <v>190716679</v>
      </c>
      <c r="R169" s="128">
        <v>0</v>
      </c>
      <c r="S169" s="128">
        <v>0</v>
      </c>
    </row>
    <row r="170" spans="1:19" ht="45" x14ac:dyDescent="0.2">
      <c r="A170" s="98" t="s">
        <v>342</v>
      </c>
      <c r="B170" s="105" t="s">
        <v>343</v>
      </c>
      <c r="C170" s="106" t="s">
        <v>21</v>
      </c>
      <c r="D170" s="106" t="s">
        <v>22</v>
      </c>
      <c r="E170" s="106">
        <v>21</v>
      </c>
      <c r="F170" s="107" t="s">
        <v>260</v>
      </c>
      <c r="G170" s="127">
        <v>500000000</v>
      </c>
      <c r="H170" s="128">
        <v>0</v>
      </c>
      <c r="I170" s="128">
        <v>500000000</v>
      </c>
      <c r="J170" s="128">
        <v>0</v>
      </c>
      <c r="K170" s="128">
        <v>0</v>
      </c>
      <c r="L170" s="128">
        <v>0</v>
      </c>
      <c r="M170" s="128">
        <v>0</v>
      </c>
      <c r="N170" s="128">
        <v>0</v>
      </c>
      <c r="O170" s="128">
        <v>0</v>
      </c>
      <c r="P170" s="128">
        <v>0</v>
      </c>
      <c r="Q170" s="128">
        <v>0</v>
      </c>
      <c r="R170" s="128">
        <v>0</v>
      </c>
      <c r="S170" s="128">
        <v>0</v>
      </c>
    </row>
    <row r="171" spans="1:19" x14ac:dyDescent="0.2">
      <c r="A171" s="110"/>
    </row>
    <row r="172" spans="1:19" x14ac:dyDescent="0.2">
      <c r="A172" s="110"/>
    </row>
    <row r="173" spans="1:19" x14ac:dyDescent="0.2">
      <c r="A173" s="110"/>
    </row>
    <row r="174" spans="1:19" x14ac:dyDescent="0.2">
      <c r="A174" s="110"/>
    </row>
    <row r="175" spans="1:19" x14ac:dyDescent="0.2">
      <c r="A175" s="110"/>
    </row>
    <row r="176" spans="1:19" x14ac:dyDescent="0.2">
      <c r="A176" s="110"/>
    </row>
    <row r="177" spans="1:1" x14ac:dyDescent="0.2">
      <c r="A177" s="110"/>
    </row>
    <row r="178" spans="1:1" x14ac:dyDescent="0.2">
      <c r="A178" s="110"/>
    </row>
    <row r="179" spans="1:1" x14ac:dyDescent="0.2">
      <c r="A179" s="110"/>
    </row>
    <row r="180" spans="1:1" x14ac:dyDescent="0.2">
      <c r="A180" s="110"/>
    </row>
    <row r="181" spans="1:1" x14ac:dyDescent="0.2">
      <c r="A181" s="110"/>
    </row>
    <row r="182" spans="1:1" x14ac:dyDescent="0.2">
      <c r="A182" s="110"/>
    </row>
    <row r="183" spans="1:1" x14ac:dyDescent="0.2">
      <c r="A183" s="110"/>
    </row>
    <row r="184" spans="1:1" x14ac:dyDescent="0.2">
      <c r="A184" s="110"/>
    </row>
    <row r="185" spans="1:1" x14ac:dyDescent="0.2">
      <c r="A185" s="110"/>
    </row>
    <row r="186" spans="1:1" x14ac:dyDescent="0.2">
      <c r="A186" s="110"/>
    </row>
    <row r="187" spans="1:1" x14ac:dyDescent="0.2">
      <c r="A187" s="110"/>
    </row>
    <row r="188" spans="1:1" x14ac:dyDescent="0.2">
      <c r="A188" s="110"/>
    </row>
    <row r="189" spans="1:1" x14ac:dyDescent="0.2">
      <c r="A189" s="110"/>
    </row>
    <row r="190" spans="1:1" x14ac:dyDescent="0.2">
      <c r="A190" s="1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90"/>
  <sheetViews>
    <sheetView showGridLines="0" topLeftCell="I1" workbookViewId="0">
      <selection activeCell="J2" sqref="J2"/>
    </sheetView>
  </sheetViews>
  <sheetFormatPr baseColWidth="10" defaultColWidth="11.42578125" defaultRowHeight="14.25" x14ac:dyDescent="0.2"/>
  <cols>
    <col min="1" max="1" width="26.140625" style="104" customWidth="1"/>
    <col min="2" max="2" width="57.7109375" style="113" customWidth="1"/>
    <col min="3" max="3" width="8.7109375" style="104" customWidth="1"/>
    <col min="4" max="5" width="4.85546875" style="104" customWidth="1"/>
    <col min="6" max="6" width="21.7109375" style="104" customWidth="1"/>
    <col min="7" max="7" width="17.42578125" style="104" bestFit="1" customWidth="1"/>
    <col min="8" max="8" width="17.42578125" style="104" customWidth="1"/>
    <col min="9" max="9" width="16.42578125" style="104" bestFit="1" customWidth="1"/>
    <col min="10" max="10" width="14.7109375" style="104" bestFit="1" customWidth="1"/>
    <col min="11" max="11" width="16.42578125" style="104" customWidth="1"/>
    <col min="12" max="12" width="16.85546875" style="104" customWidth="1"/>
    <col min="13" max="13" width="16" style="104" customWidth="1"/>
    <col min="14" max="14" width="16.42578125" style="104" customWidth="1"/>
    <col min="15" max="15" width="15.7109375" style="104" customWidth="1"/>
    <col min="16" max="16" width="14.7109375" style="104" customWidth="1"/>
    <col min="17" max="17" width="15.7109375" style="104" customWidth="1"/>
    <col min="18" max="18" width="12.28515625" style="104" customWidth="1"/>
    <col min="19" max="19" width="13.28515625" style="104" bestFit="1" customWidth="1"/>
    <col min="20" max="20" width="15.140625" style="104" customWidth="1"/>
    <col min="21" max="16384" width="11.42578125" style="104"/>
  </cols>
  <sheetData>
    <row r="1" spans="1:21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89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89" t="s">
        <v>12</v>
      </c>
      <c r="N1" s="89" t="s">
        <v>13</v>
      </c>
      <c r="O1" s="89" t="s">
        <v>14</v>
      </c>
      <c r="P1" s="89" t="s">
        <v>15</v>
      </c>
      <c r="Q1" s="89" t="s">
        <v>16</v>
      </c>
      <c r="R1" s="89" t="s">
        <v>17</v>
      </c>
      <c r="S1" s="89" t="s">
        <v>18</v>
      </c>
    </row>
    <row r="2" spans="1:21" s="97" customFormat="1" ht="24" x14ac:dyDescent="0.25">
      <c r="A2" s="92" t="s">
        <v>19</v>
      </c>
      <c r="B2" s="120" t="s">
        <v>20</v>
      </c>
      <c r="C2" s="94" t="s">
        <v>21</v>
      </c>
      <c r="D2" s="94" t="s">
        <v>22</v>
      </c>
      <c r="E2" s="94">
        <v>20</v>
      </c>
      <c r="F2" s="95" t="s">
        <v>23</v>
      </c>
      <c r="G2" s="121">
        <f>+G3+G122+G126</f>
        <v>225626925988</v>
      </c>
      <c r="H2" s="121">
        <f>+H3+H122+H126</f>
        <v>181773896891.26999</v>
      </c>
      <c r="I2" s="121">
        <f>+I3+I122+I126</f>
        <v>28642503867.600002</v>
      </c>
      <c r="J2" s="121">
        <f t="shared" ref="J2:S2" si="0">+J3+J122+J126</f>
        <v>6465858297</v>
      </c>
      <c r="K2" s="121">
        <f>+K3+K122+K126</f>
        <v>110176563043.97</v>
      </c>
      <c r="L2" s="121">
        <f t="shared" si="0"/>
        <v>71597333847.300003</v>
      </c>
      <c r="M2" s="121">
        <f t="shared" si="0"/>
        <v>77490126714.389999</v>
      </c>
      <c r="N2" s="121">
        <f t="shared" si="0"/>
        <v>32686436329.580002</v>
      </c>
      <c r="O2" s="121">
        <f t="shared" si="0"/>
        <v>75782682441.309998</v>
      </c>
      <c r="P2" s="121">
        <f t="shared" si="0"/>
        <v>1707444273.0800002</v>
      </c>
      <c r="Q2" s="121">
        <f t="shared" si="0"/>
        <v>75782682441.309998</v>
      </c>
      <c r="R2" s="121">
        <f t="shared" si="0"/>
        <v>0</v>
      </c>
      <c r="S2" s="121">
        <f t="shared" si="0"/>
        <v>137252617.34</v>
      </c>
    </row>
    <row r="3" spans="1:21" ht="15" customHeight="1" x14ac:dyDescent="0.25">
      <c r="A3" s="98" t="s">
        <v>24</v>
      </c>
      <c r="B3" s="99" t="s">
        <v>25</v>
      </c>
      <c r="C3" s="100" t="s">
        <v>21</v>
      </c>
      <c r="D3" s="100" t="s">
        <v>22</v>
      </c>
      <c r="E3" s="100">
        <v>20</v>
      </c>
      <c r="F3" s="101" t="s">
        <v>23</v>
      </c>
      <c r="G3" s="125">
        <v>135575483000</v>
      </c>
      <c r="H3" s="125">
        <v>129129748250.98</v>
      </c>
      <c r="I3" s="125">
        <v>2759662546.02</v>
      </c>
      <c r="J3" s="125">
        <v>3641393297</v>
      </c>
      <c r="K3" s="125">
        <v>65434899501.739998</v>
      </c>
      <c r="L3" s="125">
        <v>63694848749.239998</v>
      </c>
      <c r="M3" s="125">
        <v>56184734289.900002</v>
      </c>
      <c r="N3" s="125">
        <v>9250165211.8400002</v>
      </c>
      <c r="O3" s="125">
        <v>55808308104.459999</v>
      </c>
      <c r="P3" s="125">
        <v>376426185.44</v>
      </c>
      <c r="Q3" s="125">
        <v>55808308104.459999</v>
      </c>
      <c r="R3" s="126">
        <v>0</v>
      </c>
      <c r="S3" s="125">
        <v>103463564.34</v>
      </c>
      <c r="T3" s="123"/>
      <c r="U3" s="123"/>
    </row>
    <row r="4" spans="1:21" ht="15" customHeight="1" x14ac:dyDescent="0.25">
      <c r="A4" s="98" t="s">
        <v>26</v>
      </c>
      <c r="B4" s="99" t="s">
        <v>27</v>
      </c>
      <c r="C4" s="100" t="s">
        <v>21</v>
      </c>
      <c r="D4" s="100" t="s">
        <v>22</v>
      </c>
      <c r="E4" s="100">
        <v>20</v>
      </c>
      <c r="F4" s="101" t="s">
        <v>23</v>
      </c>
      <c r="G4" s="125">
        <v>110686576000</v>
      </c>
      <c r="H4" s="125">
        <v>107045182703</v>
      </c>
      <c r="I4" s="126">
        <v>0</v>
      </c>
      <c r="J4" s="125">
        <v>3641393297</v>
      </c>
      <c r="K4" s="125">
        <v>45968005736</v>
      </c>
      <c r="L4" s="125">
        <v>61077176967</v>
      </c>
      <c r="M4" s="125">
        <v>45883336110.949997</v>
      </c>
      <c r="N4" s="125">
        <v>84669625.049999997</v>
      </c>
      <c r="O4" s="125">
        <v>45883336110.949997</v>
      </c>
      <c r="P4" s="126">
        <v>0</v>
      </c>
      <c r="Q4" s="125">
        <v>45883336110.949997</v>
      </c>
      <c r="R4" s="126">
        <v>0</v>
      </c>
      <c r="S4" s="126">
        <v>0</v>
      </c>
      <c r="T4" s="123"/>
      <c r="U4" s="123"/>
    </row>
    <row r="5" spans="1:21" ht="15" customHeight="1" x14ac:dyDescent="0.25">
      <c r="A5" s="98" t="s">
        <v>28</v>
      </c>
      <c r="B5" s="99" t="s">
        <v>29</v>
      </c>
      <c r="C5" s="100" t="s">
        <v>21</v>
      </c>
      <c r="D5" s="100" t="s">
        <v>22</v>
      </c>
      <c r="E5" s="100">
        <v>20</v>
      </c>
      <c r="F5" s="101" t="s">
        <v>23</v>
      </c>
      <c r="G5" s="125">
        <v>110686576000</v>
      </c>
      <c r="H5" s="125">
        <v>107045182703</v>
      </c>
      <c r="I5" s="126">
        <v>0</v>
      </c>
      <c r="J5" s="125">
        <v>3641393297</v>
      </c>
      <c r="K5" s="125">
        <v>45968005736</v>
      </c>
      <c r="L5" s="125">
        <v>61077176967</v>
      </c>
      <c r="M5" s="125">
        <v>45883336110.949997</v>
      </c>
      <c r="N5" s="125">
        <v>84669625.049999997</v>
      </c>
      <c r="O5" s="125">
        <v>45883336110.949997</v>
      </c>
      <c r="P5" s="126">
        <v>0</v>
      </c>
      <c r="Q5" s="125">
        <v>45883336110.949997</v>
      </c>
      <c r="R5" s="126">
        <v>0</v>
      </c>
      <c r="S5" s="126">
        <v>0</v>
      </c>
      <c r="T5" s="123"/>
      <c r="U5" s="123"/>
    </row>
    <row r="6" spans="1:21" ht="15" customHeight="1" x14ac:dyDescent="0.25">
      <c r="A6" s="98" t="s">
        <v>30</v>
      </c>
      <c r="B6" s="99" t="s">
        <v>31</v>
      </c>
      <c r="C6" s="100" t="s">
        <v>21</v>
      </c>
      <c r="D6" s="100" t="s">
        <v>22</v>
      </c>
      <c r="E6" s="100">
        <v>20</v>
      </c>
      <c r="F6" s="101" t="s">
        <v>23</v>
      </c>
      <c r="G6" s="127">
        <v>73947351000</v>
      </c>
      <c r="H6" s="127">
        <v>72126654351.5</v>
      </c>
      <c r="I6" s="128">
        <v>0</v>
      </c>
      <c r="J6" s="127">
        <v>1820696648.5</v>
      </c>
      <c r="K6" s="127">
        <v>30800682989</v>
      </c>
      <c r="L6" s="127">
        <v>41325971362.5</v>
      </c>
      <c r="M6" s="127">
        <v>30728518776.950001</v>
      </c>
      <c r="N6" s="127">
        <v>72164212.049999997</v>
      </c>
      <c r="O6" s="127">
        <v>30728518776.950001</v>
      </c>
      <c r="P6" s="128">
        <v>0</v>
      </c>
      <c r="Q6" s="127">
        <v>30728518776.950001</v>
      </c>
      <c r="R6" s="128">
        <v>0</v>
      </c>
      <c r="S6" s="128">
        <v>0</v>
      </c>
      <c r="T6" s="123"/>
      <c r="U6" s="123"/>
    </row>
    <row r="7" spans="1:21" ht="15" customHeight="1" x14ac:dyDescent="0.25">
      <c r="A7" s="98" t="s">
        <v>32</v>
      </c>
      <c r="B7" s="99" t="s">
        <v>33</v>
      </c>
      <c r="C7" s="100" t="s">
        <v>21</v>
      </c>
      <c r="D7" s="100" t="s">
        <v>22</v>
      </c>
      <c r="E7" s="100">
        <v>20</v>
      </c>
      <c r="F7" s="101" t="s">
        <v>23</v>
      </c>
      <c r="G7" s="125">
        <v>72126654351.5</v>
      </c>
      <c r="H7" s="125">
        <v>72126654351.5</v>
      </c>
      <c r="I7" s="126">
        <v>0</v>
      </c>
      <c r="J7" s="126">
        <v>0</v>
      </c>
      <c r="K7" s="125">
        <v>30800682989</v>
      </c>
      <c r="L7" s="125">
        <v>41325971362.5</v>
      </c>
      <c r="M7" s="125">
        <v>30728518776.950001</v>
      </c>
      <c r="N7" s="125">
        <v>72164212.049999997</v>
      </c>
      <c r="O7" s="125">
        <v>30728518776.950001</v>
      </c>
      <c r="P7" s="126">
        <v>0</v>
      </c>
      <c r="Q7" s="125">
        <v>30728518776.950001</v>
      </c>
      <c r="R7" s="126">
        <v>0</v>
      </c>
      <c r="S7" s="126">
        <v>0</v>
      </c>
      <c r="T7" s="123"/>
      <c r="U7" s="123"/>
    </row>
    <row r="8" spans="1:21" ht="15" customHeight="1" x14ac:dyDescent="0.25">
      <c r="A8" s="98" t="s">
        <v>34</v>
      </c>
      <c r="B8" s="105" t="s">
        <v>35</v>
      </c>
      <c r="C8" s="106" t="s">
        <v>21</v>
      </c>
      <c r="D8" s="106" t="s">
        <v>22</v>
      </c>
      <c r="E8" s="106">
        <v>20</v>
      </c>
      <c r="F8" s="107" t="s">
        <v>23</v>
      </c>
      <c r="G8" s="127">
        <v>57019125051.5</v>
      </c>
      <c r="H8" s="127">
        <v>57019125051.5</v>
      </c>
      <c r="I8" s="128">
        <v>0</v>
      </c>
      <c r="J8" s="128">
        <v>0</v>
      </c>
      <c r="K8" s="127">
        <v>25862687709</v>
      </c>
      <c r="L8" s="127">
        <v>31156437342.5</v>
      </c>
      <c r="M8" s="127">
        <v>25807533565.950001</v>
      </c>
      <c r="N8" s="127">
        <v>55154143.049999997</v>
      </c>
      <c r="O8" s="127">
        <v>25807533565.950001</v>
      </c>
      <c r="P8" s="128">
        <v>0</v>
      </c>
      <c r="Q8" s="127">
        <v>25807533565.950001</v>
      </c>
      <c r="R8" s="128">
        <v>0</v>
      </c>
      <c r="S8" s="128">
        <v>0</v>
      </c>
      <c r="T8" s="123"/>
      <c r="U8" s="123"/>
    </row>
    <row r="9" spans="1:21" ht="15" customHeight="1" x14ac:dyDescent="0.25">
      <c r="A9" s="98" t="s">
        <v>36</v>
      </c>
      <c r="B9" s="105" t="s">
        <v>37</v>
      </c>
      <c r="C9" s="106" t="s">
        <v>21</v>
      </c>
      <c r="D9" s="106" t="s">
        <v>22</v>
      </c>
      <c r="E9" s="106">
        <v>20</v>
      </c>
      <c r="F9" s="107" t="s">
        <v>23</v>
      </c>
      <c r="G9" s="127">
        <v>908275500</v>
      </c>
      <c r="H9" s="127">
        <v>908275500</v>
      </c>
      <c r="I9" s="128">
        <v>0</v>
      </c>
      <c r="J9" s="128">
        <v>0</v>
      </c>
      <c r="K9" s="127">
        <v>391148362</v>
      </c>
      <c r="L9" s="127">
        <v>517127138</v>
      </c>
      <c r="M9" s="127">
        <v>391148362</v>
      </c>
      <c r="N9" s="128">
        <v>0</v>
      </c>
      <c r="O9" s="127">
        <v>391148362</v>
      </c>
      <c r="P9" s="128">
        <v>0</v>
      </c>
      <c r="Q9" s="127">
        <v>391148362</v>
      </c>
      <c r="R9" s="128">
        <v>0</v>
      </c>
      <c r="S9" s="128">
        <v>0</v>
      </c>
      <c r="T9" s="123"/>
      <c r="U9" s="123"/>
    </row>
    <row r="10" spans="1:21" ht="15" customHeight="1" x14ac:dyDescent="0.25">
      <c r="A10" s="98" t="s">
        <v>38</v>
      </c>
      <c r="B10" s="105" t="s">
        <v>39</v>
      </c>
      <c r="C10" s="106" t="s">
        <v>21</v>
      </c>
      <c r="D10" s="106" t="s">
        <v>22</v>
      </c>
      <c r="E10" s="106">
        <v>20</v>
      </c>
      <c r="F10" s="107" t="s">
        <v>23</v>
      </c>
      <c r="G10" s="127">
        <v>51418100</v>
      </c>
      <c r="H10" s="127">
        <v>51418100</v>
      </c>
      <c r="I10" s="128">
        <v>0</v>
      </c>
      <c r="J10" s="128">
        <v>0</v>
      </c>
      <c r="K10" s="127">
        <v>15944155</v>
      </c>
      <c r="L10" s="127">
        <v>35473945</v>
      </c>
      <c r="M10" s="127">
        <v>15827757</v>
      </c>
      <c r="N10" s="127">
        <v>116398</v>
      </c>
      <c r="O10" s="127">
        <v>15827757</v>
      </c>
      <c r="P10" s="128">
        <v>0</v>
      </c>
      <c r="Q10" s="127">
        <v>15827757</v>
      </c>
      <c r="R10" s="128">
        <v>0</v>
      </c>
      <c r="S10" s="128">
        <v>0</v>
      </c>
      <c r="T10" s="123"/>
      <c r="U10" s="123"/>
    </row>
    <row r="11" spans="1:21" ht="15" customHeight="1" x14ac:dyDescent="0.25">
      <c r="A11" s="98" t="s">
        <v>40</v>
      </c>
      <c r="B11" s="105" t="s">
        <v>41</v>
      </c>
      <c r="C11" s="106" t="s">
        <v>21</v>
      </c>
      <c r="D11" s="106" t="s">
        <v>22</v>
      </c>
      <c r="E11" s="106">
        <v>20</v>
      </c>
      <c r="F11" s="107" t="s">
        <v>23</v>
      </c>
      <c r="G11" s="127">
        <v>31922800</v>
      </c>
      <c r="H11" s="127">
        <v>31922800</v>
      </c>
      <c r="I11" s="128">
        <v>0</v>
      </c>
      <c r="J11" s="128">
        <v>0</v>
      </c>
      <c r="K11" s="127">
        <v>16779032</v>
      </c>
      <c r="L11" s="127">
        <v>15143768</v>
      </c>
      <c r="M11" s="127">
        <v>16591556</v>
      </c>
      <c r="N11" s="127">
        <v>187476</v>
      </c>
      <c r="O11" s="127">
        <v>16591556</v>
      </c>
      <c r="P11" s="128">
        <v>0</v>
      </c>
      <c r="Q11" s="127">
        <v>16591556</v>
      </c>
      <c r="R11" s="128">
        <v>0</v>
      </c>
      <c r="S11" s="128">
        <v>0</v>
      </c>
      <c r="T11" s="123"/>
      <c r="U11" s="123"/>
    </row>
    <row r="12" spans="1:21" ht="15" customHeight="1" x14ac:dyDescent="0.25">
      <c r="A12" s="98" t="s">
        <v>42</v>
      </c>
      <c r="B12" s="105" t="s">
        <v>43</v>
      </c>
      <c r="C12" s="106" t="s">
        <v>21</v>
      </c>
      <c r="D12" s="106" t="s">
        <v>22</v>
      </c>
      <c r="E12" s="106">
        <v>20</v>
      </c>
      <c r="F12" s="107" t="s">
        <v>23</v>
      </c>
      <c r="G12" s="127">
        <v>2766619600</v>
      </c>
      <c r="H12" s="127">
        <v>2766619600</v>
      </c>
      <c r="I12" s="128">
        <v>0</v>
      </c>
      <c r="J12" s="128">
        <v>0</v>
      </c>
      <c r="K12" s="127">
        <v>2399510479</v>
      </c>
      <c r="L12" s="127">
        <v>367109121</v>
      </c>
      <c r="M12" s="127">
        <v>2395392751</v>
      </c>
      <c r="N12" s="127">
        <v>4117728</v>
      </c>
      <c r="O12" s="127">
        <v>2395392751</v>
      </c>
      <c r="P12" s="128">
        <v>0</v>
      </c>
      <c r="Q12" s="127">
        <v>2395392751</v>
      </c>
      <c r="R12" s="128">
        <v>0</v>
      </c>
      <c r="S12" s="128">
        <v>0</v>
      </c>
      <c r="T12" s="123"/>
      <c r="U12" s="123"/>
    </row>
    <row r="13" spans="1:21" ht="15" customHeight="1" x14ac:dyDescent="0.25">
      <c r="A13" s="98" t="s">
        <v>44</v>
      </c>
      <c r="B13" s="105" t="s">
        <v>45</v>
      </c>
      <c r="C13" s="106" t="s">
        <v>21</v>
      </c>
      <c r="D13" s="106" t="s">
        <v>22</v>
      </c>
      <c r="E13" s="106">
        <v>20</v>
      </c>
      <c r="F13" s="107" t="s">
        <v>23</v>
      </c>
      <c r="G13" s="127">
        <v>1917215800</v>
      </c>
      <c r="H13" s="127">
        <v>1917215800</v>
      </c>
      <c r="I13" s="128">
        <v>0</v>
      </c>
      <c r="J13" s="128">
        <v>0</v>
      </c>
      <c r="K13" s="127">
        <v>684986961</v>
      </c>
      <c r="L13" s="127">
        <v>1232228839</v>
      </c>
      <c r="M13" s="127">
        <v>683071368</v>
      </c>
      <c r="N13" s="127">
        <v>1915593</v>
      </c>
      <c r="O13" s="127">
        <v>683071368</v>
      </c>
      <c r="P13" s="128">
        <v>0</v>
      </c>
      <c r="Q13" s="127">
        <v>683071368</v>
      </c>
      <c r="R13" s="128">
        <v>0</v>
      </c>
      <c r="S13" s="128">
        <v>0</v>
      </c>
      <c r="T13" s="123"/>
      <c r="U13" s="123"/>
    </row>
    <row r="14" spans="1:21" ht="15" customHeight="1" x14ac:dyDescent="0.25">
      <c r="A14" s="98" t="s">
        <v>46</v>
      </c>
      <c r="B14" s="105" t="s">
        <v>47</v>
      </c>
      <c r="C14" s="106" t="s">
        <v>21</v>
      </c>
      <c r="D14" s="106" t="s">
        <v>22</v>
      </c>
      <c r="E14" s="106">
        <v>20</v>
      </c>
      <c r="F14" s="107" t="s">
        <v>23</v>
      </c>
      <c r="G14" s="127">
        <v>570768600</v>
      </c>
      <c r="H14" s="127">
        <v>570768600</v>
      </c>
      <c r="I14" s="128">
        <v>0</v>
      </c>
      <c r="J14" s="128">
        <v>0</v>
      </c>
      <c r="K14" s="127">
        <v>278818209</v>
      </c>
      <c r="L14" s="127">
        <v>291950391</v>
      </c>
      <c r="M14" s="127">
        <v>278251568</v>
      </c>
      <c r="N14" s="127">
        <v>566641</v>
      </c>
      <c r="O14" s="127">
        <v>278251568</v>
      </c>
      <c r="P14" s="128">
        <v>0</v>
      </c>
      <c r="Q14" s="127">
        <v>278251568</v>
      </c>
      <c r="R14" s="128">
        <v>0</v>
      </c>
      <c r="S14" s="128">
        <v>0</v>
      </c>
      <c r="T14" s="123"/>
      <c r="U14" s="123"/>
    </row>
    <row r="15" spans="1:21" ht="15" customHeight="1" x14ac:dyDescent="0.25">
      <c r="A15" s="98" t="s">
        <v>48</v>
      </c>
      <c r="B15" s="105" t="s">
        <v>49</v>
      </c>
      <c r="C15" s="106" t="s">
        <v>21</v>
      </c>
      <c r="D15" s="106" t="s">
        <v>22</v>
      </c>
      <c r="E15" s="106">
        <v>20</v>
      </c>
      <c r="F15" s="107" t="s">
        <v>23</v>
      </c>
      <c r="G15" s="127">
        <v>5995856000</v>
      </c>
      <c r="H15" s="127">
        <v>5995856000</v>
      </c>
      <c r="I15" s="128">
        <v>0</v>
      </c>
      <c r="J15" s="128">
        <v>0</v>
      </c>
      <c r="K15" s="127">
        <v>16042508</v>
      </c>
      <c r="L15" s="127">
        <v>5979813492</v>
      </c>
      <c r="M15" s="127">
        <v>14181938</v>
      </c>
      <c r="N15" s="127">
        <v>1860570</v>
      </c>
      <c r="O15" s="127">
        <v>14181938</v>
      </c>
      <c r="P15" s="128">
        <v>0</v>
      </c>
      <c r="Q15" s="127">
        <v>14181938</v>
      </c>
      <c r="R15" s="128">
        <v>0</v>
      </c>
      <c r="S15" s="128">
        <v>0</v>
      </c>
      <c r="T15" s="123"/>
      <c r="U15" s="123"/>
    </row>
    <row r="16" spans="1:21" ht="15" customHeight="1" x14ac:dyDescent="0.25">
      <c r="A16" s="98" t="s">
        <v>50</v>
      </c>
      <c r="B16" s="105" t="s">
        <v>51</v>
      </c>
      <c r="C16" s="106" t="s">
        <v>21</v>
      </c>
      <c r="D16" s="106" t="s">
        <v>22</v>
      </c>
      <c r="E16" s="106">
        <v>20</v>
      </c>
      <c r="F16" s="107" t="s">
        <v>23</v>
      </c>
      <c r="G16" s="127">
        <v>2865452900</v>
      </c>
      <c r="H16" s="127">
        <v>2865452900</v>
      </c>
      <c r="I16" s="128">
        <v>0</v>
      </c>
      <c r="J16" s="128">
        <v>0</v>
      </c>
      <c r="K16" s="127">
        <v>1134765574</v>
      </c>
      <c r="L16" s="127">
        <v>1730687326</v>
      </c>
      <c r="M16" s="127">
        <v>1126519911</v>
      </c>
      <c r="N16" s="127">
        <v>8245663</v>
      </c>
      <c r="O16" s="127">
        <v>1126519911</v>
      </c>
      <c r="P16" s="128">
        <v>0</v>
      </c>
      <c r="Q16" s="127">
        <v>1126519911</v>
      </c>
      <c r="R16" s="128">
        <v>0</v>
      </c>
      <c r="S16" s="128">
        <v>0</v>
      </c>
      <c r="T16" s="123"/>
      <c r="U16" s="123"/>
    </row>
    <row r="17" spans="1:21" ht="15" customHeight="1" x14ac:dyDescent="0.25">
      <c r="A17" s="98" t="s">
        <v>52</v>
      </c>
      <c r="B17" s="105" t="s">
        <v>53</v>
      </c>
      <c r="C17" s="106" t="s">
        <v>21</v>
      </c>
      <c r="D17" s="106" t="s">
        <v>22</v>
      </c>
      <c r="E17" s="106">
        <v>20</v>
      </c>
      <c r="F17" s="107" t="s">
        <v>23</v>
      </c>
      <c r="G17" s="128">
        <v>0</v>
      </c>
      <c r="H17" s="128">
        <v>0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28">
        <v>0</v>
      </c>
      <c r="T17" s="123"/>
      <c r="U17" s="123"/>
    </row>
    <row r="18" spans="1:21" ht="15" customHeight="1" x14ac:dyDescent="0.25">
      <c r="A18" s="98" t="s">
        <v>54</v>
      </c>
      <c r="B18" s="99" t="s">
        <v>55</v>
      </c>
      <c r="C18" s="100" t="s">
        <v>21</v>
      </c>
      <c r="D18" s="100" t="s">
        <v>22</v>
      </c>
      <c r="E18" s="100">
        <v>20</v>
      </c>
      <c r="F18" s="101" t="s">
        <v>23</v>
      </c>
      <c r="G18" s="127">
        <v>31053568000</v>
      </c>
      <c r="H18" s="127">
        <v>29232871351.5</v>
      </c>
      <c r="I18" s="128">
        <v>0</v>
      </c>
      <c r="J18" s="127">
        <v>1820696648.5</v>
      </c>
      <c r="K18" s="127">
        <v>12685134973</v>
      </c>
      <c r="L18" s="127">
        <v>16547736378.5</v>
      </c>
      <c r="M18" s="127">
        <v>12685134973</v>
      </c>
      <c r="N18" s="128">
        <v>0</v>
      </c>
      <c r="O18" s="127">
        <v>12685134973</v>
      </c>
      <c r="P18" s="128">
        <v>0</v>
      </c>
      <c r="Q18" s="127">
        <v>12685134973</v>
      </c>
      <c r="R18" s="128">
        <v>0</v>
      </c>
      <c r="S18" s="128">
        <v>0</v>
      </c>
      <c r="T18" s="123"/>
      <c r="U18" s="123"/>
    </row>
    <row r="19" spans="1:21" ht="15" customHeight="1" x14ac:dyDescent="0.25">
      <c r="A19" s="98" t="s">
        <v>56</v>
      </c>
      <c r="B19" s="105" t="s">
        <v>57</v>
      </c>
      <c r="C19" s="106" t="s">
        <v>21</v>
      </c>
      <c r="D19" s="106" t="s">
        <v>22</v>
      </c>
      <c r="E19" s="106">
        <v>20</v>
      </c>
      <c r="F19" s="107" t="s">
        <v>23</v>
      </c>
      <c r="G19" s="127">
        <v>7900510546.5</v>
      </c>
      <c r="H19" s="127">
        <v>7900510546.5</v>
      </c>
      <c r="I19" s="128">
        <v>0</v>
      </c>
      <c r="J19" s="128">
        <v>0</v>
      </c>
      <c r="K19" s="127">
        <v>3516306600</v>
      </c>
      <c r="L19" s="127">
        <v>4384203946.5</v>
      </c>
      <c r="M19" s="127">
        <v>3516306600</v>
      </c>
      <c r="N19" s="128">
        <v>0</v>
      </c>
      <c r="O19" s="127">
        <v>3516306600</v>
      </c>
      <c r="P19" s="128">
        <v>0</v>
      </c>
      <c r="Q19" s="127">
        <v>3516306600</v>
      </c>
      <c r="R19" s="128">
        <v>0</v>
      </c>
      <c r="S19" s="128">
        <v>0</v>
      </c>
      <c r="T19" s="123"/>
      <c r="U19" s="123"/>
    </row>
    <row r="20" spans="1:21" ht="15" customHeight="1" x14ac:dyDescent="0.25">
      <c r="A20" s="98" t="s">
        <v>58</v>
      </c>
      <c r="B20" s="105" t="s">
        <v>59</v>
      </c>
      <c r="C20" s="106" t="s">
        <v>21</v>
      </c>
      <c r="D20" s="106" t="s">
        <v>22</v>
      </c>
      <c r="E20" s="106">
        <v>20</v>
      </c>
      <c r="F20" s="107" t="s">
        <v>23</v>
      </c>
      <c r="G20" s="127">
        <v>5694670579</v>
      </c>
      <c r="H20" s="127">
        <v>5694670579</v>
      </c>
      <c r="I20" s="128">
        <v>0</v>
      </c>
      <c r="J20" s="128">
        <v>0</v>
      </c>
      <c r="K20" s="127">
        <v>2498430600</v>
      </c>
      <c r="L20" s="127">
        <v>3196239979</v>
      </c>
      <c r="M20" s="127">
        <v>2498430600</v>
      </c>
      <c r="N20" s="128">
        <v>0</v>
      </c>
      <c r="O20" s="127">
        <v>2498430600</v>
      </c>
      <c r="P20" s="128">
        <v>0</v>
      </c>
      <c r="Q20" s="127">
        <v>2498430600</v>
      </c>
      <c r="R20" s="128">
        <v>0</v>
      </c>
      <c r="S20" s="128">
        <v>0</v>
      </c>
      <c r="T20" s="123"/>
      <c r="U20" s="123"/>
    </row>
    <row r="21" spans="1:21" ht="15" customHeight="1" x14ac:dyDescent="0.25">
      <c r="A21" s="98" t="s">
        <v>60</v>
      </c>
      <c r="B21" s="105" t="s">
        <v>61</v>
      </c>
      <c r="C21" s="106" t="s">
        <v>21</v>
      </c>
      <c r="D21" s="106" t="s">
        <v>22</v>
      </c>
      <c r="E21" s="106">
        <v>20</v>
      </c>
      <c r="F21" s="107" t="s">
        <v>23</v>
      </c>
      <c r="G21" s="127">
        <v>6073499055</v>
      </c>
      <c r="H21" s="127">
        <v>6073499055</v>
      </c>
      <c r="I21" s="128">
        <v>0</v>
      </c>
      <c r="J21" s="128">
        <v>0</v>
      </c>
      <c r="K21" s="127">
        <v>2890905273</v>
      </c>
      <c r="L21" s="127">
        <v>3182593782</v>
      </c>
      <c r="M21" s="127">
        <v>2890905273</v>
      </c>
      <c r="N21" s="128">
        <v>0</v>
      </c>
      <c r="O21" s="127">
        <v>2890905273</v>
      </c>
      <c r="P21" s="128">
        <v>0</v>
      </c>
      <c r="Q21" s="127">
        <v>2890905273</v>
      </c>
      <c r="R21" s="128">
        <v>0</v>
      </c>
      <c r="S21" s="128">
        <v>0</v>
      </c>
      <c r="T21" s="123"/>
      <c r="U21" s="123"/>
    </row>
    <row r="22" spans="1:21" ht="15" customHeight="1" x14ac:dyDescent="0.25">
      <c r="A22" s="98" t="s">
        <v>62</v>
      </c>
      <c r="B22" s="105" t="s">
        <v>63</v>
      </c>
      <c r="C22" s="106" t="s">
        <v>21</v>
      </c>
      <c r="D22" s="106" t="s">
        <v>22</v>
      </c>
      <c r="E22" s="106">
        <v>20</v>
      </c>
      <c r="F22" s="107" t="s">
        <v>23</v>
      </c>
      <c r="G22" s="127">
        <v>3126514828</v>
      </c>
      <c r="H22" s="127">
        <v>3126514828</v>
      </c>
      <c r="I22" s="128">
        <v>0</v>
      </c>
      <c r="J22" s="128">
        <v>0</v>
      </c>
      <c r="K22" s="127">
        <v>1202934200</v>
      </c>
      <c r="L22" s="127">
        <v>1923580628</v>
      </c>
      <c r="M22" s="127">
        <v>1202934200</v>
      </c>
      <c r="N22" s="128">
        <v>0</v>
      </c>
      <c r="O22" s="127">
        <v>1202934200</v>
      </c>
      <c r="P22" s="128">
        <v>0</v>
      </c>
      <c r="Q22" s="127">
        <v>1202934200</v>
      </c>
      <c r="R22" s="128">
        <v>0</v>
      </c>
      <c r="S22" s="128">
        <v>0</v>
      </c>
      <c r="T22" s="123"/>
      <c r="U22" s="123"/>
    </row>
    <row r="23" spans="1:21" ht="15" customHeight="1" x14ac:dyDescent="0.25">
      <c r="A23" s="98" t="s">
        <v>64</v>
      </c>
      <c r="B23" s="105" t="s">
        <v>65</v>
      </c>
      <c r="C23" s="106" t="s">
        <v>21</v>
      </c>
      <c r="D23" s="106" t="s">
        <v>22</v>
      </c>
      <c r="E23" s="106">
        <v>20</v>
      </c>
      <c r="F23" s="107" t="s">
        <v>23</v>
      </c>
      <c r="G23" s="127">
        <v>2528997297</v>
      </c>
      <c r="H23" s="127">
        <v>2528997297</v>
      </c>
      <c r="I23" s="128">
        <v>0</v>
      </c>
      <c r="J23" s="128">
        <v>0</v>
      </c>
      <c r="K23" s="127">
        <v>1072641100</v>
      </c>
      <c r="L23" s="127">
        <v>1456356197</v>
      </c>
      <c r="M23" s="127">
        <v>1072641100</v>
      </c>
      <c r="N23" s="128">
        <v>0</v>
      </c>
      <c r="O23" s="127">
        <v>1072641100</v>
      </c>
      <c r="P23" s="128">
        <v>0</v>
      </c>
      <c r="Q23" s="127">
        <v>1072641100</v>
      </c>
      <c r="R23" s="128">
        <v>0</v>
      </c>
      <c r="S23" s="128">
        <v>0</v>
      </c>
      <c r="T23" s="123"/>
      <c r="U23" s="123"/>
    </row>
    <row r="24" spans="1:21" ht="15" customHeight="1" x14ac:dyDescent="0.25">
      <c r="A24" s="98" t="s">
        <v>66</v>
      </c>
      <c r="B24" s="105" t="s">
        <v>67</v>
      </c>
      <c r="C24" s="106" t="s">
        <v>21</v>
      </c>
      <c r="D24" s="106" t="s">
        <v>22</v>
      </c>
      <c r="E24" s="106">
        <v>20</v>
      </c>
      <c r="F24" s="107" t="s">
        <v>23</v>
      </c>
      <c r="G24" s="127">
        <v>2344934330</v>
      </c>
      <c r="H24" s="127">
        <v>2344934330</v>
      </c>
      <c r="I24" s="128">
        <v>0</v>
      </c>
      <c r="J24" s="128">
        <v>0</v>
      </c>
      <c r="K24" s="127">
        <v>902342100</v>
      </c>
      <c r="L24" s="127">
        <v>1442592230</v>
      </c>
      <c r="M24" s="127">
        <v>902342100</v>
      </c>
      <c r="N24" s="128">
        <v>0</v>
      </c>
      <c r="O24" s="127">
        <v>902342100</v>
      </c>
      <c r="P24" s="128">
        <v>0</v>
      </c>
      <c r="Q24" s="127">
        <v>902342100</v>
      </c>
      <c r="R24" s="128">
        <v>0</v>
      </c>
      <c r="S24" s="128">
        <v>0</v>
      </c>
      <c r="T24" s="123"/>
      <c r="U24" s="123"/>
    </row>
    <row r="25" spans="1:21" ht="15" customHeight="1" x14ac:dyDescent="0.25">
      <c r="A25" s="98" t="s">
        <v>68</v>
      </c>
      <c r="B25" s="105" t="s">
        <v>69</v>
      </c>
      <c r="C25" s="106" t="s">
        <v>21</v>
      </c>
      <c r="D25" s="106" t="s">
        <v>22</v>
      </c>
      <c r="E25" s="106">
        <v>20</v>
      </c>
      <c r="F25" s="107" t="s">
        <v>23</v>
      </c>
      <c r="G25" s="127">
        <v>1563744716</v>
      </c>
      <c r="H25" s="127">
        <v>1563744716</v>
      </c>
      <c r="I25" s="128">
        <v>0</v>
      </c>
      <c r="J25" s="128">
        <v>0</v>
      </c>
      <c r="K25" s="127">
        <v>601575100</v>
      </c>
      <c r="L25" s="127">
        <v>962169616</v>
      </c>
      <c r="M25" s="127">
        <v>601575100</v>
      </c>
      <c r="N25" s="128">
        <v>0</v>
      </c>
      <c r="O25" s="127">
        <v>601575100</v>
      </c>
      <c r="P25" s="128">
        <v>0</v>
      </c>
      <c r="Q25" s="127">
        <v>601575100</v>
      </c>
      <c r="R25" s="128">
        <v>0</v>
      </c>
      <c r="S25" s="128">
        <v>0</v>
      </c>
      <c r="T25" s="123"/>
      <c r="U25" s="123"/>
    </row>
    <row r="26" spans="1:21" ht="15" customHeight="1" x14ac:dyDescent="0.25">
      <c r="A26" s="98" t="s">
        <v>70</v>
      </c>
      <c r="B26" s="99" t="s">
        <v>71</v>
      </c>
      <c r="C26" s="100" t="s">
        <v>21</v>
      </c>
      <c r="D26" s="100" t="s">
        <v>22</v>
      </c>
      <c r="E26" s="100">
        <v>20</v>
      </c>
      <c r="F26" s="101" t="s">
        <v>23</v>
      </c>
      <c r="G26" s="125">
        <v>5685657000</v>
      </c>
      <c r="H26" s="125">
        <v>5685657000</v>
      </c>
      <c r="I26" s="126">
        <v>0</v>
      </c>
      <c r="J26" s="126">
        <v>0</v>
      </c>
      <c r="K26" s="125">
        <v>2482187774</v>
      </c>
      <c r="L26" s="125">
        <v>3203469226</v>
      </c>
      <c r="M26" s="125">
        <v>2469682361</v>
      </c>
      <c r="N26" s="125">
        <v>12505413</v>
      </c>
      <c r="O26" s="125">
        <v>2469682361</v>
      </c>
      <c r="P26" s="126">
        <v>0</v>
      </c>
      <c r="Q26" s="125">
        <v>2469682361</v>
      </c>
      <c r="R26" s="126">
        <v>0</v>
      </c>
      <c r="S26" s="126">
        <v>0</v>
      </c>
      <c r="T26" s="123"/>
      <c r="U26" s="123"/>
    </row>
    <row r="27" spans="1:21" ht="15" customHeight="1" x14ac:dyDescent="0.25">
      <c r="A27" s="98" t="s">
        <v>72</v>
      </c>
      <c r="B27" s="99" t="s">
        <v>73</v>
      </c>
      <c r="C27" s="100" t="s">
        <v>21</v>
      </c>
      <c r="D27" s="100" t="s">
        <v>22</v>
      </c>
      <c r="E27" s="100">
        <v>20</v>
      </c>
      <c r="F27" s="101" t="s">
        <v>23</v>
      </c>
      <c r="G27" s="125">
        <v>4282578052</v>
      </c>
      <c r="H27" s="125">
        <v>4282578052</v>
      </c>
      <c r="I27" s="126">
        <v>0</v>
      </c>
      <c r="J27" s="126">
        <v>0</v>
      </c>
      <c r="K27" s="125">
        <v>1834650319</v>
      </c>
      <c r="L27" s="125">
        <v>2447927733</v>
      </c>
      <c r="M27" s="125">
        <v>1822144906</v>
      </c>
      <c r="N27" s="125">
        <v>12505413</v>
      </c>
      <c r="O27" s="125">
        <v>1822144906</v>
      </c>
      <c r="P27" s="126">
        <v>0</v>
      </c>
      <c r="Q27" s="125">
        <v>1822144906</v>
      </c>
      <c r="R27" s="126">
        <v>0</v>
      </c>
      <c r="S27" s="126">
        <v>0</v>
      </c>
      <c r="T27" s="123"/>
      <c r="U27" s="123"/>
    </row>
    <row r="28" spans="1:21" ht="15" customHeight="1" x14ac:dyDescent="0.25">
      <c r="A28" s="98" t="s">
        <v>74</v>
      </c>
      <c r="B28" s="105" t="s">
        <v>75</v>
      </c>
      <c r="C28" s="106" t="s">
        <v>21</v>
      </c>
      <c r="D28" s="106" t="s">
        <v>22</v>
      </c>
      <c r="E28" s="106">
        <v>20</v>
      </c>
      <c r="F28" s="107" t="s">
        <v>23</v>
      </c>
      <c r="G28" s="127">
        <v>3241887052</v>
      </c>
      <c r="H28" s="127">
        <v>3241887052</v>
      </c>
      <c r="I28" s="128">
        <v>0</v>
      </c>
      <c r="J28" s="128">
        <v>0</v>
      </c>
      <c r="K28" s="127">
        <v>1605406002</v>
      </c>
      <c r="L28" s="127">
        <v>1636481050</v>
      </c>
      <c r="M28" s="127">
        <v>1605015220</v>
      </c>
      <c r="N28" s="127">
        <v>390782</v>
      </c>
      <c r="O28" s="127">
        <v>1605015220</v>
      </c>
      <c r="P28" s="128">
        <v>0</v>
      </c>
      <c r="Q28" s="127">
        <v>1605015220</v>
      </c>
      <c r="R28" s="128">
        <v>0</v>
      </c>
      <c r="S28" s="128">
        <v>0</v>
      </c>
      <c r="T28" s="123"/>
      <c r="U28" s="123"/>
    </row>
    <row r="29" spans="1:21" ht="15" customHeight="1" x14ac:dyDescent="0.25">
      <c r="A29" s="98" t="s">
        <v>76</v>
      </c>
      <c r="B29" s="105" t="s">
        <v>77</v>
      </c>
      <c r="C29" s="106" t="s">
        <v>21</v>
      </c>
      <c r="D29" s="106" t="s">
        <v>22</v>
      </c>
      <c r="E29" s="106">
        <v>20</v>
      </c>
      <c r="F29" s="107" t="s">
        <v>23</v>
      </c>
      <c r="G29" s="127">
        <v>704264000</v>
      </c>
      <c r="H29" s="127">
        <v>704264000</v>
      </c>
      <c r="I29" s="128">
        <v>0</v>
      </c>
      <c r="J29" s="128">
        <v>0</v>
      </c>
      <c r="K29" s="127">
        <v>89503505</v>
      </c>
      <c r="L29" s="127">
        <v>614760495</v>
      </c>
      <c r="M29" s="127">
        <v>78394833</v>
      </c>
      <c r="N29" s="127">
        <v>11108672</v>
      </c>
      <c r="O29" s="127">
        <v>78394833</v>
      </c>
      <c r="P29" s="128">
        <v>0</v>
      </c>
      <c r="Q29" s="127">
        <v>78394833</v>
      </c>
      <c r="R29" s="128">
        <v>0</v>
      </c>
      <c r="S29" s="128">
        <v>0</v>
      </c>
      <c r="T29" s="123"/>
      <c r="U29" s="123"/>
    </row>
    <row r="30" spans="1:21" ht="15" customHeight="1" x14ac:dyDescent="0.25">
      <c r="A30" s="98" t="s">
        <v>78</v>
      </c>
      <c r="B30" s="105" t="s">
        <v>79</v>
      </c>
      <c r="C30" s="106" t="s">
        <v>21</v>
      </c>
      <c r="D30" s="106" t="s">
        <v>22</v>
      </c>
      <c r="E30" s="106">
        <v>20</v>
      </c>
      <c r="F30" s="107" t="s">
        <v>23</v>
      </c>
      <c r="G30" s="127">
        <v>336427000</v>
      </c>
      <c r="H30" s="127">
        <v>336427000</v>
      </c>
      <c r="I30" s="128">
        <v>0</v>
      </c>
      <c r="J30" s="128">
        <v>0</v>
      </c>
      <c r="K30" s="127">
        <v>139740812</v>
      </c>
      <c r="L30" s="127">
        <v>196686188</v>
      </c>
      <c r="M30" s="127">
        <v>138734853</v>
      </c>
      <c r="N30" s="127">
        <v>1005959</v>
      </c>
      <c r="O30" s="127">
        <v>138734853</v>
      </c>
      <c r="P30" s="128">
        <v>0</v>
      </c>
      <c r="Q30" s="127">
        <v>138734853</v>
      </c>
      <c r="R30" s="128">
        <v>0</v>
      </c>
      <c r="S30" s="128">
        <v>0</v>
      </c>
      <c r="T30" s="123"/>
      <c r="U30" s="123"/>
    </row>
    <row r="31" spans="1:21" ht="15" customHeight="1" x14ac:dyDescent="0.25">
      <c r="A31" s="98" t="s">
        <v>80</v>
      </c>
      <c r="B31" s="105" t="s">
        <v>81</v>
      </c>
      <c r="C31" s="106" t="s">
        <v>21</v>
      </c>
      <c r="D31" s="106" t="s">
        <v>22</v>
      </c>
      <c r="E31" s="106">
        <v>20</v>
      </c>
      <c r="F31" s="107" t="s">
        <v>23</v>
      </c>
      <c r="G31" s="127">
        <v>349723665</v>
      </c>
      <c r="H31" s="127">
        <v>349723665</v>
      </c>
      <c r="I31" s="128">
        <v>0</v>
      </c>
      <c r="J31" s="128">
        <v>0</v>
      </c>
      <c r="K31" s="127">
        <v>186664540</v>
      </c>
      <c r="L31" s="127">
        <v>163059125</v>
      </c>
      <c r="M31" s="127">
        <v>186664540</v>
      </c>
      <c r="N31" s="128">
        <v>0</v>
      </c>
      <c r="O31" s="127">
        <v>186664540</v>
      </c>
      <c r="P31" s="128">
        <v>0</v>
      </c>
      <c r="Q31" s="127">
        <v>186664540</v>
      </c>
      <c r="R31" s="128">
        <v>0</v>
      </c>
      <c r="S31" s="128">
        <v>0</v>
      </c>
      <c r="T31" s="123"/>
      <c r="U31" s="123"/>
    </row>
    <row r="32" spans="1:21" ht="15" customHeight="1" x14ac:dyDescent="0.25">
      <c r="A32" s="98" t="s">
        <v>82</v>
      </c>
      <c r="B32" s="105" t="s">
        <v>83</v>
      </c>
      <c r="C32" s="106" t="s">
        <v>21</v>
      </c>
      <c r="D32" s="106" t="s">
        <v>22</v>
      </c>
      <c r="E32" s="106">
        <v>20</v>
      </c>
      <c r="F32" s="107" t="s">
        <v>23</v>
      </c>
      <c r="G32" s="127">
        <v>16858250</v>
      </c>
      <c r="H32" s="127">
        <v>16858250</v>
      </c>
      <c r="I32" s="128">
        <v>0</v>
      </c>
      <c r="J32" s="128">
        <v>0</v>
      </c>
      <c r="K32" s="128">
        <v>0</v>
      </c>
      <c r="L32" s="127">
        <v>16858250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3"/>
      <c r="U32" s="123"/>
    </row>
    <row r="33" spans="1:21" ht="15" customHeight="1" x14ac:dyDescent="0.25">
      <c r="A33" s="98" t="s">
        <v>84</v>
      </c>
      <c r="B33" s="105" t="s">
        <v>85</v>
      </c>
      <c r="C33" s="106" t="s">
        <v>21</v>
      </c>
      <c r="D33" s="106" t="s">
        <v>22</v>
      </c>
      <c r="E33" s="106">
        <v>20</v>
      </c>
      <c r="F33" s="107" t="s">
        <v>23</v>
      </c>
      <c r="G33" s="127">
        <v>945350103</v>
      </c>
      <c r="H33" s="127">
        <v>945350103</v>
      </c>
      <c r="I33" s="128">
        <v>0</v>
      </c>
      <c r="J33" s="128">
        <v>0</v>
      </c>
      <c r="K33" s="127">
        <v>419948891</v>
      </c>
      <c r="L33" s="127">
        <v>525401212</v>
      </c>
      <c r="M33" s="127">
        <v>419948891</v>
      </c>
      <c r="N33" s="128">
        <v>0</v>
      </c>
      <c r="O33" s="127">
        <v>419948891</v>
      </c>
      <c r="P33" s="128">
        <v>0</v>
      </c>
      <c r="Q33" s="127">
        <v>419948891</v>
      </c>
      <c r="R33" s="128">
        <v>0</v>
      </c>
      <c r="S33" s="128">
        <v>0</v>
      </c>
      <c r="T33" s="123"/>
      <c r="U33" s="123"/>
    </row>
    <row r="34" spans="1:21" ht="15" customHeight="1" x14ac:dyDescent="0.25">
      <c r="A34" s="98" t="s">
        <v>86</v>
      </c>
      <c r="B34" s="105" t="s">
        <v>87</v>
      </c>
      <c r="C34" s="106" t="s">
        <v>21</v>
      </c>
      <c r="D34" s="106" t="s">
        <v>22</v>
      </c>
      <c r="E34" s="106">
        <v>20</v>
      </c>
      <c r="F34" s="107" t="s">
        <v>23</v>
      </c>
      <c r="G34" s="127">
        <v>91146930</v>
      </c>
      <c r="H34" s="127">
        <v>91146930</v>
      </c>
      <c r="I34" s="128">
        <v>0</v>
      </c>
      <c r="J34" s="128">
        <v>0</v>
      </c>
      <c r="K34" s="127">
        <v>40924024</v>
      </c>
      <c r="L34" s="127">
        <v>50222906</v>
      </c>
      <c r="M34" s="127">
        <v>40924024</v>
      </c>
      <c r="N34" s="128">
        <v>0</v>
      </c>
      <c r="O34" s="127">
        <v>40924024</v>
      </c>
      <c r="P34" s="128">
        <v>0</v>
      </c>
      <c r="Q34" s="127">
        <v>40924024</v>
      </c>
      <c r="R34" s="128">
        <v>0</v>
      </c>
      <c r="S34" s="128">
        <v>0</v>
      </c>
      <c r="T34" s="123"/>
      <c r="U34" s="123"/>
    </row>
    <row r="35" spans="1:21" ht="15" customHeight="1" x14ac:dyDescent="0.25">
      <c r="A35" s="98" t="s">
        <v>88</v>
      </c>
      <c r="B35" s="99" t="s">
        <v>89</v>
      </c>
      <c r="C35" s="100" t="s">
        <v>21</v>
      </c>
      <c r="D35" s="100" t="s">
        <v>22</v>
      </c>
      <c r="E35" s="100">
        <v>20</v>
      </c>
      <c r="F35" s="101" t="s">
        <v>23</v>
      </c>
      <c r="G35" s="125">
        <v>23403792000</v>
      </c>
      <c r="H35" s="125">
        <v>21231068860.98</v>
      </c>
      <c r="I35" s="125">
        <v>2129818233.02</v>
      </c>
      <c r="J35" s="126">
        <v>0</v>
      </c>
      <c r="K35" s="125">
        <v>18955160773.740002</v>
      </c>
      <c r="L35" s="125">
        <v>2275908087.2399998</v>
      </c>
      <c r="M35" s="125">
        <v>9792873137.4200001</v>
      </c>
      <c r="N35" s="125">
        <v>9162287636.3199997</v>
      </c>
      <c r="O35" s="125">
        <v>9416446951.9799995</v>
      </c>
      <c r="P35" s="125">
        <v>376426185.44</v>
      </c>
      <c r="Q35" s="125">
        <v>9416446951.9799995</v>
      </c>
      <c r="R35" s="126">
        <v>0</v>
      </c>
      <c r="S35" s="125">
        <v>103463564.34</v>
      </c>
      <c r="T35" s="123"/>
      <c r="U35" s="123"/>
    </row>
    <row r="36" spans="1:21" ht="15" customHeight="1" x14ac:dyDescent="0.25">
      <c r="A36" s="98" t="s">
        <v>90</v>
      </c>
      <c r="B36" s="99" t="s">
        <v>91</v>
      </c>
      <c r="C36" s="100" t="s">
        <v>21</v>
      </c>
      <c r="D36" s="100" t="s">
        <v>22</v>
      </c>
      <c r="E36" s="100">
        <v>20</v>
      </c>
      <c r="F36" s="101" t="s">
        <v>23</v>
      </c>
      <c r="G36" s="125">
        <v>241299000</v>
      </c>
      <c r="H36" s="125">
        <v>125305422.43000001</v>
      </c>
      <c r="I36" s="125">
        <v>115993577.56999999</v>
      </c>
      <c r="J36" s="126">
        <v>0</v>
      </c>
      <c r="K36" s="125">
        <v>95039000</v>
      </c>
      <c r="L36" s="125">
        <v>30266422.43</v>
      </c>
      <c r="M36" s="125">
        <v>62500000</v>
      </c>
      <c r="N36" s="125">
        <v>32539000</v>
      </c>
      <c r="O36" s="125">
        <v>50000000</v>
      </c>
      <c r="P36" s="125">
        <v>12500000</v>
      </c>
      <c r="Q36" s="125">
        <v>50000000</v>
      </c>
      <c r="R36" s="126">
        <v>0</v>
      </c>
      <c r="S36" s="126">
        <v>0</v>
      </c>
      <c r="T36" s="123"/>
      <c r="U36" s="123"/>
    </row>
    <row r="37" spans="1:21" ht="15" customHeight="1" x14ac:dyDescent="0.25">
      <c r="A37" s="98" t="s">
        <v>92</v>
      </c>
      <c r="B37" s="99" t="s">
        <v>93</v>
      </c>
      <c r="C37" s="100" t="s">
        <v>21</v>
      </c>
      <c r="D37" s="100" t="s">
        <v>22</v>
      </c>
      <c r="E37" s="100">
        <v>20</v>
      </c>
      <c r="F37" s="101" t="s">
        <v>23</v>
      </c>
      <c r="G37" s="125">
        <v>241299000</v>
      </c>
      <c r="H37" s="125">
        <v>125305422.43000001</v>
      </c>
      <c r="I37" s="125">
        <v>115993577.56999999</v>
      </c>
      <c r="J37" s="126">
        <v>0</v>
      </c>
      <c r="K37" s="125">
        <v>95039000</v>
      </c>
      <c r="L37" s="125">
        <v>30266422.43</v>
      </c>
      <c r="M37" s="125">
        <v>62500000</v>
      </c>
      <c r="N37" s="125">
        <v>32539000</v>
      </c>
      <c r="O37" s="125">
        <v>50000000</v>
      </c>
      <c r="P37" s="125">
        <v>12500000</v>
      </c>
      <c r="Q37" s="125">
        <v>50000000</v>
      </c>
      <c r="R37" s="126">
        <v>0</v>
      </c>
      <c r="S37" s="126">
        <v>0</v>
      </c>
      <c r="T37" s="123"/>
      <c r="U37" s="123"/>
    </row>
    <row r="38" spans="1:21" ht="15" customHeight="1" x14ac:dyDescent="0.25">
      <c r="A38" s="98" t="s">
        <v>94</v>
      </c>
      <c r="B38" s="99" t="s">
        <v>95</v>
      </c>
      <c r="C38" s="100" t="s">
        <v>21</v>
      </c>
      <c r="D38" s="100" t="s">
        <v>22</v>
      </c>
      <c r="E38" s="100">
        <v>20</v>
      </c>
      <c r="F38" s="101" t="s">
        <v>23</v>
      </c>
      <c r="G38" s="125">
        <v>19000</v>
      </c>
      <c r="H38" s="125">
        <v>19000</v>
      </c>
      <c r="I38" s="126">
        <v>0</v>
      </c>
      <c r="J38" s="126">
        <v>0</v>
      </c>
      <c r="K38" s="125">
        <v>19000</v>
      </c>
      <c r="L38" s="126">
        <v>0</v>
      </c>
      <c r="M38" s="126">
        <v>0</v>
      </c>
      <c r="N38" s="125">
        <v>19000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T38" s="123"/>
      <c r="U38" s="123"/>
    </row>
    <row r="39" spans="1:21" ht="15" customHeight="1" x14ac:dyDescent="0.25">
      <c r="A39" s="98" t="s">
        <v>96</v>
      </c>
      <c r="B39" s="105" t="s">
        <v>97</v>
      </c>
      <c r="C39" s="106" t="s">
        <v>21</v>
      </c>
      <c r="D39" s="106" t="s">
        <v>22</v>
      </c>
      <c r="E39" s="106">
        <v>20</v>
      </c>
      <c r="F39" s="107" t="s">
        <v>23</v>
      </c>
      <c r="G39" s="127">
        <v>19000</v>
      </c>
      <c r="H39" s="127">
        <v>19000</v>
      </c>
      <c r="I39" s="128">
        <v>0</v>
      </c>
      <c r="J39" s="128">
        <v>0</v>
      </c>
      <c r="K39" s="127">
        <v>19000</v>
      </c>
      <c r="L39" s="128">
        <v>0</v>
      </c>
      <c r="M39" s="128">
        <v>0</v>
      </c>
      <c r="N39" s="127">
        <v>19000</v>
      </c>
      <c r="O39" s="128">
        <v>0</v>
      </c>
      <c r="P39" s="128">
        <v>0</v>
      </c>
      <c r="Q39" s="128">
        <v>0</v>
      </c>
      <c r="R39" s="128">
        <v>0</v>
      </c>
      <c r="S39" s="128">
        <v>0</v>
      </c>
      <c r="T39" s="123"/>
      <c r="U39" s="123"/>
    </row>
    <row r="40" spans="1:21" ht="15" customHeight="1" x14ac:dyDescent="0.25">
      <c r="A40" s="98" t="s">
        <v>98</v>
      </c>
      <c r="B40" s="99" t="s">
        <v>99</v>
      </c>
      <c r="C40" s="100" t="s">
        <v>21</v>
      </c>
      <c r="D40" s="100" t="s">
        <v>22</v>
      </c>
      <c r="E40" s="100">
        <v>20</v>
      </c>
      <c r="F40" s="101" t="s">
        <v>23</v>
      </c>
      <c r="G40" s="125">
        <v>241080000</v>
      </c>
      <c r="H40" s="125">
        <v>125278422.43000001</v>
      </c>
      <c r="I40" s="125">
        <v>115801577.56999999</v>
      </c>
      <c r="J40" s="126">
        <v>0</v>
      </c>
      <c r="K40" s="125">
        <v>95012000</v>
      </c>
      <c r="L40" s="125">
        <v>30266422.43</v>
      </c>
      <c r="M40" s="125">
        <v>62500000</v>
      </c>
      <c r="N40" s="125">
        <v>32512000</v>
      </c>
      <c r="O40" s="125">
        <v>50000000</v>
      </c>
      <c r="P40" s="125">
        <v>12500000</v>
      </c>
      <c r="Q40" s="125">
        <v>50000000</v>
      </c>
      <c r="R40" s="126">
        <v>0</v>
      </c>
      <c r="S40" s="126">
        <v>0</v>
      </c>
      <c r="T40" s="123"/>
      <c r="U40" s="123"/>
    </row>
    <row r="41" spans="1:21" ht="15" customHeight="1" x14ac:dyDescent="0.25">
      <c r="A41" s="98" t="s">
        <v>100</v>
      </c>
      <c r="B41" s="105" t="s">
        <v>101</v>
      </c>
      <c r="C41" s="106" t="s">
        <v>21</v>
      </c>
      <c r="D41" s="106" t="s">
        <v>22</v>
      </c>
      <c r="E41" s="106">
        <v>20</v>
      </c>
      <c r="F41" s="107" t="s">
        <v>23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28">
        <v>0</v>
      </c>
      <c r="M41" s="128">
        <v>0</v>
      </c>
      <c r="N41" s="128">
        <v>0</v>
      </c>
      <c r="O41" s="128">
        <v>0</v>
      </c>
      <c r="P41" s="128">
        <v>0</v>
      </c>
      <c r="Q41" s="128">
        <v>0</v>
      </c>
      <c r="R41" s="128">
        <v>0</v>
      </c>
      <c r="S41" s="128">
        <v>0</v>
      </c>
      <c r="T41" s="123"/>
      <c r="U41" s="123"/>
    </row>
    <row r="42" spans="1:21" ht="15" customHeight="1" x14ac:dyDescent="0.25">
      <c r="A42" s="98" t="s">
        <v>102</v>
      </c>
      <c r="B42" s="105" t="s">
        <v>103</v>
      </c>
      <c r="C42" s="106" t="s">
        <v>21</v>
      </c>
      <c r="D42" s="106" t="s">
        <v>22</v>
      </c>
      <c r="E42" s="106">
        <v>20</v>
      </c>
      <c r="F42" s="107" t="s">
        <v>23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8">
        <v>0</v>
      </c>
      <c r="M42" s="128">
        <v>0</v>
      </c>
      <c r="N42" s="128">
        <v>0</v>
      </c>
      <c r="O42" s="128">
        <v>0</v>
      </c>
      <c r="P42" s="128">
        <v>0</v>
      </c>
      <c r="Q42" s="128">
        <v>0</v>
      </c>
      <c r="R42" s="128">
        <v>0</v>
      </c>
      <c r="S42" s="128">
        <v>0</v>
      </c>
      <c r="T42" s="123"/>
      <c r="U42" s="123"/>
    </row>
    <row r="43" spans="1:21" ht="15" customHeight="1" x14ac:dyDescent="0.25">
      <c r="A43" s="98" t="s">
        <v>104</v>
      </c>
      <c r="B43" s="105" t="s">
        <v>105</v>
      </c>
      <c r="C43" s="106" t="s">
        <v>21</v>
      </c>
      <c r="D43" s="106" t="s">
        <v>22</v>
      </c>
      <c r="E43" s="106">
        <v>20</v>
      </c>
      <c r="F43" s="107" t="s">
        <v>23</v>
      </c>
      <c r="G43" s="127">
        <v>208000000</v>
      </c>
      <c r="H43" s="127">
        <v>95012000</v>
      </c>
      <c r="I43" s="127">
        <v>112988000</v>
      </c>
      <c r="J43" s="128">
        <v>0</v>
      </c>
      <c r="K43" s="127">
        <v>95012000</v>
      </c>
      <c r="L43" s="128">
        <v>0</v>
      </c>
      <c r="M43" s="127">
        <v>62500000</v>
      </c>
      <c r="N43" s="127">
        <v>32512000</v>
      </c>
      <c r="O43" s="127">
        <v>50000000</v>
      </c>
      <c r="P43" s="127">
        <v>12500000</v>
      </c>
      <c r="Q43" s="127">
        <v>50000000</v>
      </c>
      <c r="R43" s="128">
        <v>0</v>
      </c>
      <c r="S43" s="128">
        <v>0</v>
      </c>
      <c r="T43" s="123"/>
      <c r="U43" s="123"/>
    </row>
    <row r="44" spans="1:21" ht="15" customHeight="1" x14ac:dyDescent="0.25">
      <c r="A44" s="98" t="s">
        <v>106</v>
      </c>
      <c r="B44" s="105" t="s">
        <v>107</v>
      </c>
      <c r="C44" s="106" t="s">
        <v>21</v>
      </c>
      <c r="D44" s="106" t="s">
        <v>22</v>
      </c>
      <c r="E44" s="106">
        <v>20</v>
      </c>
      <c r="F44" s="107" t="s">
        <v>23</v>
      </c>
      <c r="G44" s="127">
        <v>31080000</v>
      </c>
      <c r="H44" s="127">
        <v>30266422.43</v>
      </c>
      <c r="I44" s="127">
        <v>813577.57</v>
      </c>
      <c r="J44" s="128">
        <v>0</v>
      </c>
      <c r="K44" s="128">
        <v>0</v>
      </c>
      <c r="L44" s="127">
        <v>30266422.43</v>
      </c>
      <c r="M44" s="128">
        <v>0</v>
      </c>
      <c r="N44" s="128">
        <v>0</v>
      </c>
      <c r="O44" s="128">
        <v>0</v>
      </c>
      <c r="P44" s="128">
        <v>0</v>
      </c>
      <c r="Q44" s="128">
        <v>0</v>
      </c>
      <c r="R44" s="128">
        <v>0</v>
      </c>
      <c r="S44" s="128">
        <v>0</v>
      </c>
      <c r="T44" s="123"/>
      <c r="U44" s="123"/>
    </row>
    <row r="45" spans="1:21" ht="15" customHeight="1" x14ac:dyDescent="0.25">
      <c r="A45" s="98" t="s">
        <v>108</v>
      </c>
      <c r="B45" s="105" t="s">
        <v>109</v>
      </c>
      <c r="C45" s="106" t="s">
        <v>21</v>
      </c>
      <c r="D45" s="106" t="s">
        <v>22</v>
      </c>
      <c r="E45" s="106">
        <v>20</v>
      </c>
      <c r="F45" s="107" t="s">
        <v>23</v>
      </c>
      <c r="G45" s="127">
        <v>2000000</v>
      </c>
      <c r="H45" s="128">
        <v>0</v>
      </c>
      <c r="I45" s="127">
        <v>2000000</v>
      </c>
      <c r="J45" s="128">
        <v>0</v>
      </c>
      <c r="K45" s="128">
        <v>0</v>
      </c>
      <c r="L45" s="128">
        <v>0</v>
      </c>
      <c r="M45" s="128">
        <v>0</v>
      </c>
      <c r="N45" s="128">
        <v>0</v>
      </c>
      <c r="O45" s="128">
        <v>0</v>
      </c>
      <c r="P45" s="128">
        <v>0</v>
      </c>
      <c r="Q45" s="128">
        <v>0</v>
      </c>
      <c r="R45" s="128">
        <v>0</v>
      </c>
      <c r="S45" s="128">
        <v>0</v>
      </c>
      <c r="T45" s="123"/>
      <c r="U45" s="123"/>
    </row>
    <row r="46" spans="1:21" ht="15" customHeight="1" x14ac:dyDescent="0.25">
      <c r="A46" s="98" t="s">
        <v>110</v>
      </c>
      <c r="B46" s="105" t="s">
        <v>111</v>
      </c>
      <c r="C46" s="106" t="s">
        <v>21</v>
      </c>
      <c r="D46" s="106" t="s">
        <v>22</v>
      </c>
      <c r="E46" s="106">
        <v>20</v>
      </c>
      <c r="F46" s="107" t="s">
        <v>23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28">
        <v>0</v>
      </c>
      <c r="P46" s="128">
        <v>0</v>
      </c>
      <c r="Q46" s="128">
        <v>0</v>
      </c>
      <c r="R46" s="128">
        <v>0</v>
      </c>
      <c r="S46" s="128">
        <v>0</v>
      </c>
      <c r="T46" s="123"/>
      <c r="U46" s="123"/>
    </row>
    <row r="47" spans="1:21" ht="15" customHeight="1" x14ac:dyDescent="0.25">
      <c r="A47" s="98" t="s">
        <v>112</v>
      </c>
      <c r="B47" s="99" t="s">
        <v>113</v>
      </c>
      <c r="C47" s="100" t="s">
        <v>21</v>
      </c>
      <c r="D47" s="100" t="s">
        <v>22</v>
      </c>
      <c r="E47" s="100">
        <v>20</v>
      </c>
      <c r="F47" s="101" t="s">
        <v>23</v>
      </c>
      <c r="G47" s="125">
        <v>200000</v>
      </c>
      <c r="H47" s="125">
        <v>8000</v>
      </c>
      <c r="I47" s="125">
        <v>192000</v>
      </c>
      <c r="J47" s="126">
        <v>0</v>
      </c>
      <c r="K47" s="125">
        <v>8000</v>
      </c>
      <c r="L47" s="126">
        <v>0</v>
      </c>
      <c r="M47" s="126">
        <v>0</v>
      </c>
      <c r="N47" s="125">
        <v>8000</v>
      </c>
      <c r="O47" s="126">
        <v>0</v>
      </c>
      <c r="P47" s="126">
        <v>0</v>
      </c>
      <c r="Q47" s="126">
        <v>0</v>
      </c>
      <c r="R47" s="126">
        <v>0</v>
      </c>
      <c r="S47" s="126">
        <v>0</v>
      </c>
      <c r="T47" s="123"/>
      <c r="U47" s="123"/>
    </row>
    <row r="48" spans="1:21" ht="15" customHeight="1" x14ac:dyDescent="0.25">
      <c r="A48" s="98" t="s">
        <v>114</v>
      </c>
      <c r="B48" s="105" t="s">
        <v>115</v>
      </c>
      <c r="C48" s="106" t="s">
        <v>21</v>
      </c>
      <c r="D48" s="106" t="s">
        <v>22</v>
      </c>
      <c r="E48" s="106">
        <v>20</v>
      </c>
      <c r="F48" s="107" t="s">
        <v>23</v>
      </c>
      <c r="G48" s="127">
        <v>200000</v>
      </c>
      <c r="H48" s="127">
        <v>8000</v>
      </c>
      <c r="I48" s="127">
        <v>192000</v>
      </c>
      <c r="J48" s="128">
        <v>0</v>
      </c>
      <c r="K48" s="127">
        <v>8000</v>
      </c>
      <c r="L48" s="128">
        <v>0</v>
      </c>
      <c r="M48" s="128">
        <v>0</v>
      </c>
      <c r="N48" s="127">
        <v>8000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23"/>
      <c r="U48" s="123"/>
    </row>
    <row r="49" spans="1:21" ht="15" customHeight="1" x14ac:dyDescent="0.25">
      <c r="A49" s="98" t="s">
        <v>116</v>
      </c>
      <c r="B49" s="99" t="s">
        <v>117</v>
      </c>
      <c r="C49" s="100" t="s">
        <v>21</v>
      </c>
      <c r="D49" s="100" t="s">
        <v>22</v>
      </c>
      <c r="E49" s="100">
        <v>20</v>
      </c>
      <c r="F49" s="101" t="s">
        <v>23</v>
      </c>
      <c r="G49" s="125">
        <v>23162493000</v>
      </c>
      <c r="H49" s="125">
        <v>21105763438.549999</v>
      </c>
      <c r="I49" s="125">
        <v>2013824655.45</v>
      </c>
      <c r="J49" s="126">
        <v>0</v>
      </c>
      <c r="K49" s="125">
        <v>18860121773.740002</v>
      </c>
      <c r="L49" s="125">
        <v>2245641664.8099999</v>
      </c>
      <c r="M49" s="125">
        <v>9730373137.4200001</v>
      </c>
      <c r="N49" s="125">
        <v>9129748636.3199997</v>
      </c>
      <c r="O49" s="125">
        <v>9366446951.9799995</v>
      </c>
      <c r="P49" s="125">
        <v>363926185.44</v>
      </c>
      <c r="Q49" s="125">
        <v>9366446951.9799995</v>
      </c>
      <c r="R49" s="126">
        <v>0</v>
      </c>
      <c r="S49" s="125">
        <v>103463564.34</v>
      </c>
      <c r="T49" s="123"/>
      <c r="U49" s="123"/>
    </row>
    <row r="50" spans="1:21" ht="15" x14ac:dyDescent="0.25">
      <c r="A50" s="98" t="s">
        <v>118</v>
      </c>
      <c r="B50" s="99" t="s">
        <v>119</v>
      </c>
      <c r="C50" s="100" t="s">
        <v>21</v>
      </c>
      <c r="D50" s="100" t="s">
        <v>22</v>
      </c>
      <c r="E50" s="100">
        <v>20</v>
      </c>
      <c r="F50" s="101" t="s">
        <v>23</v>
      </c>
      <c r="G50" s="125">
        <v>864049146.86000001</v>
      </c>
      <c r="H50" s="125">
        <v>697087133.76999998</v>
      </c>
      <c r="I50" s="125">
        <v>124373677.09</v>
      </c>
      <c r="J50" s="126">
        <v>0</v>
      </c>
      <c r="K50" s="125">
        <v>337561429.18000001</v>
      </c>
      <c r="L50" s="125">
        <v>359525704.58999997</v>
      </c>
      <c r="M50" s="125">
        <v>122256631.73</v>
      </c>
      <c r="N50" s="125">
        <v>215304797.44999999</v>
      </c>
      <c r="O50" s="125">
        <v>122256631.73</v>
      </c>
      <c r="P50" s="126">
        <v>0</v>
      </c>
      <c r="Q50" s="125">
        <v>122256631.73</v>
      </c>
      <c r="R50" s="126">
        <v>0</v>
      </c>
      <c r="S50" s="126">
        <v>0</v>
      </c>
      <c r="T50" s="123"/>
      <c r="U50" s="123"/>
    </row>
    <row r="51" spans="1:21" ht="22.5" x14ac:dyDescent="0.25">
      <c r="A51" s="98" t="s">
        <v>120</v>
      </c>
      <c r="B51" s="99" t="s">
        <v>121</v>
      </c>
      <c r="C51" s="100" t="s">
        <v>21</v>
      </c>
      <c r="D51" s="100" t="s">
        <v>22</v>
      </c>
      <c r="E51" s="100">
        <v>20</v>
      </c>
      <c r="F51" s="101" t="s">
        <v>23</v>
      </c>
      <c r="G51" s="125">
        <v>244781000</v>
      </c>
      <c r="H51" s="125">
        <v>242758645.31999999</v>
      </c>
      <c r="I51" s="125">
        <v>1582354.68</v>
      </c>
      <c r="J51" s="126">
        <v>0</v>
      </c>
      <c r="K51" s="125">
        <v>1637000</v>
      </c>
      <c r="L51" s="125">
        <v>241121645.31999999</v>
      </c>
      <c r="M51" s="125">
        <v>1614000</v>
      </c>
      <c r="N51" s="125">
        <v>23000</v>
      </c>
      <c r="O51" s="125">
        <v>1614000</v>
      </c>
      <c r="P51" s="126">
        <v>0</v>
      </c>
      <c r="Q51" s="125">
        <v>1614000</v>
      </c>
      <c r="R51" s="126">
        <v>0</v>
      </c>
      <c r="S51" s="126">
        <v>0</v>
      </c>
      <c r="T51" s="123"/>
      <c r="U51" s="123"/>
    </row>
    <row r="52" spans="1:21" ht="22.5" x14ac:dyDescent="0.25">
      <c r="A52" s="98" t="s">
        <v>122</v>
      </c>
      <c r="B52" s="105" t="s">
        <v>123</v>
      </c>
      <c r="C52" s="106" t="s">
        <v>21</v>
      </c>
      <c r="D52" s="106" t="s">
        <v>22</v>
      </c>
      <c r="E52" s="106">
        <v>20</v>
      </c>
      <c r="F52" s="107" t="s">
        <v>23</v>
      </c>
      <c r="G52" s="127">
        <v>1614000</v>
      </c>
      <c r="H52" s="127">
        <v>1614000</v>
      </c>
      <c r="I52" s="128">
        <v>0</v>
      </c>
      <c r="J52" s="128">
        <v>0</v>
      </c>
      <c r="K52" s="127">
        <v>1614000</v>
      </c>
      <c r="L52" s="128">
        <v>0</v>
      </c>
      <c r="M52" s="127">
        <v>1614000</v>
      </c>
      <c r="N52" s="128">
        <v>0</v>
      </c>
      <c r="O52" s="127">
        <v>1614000</v>
      </c>
      <c r="P52" s="128">
        <v>0</v>
      </c>
      <c r="Q52" s="127">
        <v>1614000</v>
      </c>
      <c r="R52" s="128">
        <v>0</v>
      </c>
      <c r="S52" s="128">
        <v>0</v>
      </c>
      <c r="T52" s="123"/>
      <c r="U52" s="123"/>
    </row>
    <row r="53" spans="1:21" ht="15" customHeight="1" x14ac:dyDescent="0.25">
      <c r="A53" s="98" t="s">
        <v>124</v>
      </c>
      <c r="B53" s="105" t="s">
        <v>125</v>
      </c>
      <c r="C53" s="106" t="s">
        <v>21</v>
      </c>
      <c r="D53" s="106" t="s">
        <v>22</v>
      </c>
      <c r="E53" s="106">
        <v>20</v>
      </c>
      <c r="F53" s="107" t="s">
        <v>23</v>
      </c>
      <c r="G53" s="127">
        <v>200000</v>
      </c>
      <c r="H53" s="128">
        <v>0</v>
      </c>
      <c r="I53" s="127">
        <v>200000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28">
        <v>0</v>
      </c>
      <c r="R53" s="128">
        <v>0</v>
      </c>
      <c r="S53" s="128">
        <v>0</v>
      </c>
      <c r="T53" s="123"/>
      <c r="U53" s="123"/>
    </row>
    <row r="54" spans="1:21" ht="15" customHeight="1" x14ac:dyDescent="0.25">
      <c r="A54" s="98" t="s">
        <v>126</v>
      </c>
      <c r="B54" s="105" t="s">
        <v>127</v>
      </c>
      <c r="C54" s="106" t="s">
        <v>21</v>
      </c>
      <c r="D54" s="106" t="s">
        <v>22</v>
      </c>
      <c r="E54" s="106">
        <v>20</v>
      </c>
      <c r="F54" s="107" t="s">
        <v>23</v>
      </c>
      <c r="G54" s="127">
        <v>1842000</v>
      </c>
      <c r="H54" s="127">
        <v>19645.32</v>
      </c>
      <c r="I54" s="127">
        <v>1382354.68</v>
      </c>
      <c r="J54" s="128">
        <v>0</v>
      </c>
      <c r="K54" s="128">
        <v>0</v>
      </c>
      <c r="L54" s="127">
        <v>19645.32</v>
      </c>
      <c r="M54" s="128">
        <v>0</v>
      </c>
      <c r="N54" s="128">
        <v>0</v>
      </c>
      <c r="O54" s="128">
        <v>0</v>
      </c>
      <c r="P54" s="128">
        <v>0</v>
      </c>
      <c r="Q54" s="128">
        <v>0</v>
      </c>
      <c r="R54" s="128">
        <v>0</v>
      </c>
      <c r="S54" s="128">
        <v>0</v>
      </c>
      <c r="T54" s="123"/>
      <c r="U54" s="123"/>
    </row>
    <row r="55" spans="1:21" ht="15" customHeight="1" x14ac:dyDescent="0.25">
      <c r="A55" s="98" t="s">
        <v>128</v>
      </c>
      <c r="B55" s="105" t="s">
        <v>129</v>
      </c>
      <c r="C55" s="106" t="s">
        <v>21</v>
      </c>
      <c r="D55" s="106" t="s">
        <v>22</v>
      </c>
      <c r="E55" s="106">
        <v>20</v>
      </c>
      <c r="F55" s="107" t="s">
        <v>23</v>
      </c>
      <c r="G55" s="127">
        <v>11125000</v>
      </c>
      <c r="H55" s="127">
        <v>11125000</v>
      </c>
      <c r="I55" s="128">
        <v>0</v>
      </c>
      <c r="J55" s="128">
        <v>0</v>
      </c>
      <c r="K55" s="128">
        <v>0</v>
      </c>
      <c r="L55" s="127">
        <v>11125000</v>
      </c>
      <c r="M55" s="128">
        <v>0</v>
      </c>
      <c r="N55" s="128">
        <v>0</v>
      </c>
      <c r="O55" s="128">
        <v>0</v>
      </c>
      <c r="P55" s="128">
        <v>0</v>
      </c>
      <c r="Q55" s="128">
        <v>0</v>
      </c>
      <c r="R55" s="128">
        <v>0</v>
      </c>
      <c r="S55" s="128">
        <v>0</v>
      </c>
      <c r="T55" s="123"/>
      <c r="U55" s="123"/>
    </row>
    <row r="56" spans="1:21" ht="15" customHeight="1" x14ac:dyDescent="0.25">
      <c r="A56" s="98" t="s">
        <v>130</v>
      </c>
      <c r="B56" s="105" t="s">
        <v>131</v>
      </c>
      <c r="C56" s="106" t="s">
        <v>21</v>
      </c>
      <c r="D56" s="106" t="s">
        <v>22</v>
      </c>
      <c r="E56" s="106">
        <v>20</v>
      </c>
      <c r="F56" s="107" t="s">
        <v>23</v>
      </c>
      <c r="G56" s="127">
        <v>230000000</v>
      </c>
      <c r="H56" s="127">
        <v>230000000</v>
      </c>
      <c r="I56" s="128">
        <v>0</v>
      </c>
      <c r="J56" s="128">
        <v>0</v>
      </c>
      <c r="K56" s="127">
        <v>23000</v>
      </c>
      <c r="L56" s="127">
        <v>229977000</v>
      </c>
      <c r="M56" s="128">
        <v>0</v>
      </c>
      <c r="N56" s="127">
        <v>23000</v>
      </c>
      <c r="O56" s="128">
        <v>0</v>
      </c>
      <c r="P56" s="128">
        <v>0</v>
      </c>
      <c r="Q56" s="128">
        <v>0</v>
      </c>
      <c r="R56" s="128">
        <v>0</v>
      </c>
      <c r="S56" s="128">
        <v>0</v>
      </c>
      <c r="T56" s="123"/>
      <c r="U56" s="123"/>
    </row>
    <row r="57" spans="1:21" ht="22.5" x14ac:dyDescent="0.25">
      <c r="A57" s="98" t="s">
        <v>132</v>
      </c>
      <c r="B57" s="99" t="s">
        <v>133</v>
      </c>
      <c r="C57" s="100" t="s">
        <v>21</v>
      </c>
      <c r="D57" s="100" t="s">
        <v>22</v>
      </c>
      <c r="E57" s="100">
        <v>20</v>
      </c>
      <c r="F57" s="101" t="s">
        <v>23</v>
      </c>
      <c r="G57" s="125">
        <v>205490146.86000001</v>
      </c>
      <c r="H57" s="125">
        <v>161466150.91</v>
      </c>
      <c r="I57" s="125">
        <v>4139528.15</v>
      </c>
      <c r="J57" s="126">
        <v>0</v>
      </c>
      <c r="K57" s="125">
        <v>75989132.150000006</v>
      </c>
      <c r="L57" s="125">
        <v>85477018.760000005</v>
      </c>
      <c r="M57" s="125">
        <v>38855094.700000003</v>
      </c>
      <c r="N57" s="125">
        <v>37134037.450000003</v>
      </c>
      <c r="O57" s="125">
        <v>38855094.700000003</v>
      </c>
      <c r="P57" s="126">
        <v>0</v>
      </c>
      <c r="Q57" s="125">
        <v>38855094.700000003</v>
      </c>
      <c r="R57" s="126">
        <v>0</v>
      </c>
      <c r="S57" s="126">
        <v>0</v>
      </c>
      <c r="T57" s="123"/>
      <c r="U57" s="123"/>
    </row>
    <row r="58" spans="1:21" ht="15" customHeight="1" x14ac:dyDescent="0.25">
      <c r="A58" s="98" t="s">
        <v>134</v>
      </c>
      <c r="B58" s="105" t="s">
        <v>135</v>
      </c>
      <c r="C58" s="106" t="s">
        <v>21</v>
      </c>
      <c r="D58" s="106" t="s">
        <v>22</v>
      </c>
      <c r="E58" s="106">
        <v>20</v>
      </c>
      <c r="F58" s="107" t="s">
        <v>23</v>
      </c>
      <c r="G58" s="127">
        <v>3045000</v>
      </c>
      <c r="H58" s="128">
        <v>0</v>
      </c>
      <c r="I58" s="128">
        <v>0</v>
      </c>
      <c r="J58" s="128">
        <v>0</v>
      </c>
      <c r="K58" s="128">
        <v>0</v>
      </c>
      <c r="L58" s="128">
        <v>0</v>
      </c>
      <c r="M58" s="128">
        <v>0</v>
      </c>
      <c r="N58" s="128">
        <v>0</v>
      </c>
      <c r="O58" s="128">
        <v>0</v>
      </c>
      <c r="P58" s="128">
        <v>0</v>
      </c>
      <c r="Q58" s="128">
        <v>0</v>
      </c>
      <c r="R58" s="128">
        <v>0</v>
      </c>
      <c r="S58" s="128">
        <v>0</v>
      </c>
      <c r="T58" s="123"/>
      <c r="U58" s="123"/>
    </row>
    <row r="59" spans="1:21" ht="22.5" x14ac:dyDescent="0.25">
      <c r="A59" s="98" t="s">
        <v>136</v>
      </c>
      <c r="B59" s="105" t="s">
        <v>137</v>
      </c>
      <c r="C59" s="106" t="s">
        <v>21</v>
      </c>
      <c r="D59" s="106" t="s">
        <v>22</v>
      </c>
      <c r="E59" s="106">
        <v>20</v>
      </c>
      <c r="F59" s="107" t="s">
        <v>23</v>
      </c>
      <c r="G59" s="127">
        <v>48200000</v>
      </c>
      <c r="H59" s="127">
        <v>45066000</v>
      </c>
      <c r="I59" s="127">
        <v>251992</v>
      </c>
      <c r="J59" s="128">
        <v>0</v>
      </c>
      <c r="K59" s="127">
        <v>66000</v>
      </c>
      <c r="L59" s="127">
        <v>45000000</v>
      </c>
      <c r="M59" s="128">
        <v>0</v>
      </c>
      <c r="N59" s="127">
        <v>66000</v>
      </c>
      <c r="O59" s="128">
        <v>0</v>
      </c>
      <c r="P59" s="128">
        <v>0</v>
      </c>
      <c r="Q59" s="128">
        <v>0</v>
      </c>
      <c r="R59" s="128">
        <v>0</v>
      </c>
      <c r="S59" s="128">
        <v>0</v>
      </c>
      <c r="T59" s="123"/>
      <c r="U59" s="123"/>
    </row>
    <row r="60" spans="1:21" ht="22.5" x14ac:dyDescent="0.25">
      <c r="A60" s="98" t="s">
        <v>138</v>
      </c>
      <c r="B60" s="105" t="s">
        <v>139</v>
      </c>
      <c r="C60" s="106" t="s">
        <v>21</v>
      </c>
      <c r="D60" s="106" t="s">
        <v>22</v>
      </c>
      <c r="E60" s="106">
        <v>20</v>
      </c>
      <c r="F60" s="107" t="s">
        <v>23</v>
      </c>
      <c r="G60" s="127">
        <v>52000000</v>
      </c>
      <c r="H60" s="127">
        <v>50661000</v>
      </c>
      <c r="I60" s="127">
        <v>1339000</v>
      </c>
      <c r="J60" s="128">
        <v>0</v>
      </c>
      <c r="K60" s="127">
        <v>50661000</v>
      </c>
      <c r="L60" s="128">
        <v>0</v>
      </c>
      <c r="M60" s="127">
        <v>13592962.550000001</v>
      </c>
      <c r="N60" s="127">
        <v>37068037.450000003</v>
      </c>
      <c r="O60" s="127">
        <v>13592962.550000001</v>
      </c>
      <c r="P60" s="128">
        <v>0</v>
      </c>
      <c r="Q60" s="127">
        <v>13592962.550000001</v>
      </c>
      <c r="R60" s="128">
        <v>0</v>
      </c>
      <c r="S60" s="128">
        <v>0</v>
      </c>
      <c r="T60" s="123"/>
      <c r="U60" s="123"/>
    </row>
    <row r="61" spans="1:21" ht="15" customHeight="1" x14ac:dyDescent="0.25">
      <c r="A61" s="98" t="s">
        <v>140</v>
      </c>
      <c r="B61" s="105" t="s">
        <v>141</v>
      </c>
      <c r="C61" s="106" t="s">
        <v>21</v>
      </c>
      <c r="D61" s="106" t="s">
        <v>22</v>
      </c>
      <c r="E61" s="106">
        <v>20</v>
      </c>
      <c r="F61" s="107" t="s">
        <v>23</v>
      </c>
      <c r="G61" s="127">
        <v>318000</v>
      </c>
      <c r="H61" s="127">
        <v>203384.51</v>
      </c>
      <c r="I61" s="127">
        <v>114615.49</v>
      </c>
      <c r="J61" s="128">
        <v>0</v>
      </c>
      <c r="K61" s="128">
        <v>0</v>
      </c>
      <c r="L61" s="127">
        <v>203384.51</v>
      </c>
      <c r="M61" s="128">
        <v>0</v>
      </c>
      <c r="N61" s="128">
        <v>0</v>
      </c>
      <c r="O61" s="128">
        <v>0</v>
      </c>
      <c r="P61" s="128">
        <v>0</v>
      </c>
      <c r="Q61" s="128">
        <v>0</v>
      </c>
      <c r="R61" s="128">
        <v>0</v>
      </c>
      <c r="S61" s="128">
        <v>0</v>
      </c>
      <c r="T61" s="123"/>
      <c r="U61" s="123"/>
    </row>
    <row r="62" spans="1:21" ht="22.5" x14ac:dyDescent="0.25">
      <c r="A62" s="98" t="s">
        <v>142</v>
      </c>
      <c r="B62" s="105" t="s">
        <v>143</v>
      </c>
      <c r="C62" s="106" t="s">
        <v>21</v>
      </c>
      <c r="D62" s="106" t="s">
        <v>22</v>
      </c>
      <c r="E62" s="106">
        <v>20</v>
      </c>
      <c r="F62" s="107" t="s">
        <v>23</v>
      </c>
      <c r="G62" s="127">
        <v>26618982.870000001</v>
      </c>
      <c r="H62" s="127">
        <v>22115766.399999999</v>
      </c>
      <c r="I62" s="127">
        <v>2325551.67</v>
      </c>
      <c r="J62" s="128">
        <v>0</v>
      </c>
      <c r="K62" s="127">
        <v>22044132.149999999</v>
      </c>
      <c r="L62" s="127">
        <v>71634.25</v>
      </c>
      <c r="M62" s="127">
        <v>22044132.149999999</v>
      </c>
      <c r="N62" s="128">
        <v>0</v>
      </c>
      <c r="O62" s="127">
        <v>22044132.149999999</v>
      </c>
      <c r="P62" s="128">
        <v>0</v>
      </c>
      <c r="Q62" s="127">
        <v>22044132.149999999</v>
      </c>
      <c r="R62" s="128">
        <v>0</v>
      </c>
      <c r="S62" s="128">
        <v>0</v>
      </c>
      <c r="T62" s="123"/>
      <c r="U62" s="123"/>
    </row>
    <row r="63" spans="1:21" ht="15" customHeight="1" x14ac:dyDescent="0.25">
      <c r="A63" s="98" t="s">
        <v>144</v>
      </c>
      <c r="B63" s="105" t="s">
        <v>145</v>
      </c>
      <c r="C63" s="106" t="s">
        <v>21</v>
      </c>
      <c r="D63" s="106" t="s">
        <v>22</v>
      </c>
      <c r="E63" s="106">
        <v>20</v>
      </c>
      <c r="F63" s="107" t="s">
        <v>23</v>
      </c>
      <c r="G63" s="127">
        <v>73733163.989999995</v>
      </c>
      <c r="H63" s="127">
        <v>42000000</v>
      </c>
      <c r="I63" s="127">
        <v>6680.99</v>
      </c>
      <c r="J63" s="128">
        <v>0</v>
      </c>
      <c r="K63" s="127">
        <v>3218000</v>
      </c>
      <c r="L63" s="127">
        <v>38782000</v>
      </c>
      <c r="M63" s="127">
        <v>3218000</v>
      </c>
      <c r="N63" s="128">
        <v>0</v>
      </c>
      <c r="O63" s="127">
        <v>3218000</v>
      </c>
      <c r="P63" s="128">
        <v>0</v>
      </c>
      <c r="Q63" s="127">
        <v>3218000</v>
      </c>
      <c r="R63" s="128">
        <v>0</v>
      </c>
      <c r="S63" s="128">
        <v>0</v>
      </c>
      <c r="T63" s="123"/>
      <c r="U63" s="123"/>
    </row>
    <row r="64" spans="1:21" ht="22.5" x14ac:dyDescent="0.25">
      <c r="A64" s="98" t="s">
        <v>146</v>
      </c>
      <c r="B64" s="105" t="s">
        <v>147</v>
      </c>
      <c r="C64" s="106" t="s">
        <v>21</v>
      </c>
      <c r="D64" s="106" t="s">
        <v>22</v>
      </c>
      <c r="E64" s="106">
        <v>20</v>
      </c>
      <c r="F64" s="107" t="s">
        <v>23</v>
      </c>
      <c r="G64" s="127">
        <v>100000</v>
      </c>
      <c r="H64" s="128">
        <v>0</v>
      </c>
      <c r="I64" s="127">
        <v>100000</v>
      </c>
      <c r="J64" s="128">
        <v>0</v>
      </c>
      <c r="K64" s="128">
        <v>0</v>
      </c>
      <c r="L64" s="128">
        <v>0</v>
      </c>
      <c r="M64" s="128">
        <v>0</v>
      </c>
      <c r="N64" s="128">
        <v>0</v>
      </c>
      <c r="O64" s="128">
        <v>0</v>
      </c>
      <c r="P64" s="128">
        <v>0</v>
      </c>
      <c r="Q64" s="128">
        <v>0</v>
      </c>
      <c r="R64" s="128">
        <v>0</v>
      </c>
      <c r="S64" s="128">
        <v>0</v>
      </c>
      <c r="T64" s="123"/>
      <c r="U64" s="123"/>
    </row>
    <row r="65" spans="1:21" ht="15" customHeight="1" x14ac:dyDescent="0.25">
      <c r="A65" s="98" t="s">
        <v>148</v>
      </c>
      <c r="B65" s="105" t="s">
        <v>149</v>
      </c>
      <c r="C65" s="106" t="s">
        <v>21</v>
      </c>
      <c r="D65" s="106" t="s">
        <v>22</v>
      </c>
      <c r="E65" s="106">
        <v>20</v>
      </c>
      <c r="F65" s="107" t="s">
        <v>23</v>
      </c>
      <c r="G65" s="127">
        <v>1475000</v>
      </c>
      <c r="H65" s="127">
        <v>1420000</v>
      </c>
      <c r="I65" s="127">
        <v>1688</v>
      </c>
      <c r="J65" s="128">
        <v>0</v>
      </c>
      <c r="K65" s="128">
        <v>0</v>
      </c>
      <c r="L65" s="127">
        <v>1420000</v>
      </c>
      <c r="M65" s="128">
        <v>0</v>
      </c>
      <c r="N65" s="128">
        <v>0</v>
      </c>
      <c r="O65" s="128">
        <v>0</v>
      </c>
      <c r="P65" s="128">
        <v>0</v>
      </c>
      <c r="Q65" s="128">
        <v>0</v>
      </c>
      <c r="R65" s="128">
        <v>0</v>
      </c>
      <c r="S65" s="128">
        <v>0</v>
      </c>
      <c r="T65" s="123"/>
      <c r="U65" s="123"/>
    </row>
    <row r="66" spans="1:21" ht="15" customHeight="1" x14ac:dyDescent="0.25">
      <c r="A66" s="98" t="s">
        <v>150</v>
      </c>
      <c r="B66" s="99" t="s">
        <v>151</v>
      </c>
      <c r="C66" s="100" t="s">
        <v>21</v>
      </c>
      <c r="D66" s="100" t="s">
        <v>22</v>
      </c>
      <c r="E66" s="100">
        <v>20</v>
      </c>
      <c r="F66" s="101" t="s">
        <v>23</v>
      </c>
      <c r="G66" s="125">
        <v>413778000</v>
      </c>
      <c r="H66" s="125">
        <v>292862337.54000002</v>
      </c>
      <c r="I66" s="125">
        <v>118651794.26000001</v>
      </c>
      <c r="J66" s="126">
        <v>0</v>
      </c>
      <c r="K66" s="125">
        <v>259935297.03</v>
      </c>
      <c r="L66" s="125">
        <v>32927040.510000002</v>
      </c>
      <c r="M66" s="125">
        <v>81787537.030000001</v>
      </c>
      <c r="N66" s="125">
        <v>178147760</v>
      </c>
      <c r="O66" s="125">
        <v>81787537.030000001</v>
      </c>
      <c r="P66" s="126">
        <v>0</v>
      </c>
      <c r="Q66" s="125">
        <v>81787537.030000001</v>
      </c>
      <c r="R66" s="126">
        <v>0</v>
      </c>
      <c r="S66" s="126">
        <v>0</v>
      </c>
      <c r="T66" s="123"/>
      <c r="U66" s="123"/>
    </row>
    <row r="67" spans="1:21" ht="15" customHeight="1" x14ac:dyDescent="0.25">
      <c r="A67" s="98" t="s">
        <v>152</v>
      </c>
      <c r="B67" s="105" t="s">
        <v>153</v>
      </c>
      <c r="C67" s="106" t="s">
        <v>21</v>
      </c>
      <c r="D67" s="106" t="s">
        <v>22</v>
      </c>
      <c r="E67" s="106">
        <v>20</v>
      </c>
      <c r="F67" s="107" t="s">
        <v>23</v>
      </c>
      <c r="G67" s="127">
        <v>340000</v>
      </c>
      <c r="H67" s="128">
        <v>0</v>
      </c>
      <c r="I67" s="127">
        <v>340000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28">
        <v>0</v>
      </c>
      <c r="P67" s="128">
        <v>0</v>
      </c>
      <c r="Q67" s="128">
        <v>0</v>
      </c>
      <c r="R67" s="128">
        <v>0</v>
      </c>
      <c r="S67" s="128">
        <v>0</v>
      </c>
      <c r="T67" s="123"/>
      <c r="U67" s="123"/>
    </row>
    <row r="68" spans="1:21" ht="15" customHeight="1" x14ac:dyDescent="0.25">
      <c r="A68" s="98" t="s">
        <v>154</v>
      </c>
      <c r="B68" s="105" t="s">
        <v>155</v>
      </c>
      <c r="C68" s="106" t="s">
        <v>21</v>
      </c>
      <c r="D68" s="106" t="s">
        <v>22</v>
      </c>
      <c r="E68" s="106">
        <v>20</v>
      </c>
      <c r="F68" s="107" t="s">
        <v>23</v>
      </c>
      <c r="G68" s="127">
        <v>3000000</v>
      </c>
      <c r="H68" s="128">
        <v>0</v>
      </c>
      <c r="I68" s="127">
        <v>736131.8</v>
      </c>
      <c r="J68" s="128">
        <v>0</v>
      </c>
      <c r="K68" s="128">
        <v>0</v>
      </c>
      <c r="L68" s="128">
        <v>0</v>
      </c>
      <c r="M68" s="128">
        <v>0</v>
      </c>
      <c r="N68" s="128">
        <v>0</v>
      </c>
      <c r="O68" s="128">
        <v>0</v>
      </c>
      <c r="P68" s="128">
        <v>0</v>
      </c>
      <c r="Q68" s="128">
        <v>0</v>
      </c>
      <c r="R68" s="128">
        <v>0</v>
      </c>
      <c r="S68" s="128">
        <v>0</v>
      </c>
      <c r="T68" s="123"/>
      <c r="U68" s="123"/>
    </row>
    <row r="69" spans="1:21" ht="15" customHeight="1" x14ac:dyDescent="0.25">
      <c r="A69" s="98" t="s">
        <v>156</v>
      </c>
      <c r="B69" s="105" t="s">
        <v>101</v>
      </c>
      <c r="C69" s="106" t="s">
        <v>21</v>
      </c>
      <c r="D69" s="106" t="s">
        <v>22</v>
      </c>
      <c r="E69" s="106">
        <v>20</v>
      </c>
      <c r="F69" s="107" t="s">
        <v>23</v>
      </c>
      <c r="G69" s="127">
        <v>121115000</v>
      </c>
      <c r="H69" s="127">
        <v>8496584.8499999996</v>
      </c>
      <c r="I69" s="127">
        <v>112618415.15000001</v>
      </c>
      <c r="J69" s="128">
        <v>0</v>
      </c>
      <c r="K69" s="128">
        <v>0</v>
      </c>
      <c r="L69" s="127">
        <v>8496584.8499999996</v>
      </c>
      <c r="M69" s="128">
        <v>0</v>
      </c>
      <c r="N69" s="128">
        <v>0</v>
      </c>
      <c r="O69" s="128">
        <v>0</v>
      </c>
      <c r="P69" s="128">
        <v>0</v>
      </c>
      <c r="Q69" s="128">
        <v>0</v>
      </c>
      <c r="R69" s="128">
        <v>0</v>
      </c>
      <c r="S69" s="128">
        <v>0</v>
      </c>
      <c r="T69" s="123"/>
      <c r="U69" s="123"/>
    </row>
    <row r="70" spans="1:21" ht="15" customHeight="1" x14ac:dyDescent="0.25">
      <c r="A70" s="98" t="s">
        <v>157</v>
      </c>
      <c r="B70" s="105" t="s">
        <v>103</v>
      </c>
      <c r="C70" s="106" t="s">
        <v>21</v>
      </c>
      <c r="D70" s="106" t="s">
        <v>22</v>
      </c>
      <c r="E70" s="106">
        <v>20</v>
      </c>
      <c r="F70" s="107" t="s">
        <v>23</v>
      </c>
      <c r="G70" s="127">
        <v>11921000</v>
      </c>
      <c r="H70" s="127">
        <v>11578455.66</v>
      </c>
      <c r="I70" s="127">
        <v>342544.34</v>
      </c>
      <c r="J70" s="128">
        <v>0</v>
      </c>
      <c r="K70" s="128">
        <v>0</v>
      </c>
      <c r="L70" s="127">
        <v>11578455.66</v>
      </c>
      <c r="M70" s="128">
        <v>0</v>
      </c>
      <c r="N70" s="128">
        <v>0</v>
      </c>
      <c r="O70" s="128">
        <v>0</v>
      </c>
      <c r="P70" s="128">
        <v>0</v>
      </c>
      <c r="Q70" s="128">
        <v>0</v>
      </c>
      <c r="R70" s="128">
        <v>0</v>
      </c>
      <c r="S70" s="128">
        <v>0</v>
      </c>
      <c r="T70" s="123"/>
      <c r="U70" s="123"/>
    </row>
    <row r="71" spans="1:21" ht="15" customHeight="1" x14ac:dyDescent="0.25">
      <c r="A71" s="98" t="s">
        <v>158</v>
      </c>
      <c r="B71" s="131" t="s">
        <v>105</v>
      </c>
      <c r="C71" s="106" t="s">
        <v>21</v>
      </c>
      <c r="D71" s="106" t="s">
        <v>22</v>
      </c>
      <c r="E71" s="106">
        <v>20</v>
      </c>
      <c r="F71" s="107" t="s">
        <v>23</v>
      </c>
      <c r="G71" s="127">
        <v>261550000</v>
      </c>
      <c r="H71" s="127">
        <v>259935297.03</v>
      </c>
      <c r="I71" s="127">
        <v>1614702.97</v>
      </c>
      <c r="J71" s="128">
        <v>0</v>
      </c>
      <c r="K71" s="127">
        <v>259935297.03</v>
      </c>
      <c r="L71" s="128">
        <v>0</v>
      </c>
      <c r="M71" s="127">
        <v>81787537.030000001</v>
      </c>
      <c r="N71" s="127">
        <v>178147760</v>
      </c>
      <c r="O71" s="127">
        <v>81787537.030000001</v>
      </c>
      <c r="P71" s="128">
        <v>0</v>
      </c>
      <c r="Q71" s="127">
        <v>81787537.030000001</v>
      </c>
      <c r="R71" s="128">
        <v>0</v>
      </c>
      <c r="S71" s="128">
        <v>0</v>
      </c>
      <c r="T71" s="123"/>
      <c r="U71" s="123"/>
    </row>
    <row r="72" spans="1:21" ht="15" customHeight="1" x14ac:dyDescent="0.25">
      <c r="A72" s="98" t="s">
        <v>159</v>
      </c>
      <c r="B72" s="105" t="s">
        <v>107</v>
      </c>
      <c r="C72" s="106" t="s">
        <v>21</v>
      </c>
      <c r="D72" s="106" t="s">
        <v>22</v>
      </c>
      <c r="E72" s="106">
        <v>20</v>
      </c>
      <c r="F72" s="107" t="s">
        <v>23</v>
      </c>
      <c r="G72" s="127">
        <v>3000000</v>
      </c>
      <c r="H72" s="128">
        <v>0</v>
      </c>
      <c r="I72" s="127">
        <v>3000000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  <c r="P72" s="128">
        <v>0</v>
      </c>
      <c r="Q72" s="128">
        <v>0</v>
      </c>
      <c r="R72" s="128">
        <v>0</v>
      </c>
      <c r="S72" s="128">
        <v>0</v>
      </c>
      <c r="T72" s="123"/>
      <c r="U72" s="123"/>
    </row>
    <row r="73" spans="1:21" ht="15" customHeight="1" x14ac:dyDescent="0.25">
      <c r="A73" s="98" t="s">
        <v>160</v>
      </c>
      <c r="B73" s="105" t="s">
        <v>109</v>
      </c>
      <c r="C73" s="106" t="s">
        <v>21</v>
      </c>
      <c r="D73" s="106" t="s">
        <v>22</v>
      </c>
      <c r="E73" s="106">
        <v>20</v>
      </c>
      <c r="F73" s="107" t="s">
        <v>23</v>
      </c>
      <c r="G73" s="127">
        <v>11962000</v>
      </c>
      <c r="H73" s="127">
        <v>11962000</v>
      </c>
      <c r="I73" s="128">
        <v>0</v>
      </c>
      <c r="J73" s="128">
        <v>0</v>
      </c>
      <c r="K73" s="128">
        <v>0</v>
      </c>
      <c r="L73" s="127">
        <v>11962000</v>
      </c>
      <c r="M73" s="128">
        <v>0</v>
      </c>
      <c r="N73" s="128">
        <v>0</v>
      </c>
      <c r="O73" s="128">
        <v>0</v>
      </c>
      <c r="P73" s="128">
        <v>0</v>
      </c>
      <c r="Q73" s="128">
        <v>0</v>
      </c>
      <c r="R73" s="128">
        <v>0</v>
      </c>
      <c r="S73" s="128">
        <v>0</v>
      </c>
      <c r="T73" s="123"/>
      <c r="U73" s="123"/>
    </row>
    <row r="74" spans="1:21" ht="15" customHeight="1" x14ac:dyDescent="0.25">
      <c r="A74" s="98" t="s">
        <v>161</v>
      </c>
      <c r="B74" s="105" t="s">
        <v>111</v>
      </c>
      <c r="C74" s="106" t="s">
        <v>21</v>
      </c>
      <c r="D74" s="106" t="s">
        <v>22</v>
      </c>
      <c r="E74" s="106">
        <v>20</v>
      </c>
      <c r="F74" s="107" t="s">
        <v>23</v>
      </c>
      <c r="G74" s="127">
        <v>890000</v>
      </c>
      <c r="H74" s="127">
        <v>890000</v>
      </c>
      <c r="I74" s="128">
        <v>0</v>
      </c>
      <c r="J74" s="128">
        <v>0</v>
      </c>
      <c r="K74" s="128">
        <v>0</v>
      </c>
      <c r="L74" s="127">
        <v>890000</v>
      </c>
      <c r="M74" s="128">
        <v>0</v>
      </c>
      <c r="N74" s="128">
        <v>0</v>
      </c>
      <c r="O74" s="128">
        <v>0</v>
      </c>
      <c r="P74" s="128">
        <v>0</v>
      </c>
      <c r="Q74" s="128">
        <v>0</v>
      </c>
      <c r="R74" s="128">
        <v>0</v>
      </c>
      <c r="S74" s="128">
        <v>0</v>
      </c>
      <c r="T74" s="123"/>
      <c r="U74" s="123"/>
    </row>
    <row r="75" spans="1:21" ht="15" customHeight="1" x14ac:dyDescent="0.25">
      <c r="A75" s="98" t="s">
        <v>162</v>
      </c>
      <c r="B75" s="99" t="s">
        <v>163</v>
      </c>
      <c r="C75" s="100" t="s">
        <v>21</v>
      </c>
      <c r="D75" s="100" t="s">
        <v>22</v>
      </c>
      <c r="E75" s="100">
        <v>20</v>
      </c>
      <c r="F75" s="101" t="s">
        <v>23</v>
      </c>
      <c r="G75" s="125">
        <v>22298443853.139999</v>
      </c>
      <c r="H75" s="125">
        <v>20408676304.779999</v>
      </c>
      <c r="I75" s="125">
        <v>1889450978.3599999</v>
      </c>
      <c r="J75" s="126">
        <v>0</v>
      </c>
      <c r="K75" s="125">
        <v>18522560344.560001</v>
      </c>
      <c r="L75" s="125">
        <v>1886115960.22</v>
      </c>
      <c r="M75" s="125">
        <v>9608116505.6900005</v>
      </c>
      <c r="N75" s="125">
        <v>8914443838.8700008</v>
      </c>
      <c r="O75" s="125">
        <v>9244190320.25</v>
      </c>
      <c r="P75" s="125">
        <v>363926185.44</v>
      </c>
      <c r="Q75" s="125">
        <v>9244190320.25</v>
      </c>
      <c r="R75" s="126">
        <v>0</v>
      </c>
      <c r="S75" s="125">
        <v>103463564.34</v>
      </c>
      <c r="T75" s="123"/>
      <c r="U75" s="123"/>
    </row>
    <row r="76" spans="1:21" ht="15" customHeight="1" x14ac:dyDescent="0.25">
      <c r="A76" s="98" t="s">
        <v>164</v>
      </c>
      <c r="B76" s="99" t="s">
        <v>165</v>
      </c>
      <c r="C76" s="100" t="s">
        <v>21</v>
      </c>
      <c r="D76" s="100" t="s">
        <v>22</v>
      </c>
      <c r="E76" s="100">
        <v>20</v>
      </c>
      <c r="F76" s="101" t="s">
        <v>23</v>
      </c>
      <c r="G76" s="125">
        <v>29695700</v>
      </c>
      <c r="H76" s="125">
        <v>22956323.699999999</v>
      </c>
      <c r="I76" s="125">
        <v>6739376.2999999998</v>
      </c>
      <c r="J76" s="126">
        <v>0</v>
      </c>
      <c r="K76" s="125">
        <v>22956323.699999999</v>
      </c>
      <c r="L76" s="126">
        <v>0</v>
      </c>
      <c r="M76" s="125">
        <v>22936323.699999999</v>
      </c>
      <c r="N76" s="125">
        <v>20000</v>
      </c>
      <c r="O76" s="125">
        <v>22936323.699999999</v>
      </c>
      <c r="P76" s="126">
        <v>0</v>
      </c>
      <c r="Q76" s="125">
        <v>22936323.699999999</v>
      </c>
      <c r="R76" s="126">
        <v>0</v>
      </c>
      <c r="S76" s="126">
        <v>0</v>
      </c>
      <c r="T76" s="123"/>
      <c r="U76" s="123"/>
    </row>
    <row r="77" spans="1:21" ht="15" customHeight="1" x14ac:dyDescent="0.25">
      <c r="A77" s="98" t="s">
        <v>166</v>
      </c>
      <c r="B77" s="131" t="s">
        <v>167</v>
      </c>
      <c r="C77" s="106" t="s">
        <v>21</v>
      </c>
      <c r="D77" s="106" t="s">
        <v>22</v>
      </c>
      <c r="E77" s="106">
        <v>20</v>
      </c>
      <c r="F77" s="107" t="s">
        <v>23</v>
      </c>
      <c r="G77" s="127">
        <v>29695700</v>
      </c>
      <c r="H77" s="127">
        <v>22956323.699999999</v>
      </c>
      <c r="I77" s="127">
        <v>6739376.2999999998</v>
      </c>
      <c r="J77" s="128">
        <v>0</v>
      </c>
      <c r="K77" s="127">
        <v>22956323.699999999</v>
      </c>
      <c r="L77" s="128">
        <v>0</v>
      </c>
      <c r="M77" s="127">
        <v>22936323.699999999</v>
      </c>
      <c r="N77" s="127">
        <v>20000</v>
      </c>
      <c r="O77" s="127">
        <v>22936323.699999999</v>
      </c>
      <c r="P77" s="128">
        <v>0</v>
      </c>
      <c r="Q77" s="127">
        <v>22936323.699999999</v>
      </c>
      <c r="R77" s="128">
        <v>0</v>
      </c>
      <c r="S77" s="128">
        <v>0</v>
      </c>
      <c r="T77" s="123"/>
      <c r="U77" s="123"/>
    </row>
    <row r="78" spans="1:21" ht="33.75" x14ac:dyDescent="0.25">
      <c r="A78" s="98" t="s">
        <v>168</v>
      </c>
      <c r="B78" s="99" t="s">
        <v>169</v>
      </c>
      <c r="C78" s="100" t="s">
        <v>21</v>
      </c>
      <c r="D78" s="100" t="s">
        <v>22</v>
      </c>
      <c r="E78" s="100">
        <v>20</v>
      </c>
      <c r="F78" s="101" t="s">
        <v>23</v>
      </c>
      <c r="G78" s="125">
        <v>2235783410.0500002</v>
      </c>
      <c r="H78" s="125">
        <v>1945593441.5699999</v>
      </c>
      <c r="I78" s="125">
        <v>289904359.48000002</v>
      </c>
      <c r="J78" s="126">
        <v>0</v>
      </c>
      <c r="K78" s="125">
        <v>1540088723.4000001</v>
      </c>
      <c r="L78" s="125">
        <v>405504718.17000002</v>
      </c>
      <c r="M78" s="125">
        <v>917514498.09000003</v>
      </c>
      <c r="N78" s="125">
        <v>622574225.30999994</v>
      </c>
      <c r="O78" s="125">
        <v>891988463.91999996</v>
      </c>
      <c r="P78" s="125">
        <v>25526034.170000002</v>
      </c>
      <c r="Q78" s="125">
        <v>891988463.91999996</v>
      </c>
      <c r="R78" s="126">
        <v>0</v>
      </c>
      <c r="S78" s="125">
        <v>5443099</v>
      </c>
      <c r="T78" s="123"/>
      <c r="U78" s="123"/>
    </row>
    <row r="79" spans="1:21" ht="15" customHeight="1" x14ac:dyDescent="0.25">
      <c r="A79" s="98" t="s">
        <v>170</v>
      </c>
      <c r="B79" s="105" t="s">
        <v>171</v>
      </c>
      <c r="C79" s="106" t="s">
        <v>21</v>
      </c>
      <c r="D79" s="106" t="s">
        <v>22</v>
      </c>
      <c r="E79" s="106">
        <v>20</v>
      </c>
      <c r="F79" s="107" t="s">
        <v>23</v>
      </c>
      <c r="G79" s="127">
        <v>127447000</v>
      </c>
      <c r="H79" s="127">
        <v>100253000</v>
      </c>
      <c r="I79" s="127">
        <v>27194000</v>
      </c>
      <c r="J79" s="128">
        <v>0</v>
      </c>
      <c r="K79" s="127">
        <v>86048816</v>
      </c>
      <c r="L79" s="127">
        <v>14204184</v>
      </c>
      <c r="M79" s="127">
        <v>80999850</v>
      </c>
      <c r="N79" s="127">
        <v>5048966</v>
      </c>
      <c r="O79" s="127">
        <v>78005219</v>
      </c>
      <c r="P79" s="127">
        <v>2994631</v>
      </c>
      <c r="Q79" s="127">
        <v>78005219</v>
      </c>
      <c r="R79" s="128">
        <v>0</v>
      </c>
      <c r="S79" s="127">
        <v>442729</v>
      </c>
      <c r="T79" s="123"/>
      <c r="U79" s="123"/>
    </row>
    <row r="80" spans="1:21" ht="15" customHeight="1" x14ac:dyDescent="0.25">
      <c r="A80" s="98" t="s">
        <v>172</v>
      </c>
      <c r="B80" s="131" t="s">
        <v>173</v>
      </c>
      <c r="C80" s="106" t="s">
        <v>21</v>
      </c>
      <c r="D80" s="106" t="s">
        <v>22</v>
      </c>
      <c r="E80" s="106">
        <v>20</v>
      </c>
      <c r="F80" s="107" t="s">
        <v>23</v>
      </c>
      <c r="G80" s="127">
        <v>759880921.04999995</v>
      </c>
      <c r="H80" s="127">
        <v>599421967.76999998</v>
      </c>
      <c r="I80" s="127">
        <v>160398713.28</v>
      </c>
      <c r="J80" s="128">
        <v>0</v>
      </c>
      <c r="K80" s="127">
        <v>581572617.76999998</v>
      </c>
      <c r="L80" s="127">
        <v>17849350</v>
      </c>
      <c r="M80" s="127">
        <v>295192377.94999999</v>
      </c>
      <c r="N80" s="127">
        <v>286380239.81999999</v>
      </c>
      <c r="O80" s="127">
        <v>273536540.94999999</v>
      </c>
      <c r="P80" s="127">
        <v>21655837</v>
      </c>
      <c r="Q80" s="127">
        <v>273536540.94999999</v>
      </c>
      <c r="R80" s="128">
        <v>0</v>
      </c>
      <c r="S80" s="127">
        <v>4992370</v>
      </c>
      <c r="T80" s="123"/>
      <c r="U80" s="123"/>
    </row>
    <row r="81" spans="1:21" ht="15" customHeight="1" x14ac:dyDescent="0.25">
      <c r="A81" s="98" t="s">
        <v>174</v>
      </c>
      <c r="B81" s="105" t="s">
        <v>175</v>
      </c>
      <c r="C81" s="106" t="s">
        <v>21</v>
      </c>
      <c r="D81" s="106" t="s">
        <v>22</v>
      </c>
      <c r="E81" s="106">
        <v>20</v>
      </c>
      <c r="F81" s="107" t="s">
        <v>23</v>
      </c>
      <c r="G81" s="127">
        <v>107711000</v>
      </c>
      <c r="H81" s="127">
        <v>107587033.59999999</v>
      </c>
      <c r="I81" s="127">
        <v>123966.39999999999</v>
      </c>
      <c r="J81" s="128">
        <v>0</v>
      </c>
      <c r="K81" s="127">
        <v>107587033.59999999</v>
      </c>
      <c r="L81" s="128">
        <v>0</v>
      </c>
      <c r="M81" s="128">
        <v>0</v>
      </c>
      <c r="N81" s="127">
        <v>107587033.59999999</v>
      </c>
      <c r="O81" s="128">
        <v>0</v>
      </c>
      <c r="P81" s="128">
        <v>0</v>
      </c>
      <c r="Q81" s="128">
        <v>0</v>
      </c>
      <c r="R81" s="128">
        <v>0</v>
      </c>
      <c r="S81" s="128">
        <v>0</v>
      </c>
      <c r="T81" s="123"/>
      <c r="U81" s="123"/>
    </row>
    <row r="82" spans="1:21" ht="15" customHeight="1" x14ac:dyDescent="0.25">
      <c r="A82" s="98" t="s">
        <v>176</v>
      </c>
      <c r="B82" s="105" t="s">
        <v>177</v>
      </c>
      <c r="C82" s="106" t="s">
        <v>21</v>
      </c>
      <c r="D82" s="106" t="s">
        <v>22</v>
      </c>
      <c r="E82" s="106">
        <v>20</v>
      </c>
      <c r="F82" s="107" t="s">
        <v>23</v>
      </c>
      <c r="G82" s="127">
        <v>1083000</v>
      </c>
      <c r="H82" s="127">
        <v>350000</v>
      </c>
      <c r="I82" s="127">
        <v>733000</v>
      </c>
      <c r="J82" s="128">
        <v>0</v>
      </c>
      <c r="K82" s="127">
        <v>350000</v>
      </c>
      <c r="L82" s="128">
        <v>0</v>
      </c>
      <c r="M82" s="127">
        <v>345000</v>
      </c>
      <c r="N82" s="127">
        <v>5000</v>
      </c>
      <c r="O82" s="127">
        <v>345000</v>
      </c>
      <c r="P82" s="128">
        <v>0</v>
      </c>
      <c r="Q82" s="127">
        <v>345000</v>
      </c>
      <c r="R82" s="128">
        <v>0</v>
      </c>
      <c r="S82" s="128">
        <v>0</v>
      </c>
      <c r="T82" s="123"/>
      <c r="U82" s="123"/>
    </row>
    <row r="83" spans="1:21" ht="15" customHeight="1" x14ac:dyDescent="0.25">
      <c r="A83" s="98" t="s">
        <v>178</v>
      </c>
      <c r="B83" s="105" t="s">
        <v>179</v>
      </c>
      <c r="C83" s="106" t="s">
        <v>21</v>
      </c>
      <c r="D83" s="106" t="s">
        <v>22</v>
      </c>
      <c r="E83" s="106">
        <v>20</v>
      </c>
      <c r="F83" s="107" t="s">
        <v>23</v>
      </c>
      <c r="G83" s="127">
        <v>325213169</v>
      </c>
      <c r="H83" s="127">
        <v>254013078.40000001</v>
      </c>
      <c r="I83" s="127">
        <v>71200090.599999994</v>
      </c>
      <c r="J83" s="128">
        <v>0</v>
      </c>
      <c r="K83" s="127">
        <v>254013078.40000001</v>
      </c>
      <c r="L83" s="128">
        <v>0</v>
      </c>
      <c r="M83" s="127">
        <v>31855452</v>
      </c>
      <c r="N83" s="127">
        <v>222157626.40000001</v>
      </c>
      <c r="O83" s="127">
        <v>31855452</v>
      </c>
      <c r="P83" s="128">
        <v>0</v>
      </c>
      <c r="Q83" s="127">
        <v>31855452</v>
      </c>
      <c r="R83" s="128">
        <v>0</v>
      </c>
      <c r="S83" s="128">
        <v>0</v>
      </c>
      <c r="T83" s="123"/>
      <c r="U83" s="123"/>
    </row>
    <row r="84" spans="1:21" ht="22.5" x14ac:dyDescent="0.25">
      <c r="A84" s="98" t="s">
        <v>180</v>
      </c>
      <c r="B84" s="105" t="s">
        <v>181</v>
      </c>
      <c r="C84" s="106" t="s">
        <v>21</v>
      </c>
      <c r="D84" s="106" t="s">
        <v>22</v>
      </c>
      <c r="E84" s="106">
        <v>20</v>
      </c>
      <c r="F84" s="107" t="s">
        <v>23</v>
      </c>
      <c r="G84" s="127">
        <v>914448320</v>
      </c>
      <c r="H84" s="127">
        <v>883968361.79999995</v>
      </c>
      <c r="I84" s="127">
        <v>30254589.199999999</v>
      </c>
      <c r="J84" s="128">
        <v>0</v>
      </c>
      <c r="K84" s="127">
        <v>510517177.63</v>
      </c>
      <c r="L84" s="127">
        <v>373451184.17000002</v>
      </c>
      <c r="M84" s="127">
        <v>509121818.13999999</v>
      </c>
      <c r="N84" s="127">
        <v>1395359.49</v>
      </c>
      <c r="O84" s="127">
        <v>508246251.97000003</v>
      </c>
      <c r="P84" s="127">
        <v>875566.17</v>
      </c>
      <c r="Q84" s="127">
        <v>508246251.97000003</v>
      </c>
      <c r="R84" s="128">
        <v>0</v>
      </c>
      <c r="S84" s="127">
        <v>8000</v>
      </c>
      <c r="T84" s="123"/>
      <c r="U84" s="123"/>
    </row>
    <row r="85" spans="1:21" ht="22.5" x14ac:dyDescent="0.25">
      <c r="A85" s="98" t="s">
        <v>182</v>
      </c>
      <c r="B85" s="99" t="s">
        <v>183</v>
      </c>
      <c r="C85" s="100" t="s">
        <v>21</v>
      </c>
      <c r="D85" s="100" t="s">
        <v>22</v>
      </c>
      <c r="E85" s="100">
        <v>20</v>
      </c>
      <c r="F85" s="101" t="s">
        <v>23</v>
      </c>
      <c r="G85" s="125">
        <v>851858400</v>
      </c>
      <c r="H85" s="125">
        <v>605678485</v>
      </c>
      <c r="I85" s="125">
        <v>246179915</v>
      </c>
      <c r="J85" s="126">
        <v>0</v>
      </c>
      <c r="K85" s="125">
        <v>558111682</v>
      </c>
      <c r="L85" s="125">
        <v>47566803</v>
      </c>
      <c r="M85" s="125">
        <v>521968430.55000001</v>
      </c>
      <c r="N85" s="125">
        <v>36143251.450000003</v>
      </c>
      <c r="O85" s="125">
        <v>495783257.62</v>
      </c>
      <c r="P85" s="125">
        <v>26185172.93</v>
      </c>
      <c r="Q85" s="125">
        <v>495783257.62</v>
      </c>
      <c r="R85" s="126">
        <v>0</v>
      </c>
      <c r="S85" s="126">
        <v>0</v>
      </c>
      <c r="T85" s="123"/>
      <c r="U85" s="123"/>
    </row>
    <row r="86" spans="1:21" ht="15" customHeight="1" x14ac:dyDescent="0.25">
      <c r="A86" s="98" t="s">
        <v>184</v>
      </c>
      <c r="B86" s="131" t="s">
        <v>185</v>
      </c>
      <c r="C86" s="106" t="s">
        <v>21</v>
      </c>
      <c r="D86" s="106" t="s">
        <v>22</v>
      </c>
      <c r="E86" s="106">
        <v>20</v>
      </c>
      <c r="F86" s="107" t="s">
        <v>23</v>
      </c>
      <c r="G86" s="127">
        <v>335563400</v>
      </c>
      <c r="H86" s="127">
        <v>312330544</v>
      </c>
      <c r="I86" s="127">
        <v>23232856</v>
      </c>
      <c r="J86" s="128">
        <v>0</v>
      </c>
      <c r="K86" s="127">
        <v>290068003</v>
      </c>
      <c r="L86" s="127">
        <v>22262541</v>
      </c>
      <c r="M86" s="127">
        <v>289393585.97000003</v>
      </c>
      <c r="N86" s="127">
        <v>674417.03</v>
      </c>
      <c r="O86" s="127">
        <v>289393585.97000003</v>
      </c>
      <c r="P86" s="128">
        <v>0</v>
      </c>
      <c r="Q86" s="127">
        <v>289393585.97000003</v>
      </c>
      <c r="R86" s="128">
        <v>0</v>
      </c>
      <c r="S86" s="128">
        <v>0</v>
      </c>
      <c r="T86" s="123"/>
      <c r="U86" s="123"/>
    </row>
    <row r="87" spans="1:21" ht="15" customHeight="1" x14ac:dyDescent="0.25">
      <c r="A87" s="98" t="s">
        <v>186</v>
      </c>
      <c r="B87" s="105" t="s">
        <v>187</v>
      </c>
      <c r="C87" s="106" t="s">
        <v>21</v>
      </c>
      <c r="D87" s="106" t="s">
        <v>22</v>
      </c>
      <c r="E87" s="106">
        <v>20</v>
      </c>
      <c r="F87" s="107" t="s">
        <v>23</v>
      </c>
      <c r="G87" s="127">
        <v>514295000</v>
      </c>
      <c r="H87" s="127">
        <v>293347941</v>
      </c>
      <c r="I87" s="127">
        <v>220947059</v>
      </c>
      <c r="J87" s="128">
        <v>0</v>
      </c>
      <c r="K87" s="127">
        <v>268043679</v>
      </c>
      <c r="L87" s="127">
        <v>25304262</v>
      </c>
      <c r="M87" s="127">
        <v>232574844.58000001</v>
      </c>
      <c r="N87" s="127">
        <v>35468834.420000002</v>
      </c>
      <c r="O87" s="127">
        <v>206389671.65000001</v>
      </c>
      <c r="P87" s="127">
        <v>26185172.93</v>
      </c>
      <c r="Q87" s="127">
        <v>206389671.65000001</v>
      </c>
      <c r="R87" s="128">
        <v>0</v>
      </c>
      <c r="S87" s="128">
        <v>0</v>
      </c>
      <c r="T87" s="123"/>
      <c r="U87" s="123"/>
    </row>
    <row r="88" spans="1:21" ht="15" customHeight="1" x14ac:dyDescent="0.25">
      <c r="A88" s="98" t="s">
        <v>188</v>
      </c>
      <c r="B88" s="105" t="s">
        <v>189</v>
      </c>
      <c r="C88" s="106" t="s">
        <v>21</v>
      </c>
      <c r="D88" s="106" t="s">
        <v>22</v>
      </c>
      <c r="E88" s="106">
        <v>20</v>
      </c>
      <c r="F88" s="107" t="s">
        <v>23</v>
      </c>
      <c r="G88" s="127">
        <v>2000000</v>
      </c>
      <c r="H88" s="128">
        <v>0</v>
      </c>
      <c r="I88" s="127">
        <v>2000000</v>
      </c>
      <c r="J88" s="128">
        <v>0</v>
      </c>
      <c r="K88" s="128">
        <v>0</v>
      </c>
      <c r="L88" s="128">
        <v>0</v>
      </c>
      <c r="M88" s="128">
        <v>0</v>
      </c>
      <c r="N88" s="128">
        <v>0</v>
      </c>
      <c r="O88" s="128">
        <v>0</v>
      </c>
      <c r="P88" s="128">
        <v>0</v>
      </c>
      <c r="Q88" s="128">
        <v>0</v>
      </c>
      <c r="R88" s="128">
        <v>0</v>
      </c>
      <c r="S88" s="128">
        <v>0</v>
      </c>
      <c r="T88" s="123"/>
      <c r="U88" s="123"/>
    </row>
    <row r="89" spans="1:21" ht="15" customHeight="1" x14ac:dyDescent="0.25">
      <c r="A89" s="98" t="s">
        <v>190</v>
      </c>
      <c r="B89" s="99" t="s">
        <v>191</v>
      </c>
      <c r="C89" s="100" t="s">
        <v>21</v>
      </c>
      <c r="D89" s="100" t="s">
        <v>22</v>
      </c>
      <c r="E89" s="100">
        <v>20</v>
      </c>
      <c r="F89" s="101" t="s">
        <v>23</v>
      </c>
      <c r="G89" s="125">
        <v>15762502999.09</v>
      </c>
      <c r="H89" s="125">
        <v>14503036725.35</v>
      </c>
      <c r="I89" s="125">
        <v>1259466273.74</v>
      </c>
      <c r="J89" s="126">
        <v>0</v>
      </c>
      <c r="K89" s="125">
        <v>14305601659.360001</v>
      </c>
      <c r="L89" s="125">
        <v>197435065.99000001</v>
      </c>
      <c r="M89" s="125">
        <v>6062461485.8000002</v>
      </c>
      <c r="N89" s="125">
        <v>8243140173.5600004</v>
      </c>
      <c r="O89" s="125">
        <v>5772897082.75</v>
      </c>
      <c r="P89" s="125">
        <v>289564403.05000001</v>
      </c>
      <c r="Q89" s="125">
        <v>5772897082.75</v>
      </c>
      <c r="R89" s="126">
        <v>0</v>
      </c>
      <c r="S89" s="125">
        <v>12177077.34</v>
      </c>
      <c r="T89" s="123"/>
      <c r="U89" s="123"/>
    </row>
    <row r="90" spans="1:21" ht="15" customHeight="1" x14ac:dyDescent="0.25">
      <c r="A90" s="98" t="s">
        <v>192</v>
      </c>
      <c r="B90" s="105" t="s">
        <v>193</v>
      </c>
      <c r="C90" s="106" t="s">
        <v>21</v>
      </c>
      <c r="D90" s="106" t="s">
        <v>22</v>
      </c>
      <c r="E90" s="106">
        <v>20</v>
      </c>
      <c r="F90" s="107" t="s">
        <v>23</v>
      </c>
      <c r="G90" s="127">
        <v>75150</v>
      </c>
      <c r="H90" s="127">
        <v>3000</v>
      </c>
      <c r="I90" s="127">
        <v>72150</v>
      </c>
      <c r="J90" s="128">
        <v>0</v>
      </c>
      <c r="K90" s="127">
        <v>3000</v>
      </c>
      <c r="L90" s="128">
        <v>0</v>
      </c>
      <c r="M90" s="128">
        <v>0</v>
      </c>
      <c r="N90" s="127">
        <v>3000</v>
      </c>
      <c r="O90" s="128">
        <v>0</v>
      </c>
      <c r="P90" s="128">
        <v>0</v>
      </c>
      <c r="Q90" s="128">
        <v>0</v>
      </c>
      <c r="R90" s="128">
        <v>0</v>
      </c>
      <c r="S90" s="128">
        <v>0</v>
      </c>
      <c r="T90" s="123"/>
      <c r="U90" s="123"/>
    </row>
    <row r="91" spans="1:21" ht="15" customHeight="1" x14ac:dyDescent="0.25">
      <c r="A91" s="98" t="s">
        <v>194</v>
      </c>
      <c r="B91" s="105" t="s">
        <v>195</v>
      </c>
      <c r="C91" s="106" t="s">
        <v>21</v>
      </c>
      <c r="D91" s="106" t="s">
        <v>22</v>
      </c>
      <c r="E91" s="106">
        <v>20</v>
      </c>
      <c r="F91" s="107" t="s">
        <v>23</v>
      </c>
      <c r="G91" s="127">
        <v>3038373634</v>
      </c>
      <c r="H91" s="127">
        <v>2878815125.1199999</v>
      </c>
      <c r="I91" s="127">
        <v>159558508.88</v>
      </c>
      <c r="J91" s="128">
        <v>0</v>
      </c>
      <c r="K91" s="127">
        <v>2878815125.1199999</v>
      </c>
      <c r="L91" s="128">
        <v>0</v>
      </c>
      <c r="M91" s="127">
        <v>1264005082.6199999</v>
      </c>
      <c r="N91" s="127">
        <v>1614810042.5</v>
      </c>
      <c r="O91" s="127">
        <v>1215837359.6199999</v>
      </c>
      <c r="P91" s="127">
        <v>48167723</v>
      </c>
      <c r="Q91" s="127">
        <v>1215837359.6199999</v>
      </c>
      <c r="R91" s="128">
        <v>0</v>
      </c>
      <c r="S91" s="127">
        <v>205255</v>
      </c>
      <c r="T91" s="123"/>
      <c r="U91" s="123"/>
    </row>
    <row r="92" spans="1:21" ht="15" x14ac:dyDescent="0.25">
      <c r="A92" s="98" t="s">
        <v>196</v>
      </c>
      <c r="B92" s="131" t="s">
        <v>197</v>
      </c>
      <c r="C92" s="106" t="s">
        <v>21</v>
      </c>
      <c r="D92" s="106" t="s">
        <v>22</v>
      </c>
      <c r="E92" s="106">
        <v>20</v>
      </c>
      <c r="F92" s="107" t="s">
        <v>23</v>
      </c>
      <c r="G92" s="127">
        <v>3864834050.6700001</v>
      </c>
      <c r="H92" s="127">
        <v>3431716130.8499999</v>
      </c>
      <c r="I92" s="127">
        <v>433117919.81999999</v>
      </c>
      <c r="J92" s="128">
        <v>0</v>
      </c>
      <c r="K92" s="127">
        <v>3394124797.5100002</v>
      </c>
      <c r="L92" s="127">
        <v>37591333.340000004</v>
      </c>
      <c r="M92" s="127">
        <v>1412895248.22</v>
      </c>
      <c r="N92" s="127">
        <v>1981229549.29</v>
      </c>
      <c r="O92" s="127">
        <v>1377487194.22</v>
      </c>
      <c r="P92" s="127">
        <v>35408054</v>
      </c>
      <c r="Q92" s="127">
        <v>1377487194.22</v>
      </c>
      <c r="R92" s="128">
        <v>0</v>
      </c>
      <c r="S92" s="128">
        <v>0</v>
      </c>
      <c r="T92" s="123"/>
      <c r="U92" s="123"/>
    </row>
    <row r="93" spans="1:21" ht="22.5" x14ac:dyDescent="0.25">
      <c r="A93" s="98" t="s">
        <v>198</v>
      </c>
      <c r="B93" s="105" t="s">
        <v>199</v>
      </c>
      <c r="C93" s="106" t="s">
        <v>21</v>
      </c>
      <c r="D93" s="106" t="s">
        <v>22</v>
      </c>
      <c r="E93" s="106">
        <v>20</v>
      </c>
      <c r="F93" s="107" t="s">
        <v>23</v>
      </c>
      <c r="G93" s="127">
        <v>1438821749</v>
      </c>
      <c r="H93" s="127">
        <v>1305905600.25</v>
      </c>
      <c r="I93" s="127">
        <v>132916148.75</v>
      </c>
      <c r="J93" s="128">
        <v>0</v>
      </c>
      <c r="K93" s="127">
        <v>1301377059.8499999</v>
      </c>
      <c r="L93" s="127">
        <v>4528540.4000000004</v>
      </c>
      <c r="M93" s="127">
        <v>773180652.40999997</v>
      </c>
      <c r="N93" s="127">
        <v>528196407.44</v>
      </c>
      <c r="O93" s="127">
        <v>619412652.39999998</v>
      </c>
      <c r="P93" s="127">
        <v>153768000.00999999</v>
      </c>
      <c r="Q93" s="127">
        <v>619412652.39999998</v>
      </c>
      <c r="R93" s="128">
        <v>0</v>
      </c>
      <c r="S93" s="128">
        <v>0</v>
      </c>
      <c r="T93" s="123"/>
      <c r="U93" s="123"/>
    </row>
    <row r="94" spans="1:21" ht="15" customHeight="1" x14ac:dyDescent="0.25">
      <c r="A94" s="98" t="s">
        <v>200</v>
      </c>
      <c r="B94" s="131" t="s">
        <v>201</v>
      </c>
      <c r="C94" s="106" t="s">
        <v>21</v>
      </c>
      <c r="D94" s="106" t="s">
        <v>22</v>
      </c>
      <c r="E94" s="106">
        <v>20</v>
      </c>
      <c r="F94" s="107" t="s">
        <v>23</v>
      </c>
      <c r="G94" s="127">
        <v>6505147942.4200001</v>
      </c>
      <c r="H94" s="127">
        <v>6054257336.3900003</v>
      </c>
      <c r="I94" s="127">
        <v>450890606.02999997</v>
      </c>
      <c r="J94" s="128">
        <v>0</v>
      </c>
      <c r="K94" s="127">
        <v>5966236370.0799999</v>
      </c>
      <c r="L94" s="127">
        <v>88020966.310000002</v>
      </c>
      <c r="M94" s="127">
        <v>2428149319.8499999</v>
      </c>
      <c r="N94" s="127">
        <v>3538087050.23</v>
      </c>
      <c r="O94" s="127">
        <v>2402928693.8099999</v>
      </c>
      <c r="P94" s="127">
        <v>25220626.039999999</v>
      </c>
      <c r="Q94" s="127">
        <v>2402928693.8099999</v>
      </c>
      <c r="R94" s="128">
        <v>0</v>
      </c>
      <c r="S94" s="128">
        <v>0</v>
      </c>
      <c r="T94" s="123"/>
      <c r="U94" s="123"/>
    </row>
    <row r="95" spans="1:21" ht="23.25" customHeight="1" x14ac:dyDescent="0.25">
      <c r="A95" s="98" t="s">
        <v>202</v>
      </c>
      <c r="B95" s="105" t="s">
        <v>203</v>
      </c>
      <c r="C95" s="106" t="s">
        <v>21</v>
      </c>
      <c r="D95" s="106" t="s">
        <v>22</v>
      </c>
      <c r="E95" s="106">
        <v>20</v>
      </c>
      <c r="F95" s="107" t="s">
        <v>23</v>
      </c>
      <c r="G95" s="127">
        <v>909902000</v>
      </c>
      <c r="H95" s="127">
        <v>830806532.74000001</v>
      </c>
      <c r="I95" s="127">
        <v>79095467.260000005</v>
      </c>
      <c r="J95" s="128">
        <v>0</v>
      </c>
      <c r="K95" s="127">
        <v>763512306.79999995</v>
      </c>
      <c r="L95" s="127">
        <v>67294225.939999998</v>
      </c>
      <c r="M95" s="127">
        <v>182701182.69999999</v>
      </c>
      <c r="N95" s="127">
        <v>580811124.10000002</v>
      </c>
      <c r="O95" s="127">
        <v>155701182.69999999</v>
      </c>
      <c r="P95" s="127">
        <v>27000000</v>
      </c>
      <c r="Q95" s="127">
        <v>155701182.69999999</v>
      </c>
      <c r="R95" s="128">
        <v>0</v>
      </c>
      <c r="S95" s="127">
        <v>11971822.34</v>
      </c>
      <c r="T95" s="123"/>
      <c r="U95" s="123"/>
    </row>
    <row r="96" spans="1:21" ht="21.75" customHeight="1" x14ac:dyDescent="0.25">
      <c r="A96" s="98" t="s">
        <v>204</v>
      </c>
      <c r="B96" s="105" t="s">
        <v>205</v>
      </c>
      <c r="C96" s="106" t="s">
        <v>21</v>
      </c>
      <c r="D96" s="106" t="s">
        <v>22</v>
      </c>
      <c r="E96" s="106">
        <v>20</v>
      </c>
      <c r="F96" s="107" t="s">
        <v>23</v>
      </c>
      <c r="G96" s="127">
        <v>5348473</v>
      </c>
      <c r="H96" s="127">
        <v>1533000</v>
      </c>
      <c r="I96" s="127">
        <v>3815473</v>
      </c>
      <c r="J96" s="128">
        <v>0</v>
      </c>
      <c r="K96" s="127">
        <v>1533000</v>
      </c>
      <c r="L96" s="128">
        <v>0</v>
      </c>
      <c r="M96" s="127">
        <v>1530000</v>
      </c>
      <c r="N96" s="127">
        <v>3000</v>
      </c>
      <c r="O96" s="127">
        <v>1530000</v>
      </c>
      <c r="P96" s="128">
        <v>0</v>
      </c>
      <c r="Q96" s="127">
        <v>1530000</v>
      </c>
      <c r="R96" s="128">
        <v>0</v>
      </c>
      <c r="S96" s="128">
        <v>0</v>
      </c>
      <c r="T96" s="123"/>
      <c r="U96" s="123"/>
    </row>
    <row r="97" spans="1:21" ht="15" customHeight="1" x14ac:dyDescent="0.25">
      <c r="A97" s="98" t="s">
        <v>206</v>
      </c>
      <c r="B97" s="99" t="s">
        <v>207</v>
      </c>
      <c r="C97" s="100" t="s">
        <v>21</v>
      </c>
      <c r="D97" s="100" t="s">
        <v>22</v>
      </c>
      <c r="E97" s="100">
        <v>20</v>
      </c>
      <c r="F97" s="101" t="s">
        <v>23</v>
      </c>
      <c r="G97" s="125">
        <v>684515981</v>
      </c>
      <c r="H97" s="125">
        <v>640945972.15999997</v>
      </c>
      <c r="I97" s="125">
        <v>43539047.840000004</v>
      </c>
      <c r="J97" s="126">
        <v>0</v>
      </c>
      <c r="K97" s="125">
        <v>50818560.100000001</v>
      </c>
      <c r="L97" s="125">
        <v>590127412.05999994</v>
      </c>
      <c r="M97" s="125">
        <v>44557644.549999997</v>
      </c>
      <c r="N97" s="125">
        <v>6260915.5499999998</v>
      </c>
      <c r="O97" s="125">
        <v>41121141.259999998</v>
      </c>
      <c r="P97" s="125">
        <v>3436503.29</v>
      </c>
      <c r="Q97" s="125">
        <v>41121141.259999998</v>
      </c>
      <c r="R97" s="126">
        <v>0</v>
      </c>
      <c r="S97" s="126">
        <v>0</v>
      </c>
      <c r="T97" s="123"/>
      <c r="U97" s="123"/>
    </row>
    <row r="98" spans="1:21" ht="15" customHeight="1" x14ac:dyDescent="0.25">
      <c r="A98" s="98" t="s">
        <v>208</v>
      </c>
      <c r="B98" s="105" t="s">
        <v>209</v>
      </c>
      <c r="C98" s="106" t="s">
        <v>21</v>
      </c>
      <c r="D98" s="106" t="s">
        <v>22</v>
      </c>
      <c r="E98" s="106">
        <v>20</v>
      </c>
      <c r="F98" s="107" t="s">
        <v>23</v>
      </c>
      <c r="G98" s="127">
        <v>25279700</v>
      </c>
      <c r="H98" s="127">
        <v>25279700</v>
      </c>
      <c r="I98" s="128">
        <v>0</v>
      </c>
      <c r="J98" s="128">
        <v>0</v>
      </c>
      <c r="K98" s="128">
        <v>0</v>
      </c>
      <c r="L98" s="127">
        <v>25279700</v>
      </c>
      <c r="M98" s="128">
        <v>0</v>
      </c>
      <c r="N98" s="128">
        <v>0</v>
      </c>
      <c r="O98" s="128">
        <v>0</v>
      </c>
      <c r="P98" s="128">
        <v>0</v>
      </c>
      <c r="Q98" s="128">
        <v>0</v>
      </c>
      <c r="R98" s="128">
        <v>0</v>
      </c>
      <c r="S98" s="128">
        <v>0</v>
      </c>
      <c r="T98" s="123"/>
      <c r="U98" s="123"/>
    </row>
    <row r="99" spans="1:21" ht="15" customHeight="1" x14ac:dyDescent="0.25">
      <c r="A99" s="98" t="s">
        <v>210</v>
      </c>
      <c r="B99" s="105" t="s">
        <v>211</v>
      </c>
      <c r="C99" s="106" t="s">
        <v>21</v>
      </c>
      <c r="D99" s="106" t="s">
        <v>22</v>
      </c>
      <c r="E99" s="106">
        <v>20</v>
      </c>
      <c r="F99" s="107" t="s">
        <v>23</v>
      </c>
      <c r="G99" s="127">
        <v>228039000</v>
      </c>
      <c r="H99" s="127">
        <v>228039000</v>
      </c>
      <c r="I99" s="128">
        <v>0</v>
      </c>
      <c r="J99" s="128">
        <v>0</v>
      </c>
      <c r="K99" s="128">
        <v>0</v>
      </c>
      <c r="L99" s="127">
        <v>228039000</v>
      </c>
      <c r="M99" s="128">
        <v>0</v>
      </c>
      <c r="N99" s="128">
        <v>0</v>
      </c>
      <c r="O99" s="128">
        <v>0</v>
      </c>
      <c r="P99" s="128">
        <v>0</v>
      </c>
      <c r="Q99" s="128">
        <v>0</v>
      </c>
      <c r="R99" s="128">
        <v>0</v>
      </c>
      <c r="S99" s="128">
        <v>0</v>
      </c>
      <c r="T99" s="123"/>
      <c r="U99" s="123"/>
    </row>
    <row r="100" spans="1:21" ht="15" customHeight="1" x14ac:dyDescent="0.25">
      <c r="A100" s="98" t="s">
        <v>212</v>
      </c>
      <c r="B100" s="105" t="s">
        <v>213</v>
      </c>
      <c r="C100" s="106" t="s">
        <v>21</v>
      </c>
      <c r="D100" s="106" t="s">
        <v>22</v>
      </c>
      <c r="E100" s="106">
        <v>20</v>
      </c>
      <c r="F100" s="107" t="s">
        <v>23</v>
      </c>
      <c r="G100" s="127">
        <v>125013681</v>
      </c>
      <c r="H100" s="127">
        <v>81443672.159999996</v>
      </c>
      <c r="I100" s="127">
        <v>43539047.840000004</v>
      </c>
      <c r="J100" s="128">
        <v>0</v>
      </c>
      <c r="K100" s="127">
        <v>50818560.100000001</v>
      </c>
      <c r="L100" s="127">
        <v>30625112.059999999</v>
      </c>
      <c r="M100" s="127">
        <v>44557644.549999997</v>
      </c>
      <c r="N100" s="127">
        <v>6260915.5499999998</v>
      </c>
      <c r="O100" s="127">
        <v>41121141.259999998</v>
      </c>
      <c r="P100" s="127">
        <v>3436503.29</v>
      </c>
      <c r="Q100" s="127">
        <v>41121141.259999998</v>
      </c>
      <c r="R100" s="128">
        <v>0</v>
      </c>
      <c r="S100" s="128">
        <v>0</v>
      </c>
      <c r="T100" s="123"/>
      <c r="U100" s="123"/>
    </row>
    <row r="101" spans="1:21" ht="15" customHeight="1" x14ac:dyDescent="0.25">
      <c r="A101" s="98" t="s">
        <v>214</v>
      </c>
      <c r="B101" s="105" t="s">
        <v>215</v>
      </c>
      <c r="C101" s="106" t="s">
        <v>21</v>
      </c>
      <c r="D101" s="106" t="s">
        <v>22</v>
      </c>
      <c r="E101" s="106">
        <v>20</v>
      </c>
      <c r="F101" s="107" t="s">
        <v>23</v>
      </c>
      <c r="G101" s="127">
        <v>306183600</v>
      </c>
      <c r="H101" s="127">
        <v>306183600</v>
      </c>
      <c r="I101" s="128">
        <v>0</v>
      </c>
      <c r="J101" s="128">
        <v>0</v>
      </c>
      <c r="K101" s="128">
        <v>0</v>
      </c>
      <c r="L101" s="127">
        <v>306183600</v>
      </c>
      <c r="M101" s="128">
        <v>0</v>
      </c>
      <c r="N101" s="128">
        <v>0</v>
      </c>
      <c r="O101" s="128">
        <v>0</v>
      </c>
      <c r="P101" s="128">
        <v>0</v>
      </c>
      <c r="Q101" s="128">
        <v>0</v>
      </c>
      <c r="R101" s="128">
        <v>0</v>
      </c>
      <c r="S101" s="128">
        <v>0</v>
      </c>
      <c r="T101" s="123"/>
      <c r="U101" s="123"/>
    </row>
    <row r="102" spans="1:21" ht="15" customHeight="1" x14ac:dyDescent="0.25">
      <c r="A102" s="98" t="s">
        <v>216</v>
      </c>
      <c r="B102" s="131" t="s">
        <v>217</v>
      </c>
      <c r="C102" s="106" t="s">
        <v>21</v>
      </c>
      <c r="D102" s="106" t="s">
        <v>22</v>
      </c>
      <c r="E102" s="106">
        <v>20</v>
      </c>
      <c r="F102" s="107" t="s">
        <v>23</v>
      </c>
      <c r="G102" s="127">
        <v>2734087363</v>
      </c>
      <c r="H102" s="127">
        <v>2690465357</v>
      </c>
      <c r="I102" s="127">
        <v>43622006</v>
      </c>
      <c r="J102" s="128">
        <v>0</v>
      </c>
      <c r="K102" s="127">
        <v>2044983396</v>
      </c>
      <c r="L102" s="127">
        <v>645481961</v>
      </c>
      <c r="M102" s="127">
        <v>2038678123</v>
      </c>
      <c r="N102" s="127">
        <v>6305273</v>
      </c>
      <c r="O102" s="127">
        <v>2019464051</v>
      </c>
      <c r="P102" s="127">
        <v>19214072</v>
      </c>
      <c r="Q102" s="127">
        <v>2019464051</v>
      </c>
      <c r="R102" s="128">
        <v>0</v>
      </c>
      <c r="S102" s="127">
        <v>85843388</v>
      </c>
      <c r="T102" s="123"/>
      <c r="U102" s="123"/>
    </row>
    <row r="103" spans="1:21" ht="15" customHeight="1" x14ac:dyDescent="0.25">
      <c r="A103" s="98" t="s">
        <v>218</v>
      </c>
      <c r="B103" s="99" t="s">
        <v>219</v>
      </c>
      <c r="C103" s="100" t="s">
        <v>21</v>
      </c>
      <c r="D103" s="100" t="s">
        <v>22</v>
      </c>
      <c r="E103" s="100">
        <v>20</v>
      </c>
      <c r="F103" s="101" t="s">
        <v>23</v>
      </c>
      <c r="G103" s="125">
        <v>629041000</v>
      </c>
      <c r="H103" s="125">
        <v>588335620</v>
      </c>
      <c r="I103" s="125">
        <v>40705380</v>
      </c>
      <c r="J103" s="126">
        <v>0</v>
      </c>
      <c r="K103" s="125">
        <v>246571925</v>
      </c>
      <c r="L103" s="125">
        <v>341763695</v>
      </c>
      <c r="M103" s="125">
        <v>246571925</v>
      </c>
      <c r="N103" s="126">
        <v>0</v>
      </c>
      <c r="O103" s="125">
        <v>246571925</v>
      </c>
      <c r="P103" s="126">
        <v>0</v>
      </c>
      <c r="Q103" s="125">
        <v>246571925</v>
      </c>
      <c r="R103" s="126">
        <v>0</v>
      </c>
      <c r="S103" s="126">
        <v>0</v>
      </c>
      <c r="T103" s="123"/>
      <c r="U103" s="123"/>
    </row>
    <row r="104" spans="1:21" ht="15" customHeight="1" x14ac:dyDescent="0.25">
      <c r="A104" s="98" t="s">
        <v>220</v>
      </c>
      <c r="B104" s="99" t="s">
        <v>221</v>
      </c>
      <c r="C104" s="100" t="s">
        <v>21</v>
      </c>
      <c r="D104" s="100" t="s">
        <v>22</v>
      </c>
      <c r="E104" s="100">
        <v>20</v>
      </c>
      <c r="F104" s="101" t="s">
        <v>23</v>
      </c>
      <c r="G104" s="125">
        <v>537246000</v>
      </c>
      <c r="H104" s="125">
        <v>537246000</v>
      </c>
      <c r="I104" s="126">
        <v>0</v>
      </c>
      <c r="J104" s="126">
        <v>0</v>
      </c>
      <c r="K104" s="125">
        <v>195482305</v>
      </c>
      <c r="L104" s="125">
        <v>341763695</v>
      </c>
      <c r="M104" s="125">
        <v>195482305</v>
      </c>
      <c r="N104" s="126">
        <v>0</v>
      </c>
      <c r="O104" s="125">
        <v>195482305</v>
      </c>
      <c r="P104" s="126">
        <v>0</v>
      </c>
      <c r="Q104" s="125">
        <v>195482305</v>
      </c>
      <c r="R104" s="126">
        <v>0</v>
      </c>
      <c r="S104" s="126">
        <v>0</v>
      </c>
      <c r="T104" s="123"/>
      <c r="U104" s="123"/>
    </row>
    <row r="105" spans="1:21" ht="15" customHeight="1" x14ac:dyDescent="0.25">
      <c r="A105" s="98" t="s">
        <v>222</v>
      </c>
      <c r="B105" s="99" t="s">
        <v>223</v>
      </c>
      <c r="C105" s="100" t="s">
        <v>21</v>
      </c>
      <c r="D105" s="100" t="s">
        <v>22</v>
      </c>
      <c r="E105" s="100">
        <v>20</v>
      </c>
      <c r="F105" s="101" t="s">
        <v>23</v>
      </c>
      <c r="G105" s="125">
        <v>537246000</v>
      </c>
      <c r="H105" s="125">
        <v>537246000</v>
      </c>
      <c r="I105" s="126">
        <v>0</v>
      </c>
      <c r="J105" s="126">
        <v>0</v>
      </c>
      <c r="K105" s="125">
        <v>195482305</v>
      </c>
      <c r="L105" s="125">
        <v>341763695</v>
      </c>
      <c r="M105" s="125">
        <v>195482305</v>
      </c>
      <c r="N105" s="126">
        <v>0</v>
      </c>
      <c r="O105" s="125">
        <v>195482305</v>
      </c>
      <c r="P105" s="126">
        <v>0</v>
      </c>
      <c r="Q105" s="125">
        <v>195482305</v>
      </c>
      <c r="R105" s="126">
        <v>0</v>
      </c>
      <c r="S105" s="126">
        <v>0</v>
      </c>
      <c r="T105" s="123"/>
      <c r="U105" s="123"/>
    </row>
    <row r="106" spans="1:21" ht="15" customHeight="1" x14ac:dyDescent="0.25">
      <c r="A106" s="98" t="s">
        <v>224</v>
      </c>
      <c r="B106" s="99" t="s">
        <v>225</v>
      </c>
      <c r="C106" s="100" t="s">
        <v>21</v>
      </c>
      <c r="D106" s="100" t="s">
        <v>22</v>
      </c>
      <c r="E106" s="100">
        <v>20</v>
      </c>
      <c r="F106" s="101" t="s">
        <v>23</v>
      </c>
      <c r="G106" s="125">
        <v>537246000</v>
      </c>
      <c r="H106" s="125">
        <v>537246000</v>
      </c>
      <c r="I106" s="126">
        <v>0</v>
      </c>
      <c r="J106" s="126">
        <v>0</v>
      </c>
      <c r="K106" s="125">
        <v>195482305</v>
      </c>
      <c r="L106" s="125">
        <v>341763695</v>
      </c>
      <c r="M106" s="125">
        <v>195482305</v>
      </c>
      <c r="N106" s="126">
        <v>0</v>
      </c>
      <c r="O106" s="125">
        <v>195482305</v>
      </c>
      <c r="P106" s="126">
        <v>0</v>
      </c>
      <c r="Q106" s="125">
        <v>195482305</v>
      </c>
      <c r="R106" s="126">
        <v>0</v>
      </c>
      <c r="S106" s="126">
        <v>0</v>
      </c>
      <c r="T106" s="123"/>
      <c r="U106" s="123"/>
    </row>
    <row r="107" spans="1:21" ht="15" customHeight="1" x14ac:dyDescent="0.25">
      <c r="A107" s="98" t="s">
        <v>226</v>
      </c>
      <c r="B107" s="105" t="s">
        <v>227</v>
      </c>
      <c r="C107" s="106" t="s">
        <v>21</v>
      </c>
      <c r="D107" s="106" t="s">
        <v>22</v>
      </c>
      <c r="E107" s="106">
        <v>20</v>
      </c>
      <c r="F107" s="107" t="s">
        <v>23</v>
      </c>
      <c r="G107" s="127">
        <v>286897576</v>
      </c>
      <c r="H107" s="127">
        <v>286897576</v>
      </c>
      <c r="I107" s="128">
        <v>0</v>
      </c>
      <c r="J107" s="128">
        <v>0</v>
      </c>
      <c r="K107" s="127">
        <v>87157870</v>
      </c>
      <c r="L107" s="127">
        <v>199739706</v>
      </c>
      <c r="M107" s="127">
        <v>87157870</v>
      </c>
      <c r="N107" s="128">
        <v>0</v>
      </c>
      <c r="O107" s="127">
        <v>87157870</v>
      </c>
      <c r="P107" s="128">
        <v>0</v>
      </c>
      <c r="Q107" s="127">
        <v>87157870</v>
      </c>
      <c r="R107" s="128">
        <v>0</v>
      </c>
      <c r="S107" s="128">
        <v>0</v>
      </c>
      <c r="T107" s="123"/>
      <c r="U107" s="123"/>
    </row>
    <row r="108" spans="1:21" ht="15" customHeight="1" x14ac:dyDescent="0.25">
      <c r="A108" s="98" t="s">
        <v>228</v>
      </c>
      <c r="B108" s="105" t="s">
        <v>229</v>
      </c>
      <c r="C108" s="106" t="s">
        <v>21</v>
      </c>
      <c r="D108" s="106" t="s">
        <v>22</v>
      </c>
      <c r="E108" s="106">
        <v>20</v>
      </c>
      <c r="F108" s="107" t="s">
        <v>23</v>
      </c>
      <c r="G108" s="127">
        <v>250348424</v>
      </c>
      <c r="H108" s="127">
        <v>250348424</v>
      </c>
      <c r="I108" s="128">
        <v>0</v>
      </c>
      <c r="J108" s="128">
        <v>0</v>
      </c>
      <c r="K108" s="127">
        <v>108324435</v>
      </c>
      <c r="L108" s="127">
        <v>142023989</v>
      </c>
      <c r="M108" s="127">
        <v>108324435</v>
      </c>
      <c r="N108" s="128">
        <v>0</v>
      </c>
      <c r="O108" s="127">
        <v>108324435</v>
      </c>
      <c r="P108" s="128">
        <v>0</v>
      </c>
      <c r="Q108" s="127">
        <v>108324435</v>
      </c>
      <c r="R108" s="128">
        <v>0</v>
      </c>
      <c r="S108" s="128">
        <v>0</v>
      </c>
      <c r="T108" s="123"/>
      <c r="U108" s="123"/>
    </row>
    <row r="109" spans="1:21" ht="15" customHeight="1" x14ac:dyDescent="0.25">
      <c r="A109" s="98" t="s">
        <v>230</v>
      </c>
      <c r="B109" s="123" t="s">
        <v>231</v>
      </c>
      <c r="C109" s="106" t="s">
        <v>21</v>
      </c>
      <c r="D109" s="106" t="s">
        <v>22</v>
      </c>
      <c r="E109" s="106">
        <v>20</v>
      </c>
      <c r="F109" s="107" t="s">
        <v>23</v>
      </c>
      <c r="G109" s="127">
        <v>91795000</v>
      </c>
      <c r="H109" s="127">
        <v>51089620</v>
      </c>
      <c r="I109" s="127">
        <v>40705380</v>
      </c>
      <c r="J109" s="128">
        <v>0</v>
      </c>
      <c r="K109" s="127">
        <v>51089620</v>
      </c>
      <c r="L109" s="128">
        <v>0</v>
      </c>
      <c r="M109" s="127">
        <v>51089620</v>
      </c>
      <c r="N109" s="128">
        <v>0</v>
      </c>
      <c r="O109" s="127">
        <v>51089620</v>
      </c>
      <c r="P109" s="128">
        <v>0</v>
      </c>
      <c r="Q109" s="127">
        <v>51089620</v>
      </c>
      <c r="R109" s="128">
        <v>0</v>
      </c>
      <c r="S109" s="128">
        <v>0</v>
      </c>
      <c r="T109" s="123"/>
      <c r="U109" s="123"/>
    </row>
    <row r="110" spans="1:21" ht="15" customHeight="1" x14ac:dyDescent="0.25">
      <c r="A110" t="s">
        <v>345</v>
      </c>
      <c r="B110" s="123" t="s">
        <v>346</v>
      </c>
      <c r="C110" s="106" t="s">
        <v>21</v>
      </c>
      <c r="D110" s="106" t="s">
        <v>22</v>
      </c>
      <c r="E110" s="106">
        <v>20</v>
      </c>
      <c r="F110" s="107" t="s">
        <v>23</v>
      </c>
      <c r="G110" s="125">
        <v>91795000</v>
      </c>
      <c r="H110" s="125">
        <v>51089620</v>
      </c>
      <c r="I110" s="125">
        <v>40705380</v>
      </c>
      <c r="J110" s="126">
        <v>0</v>
      </c>
      <c r="K110" s="125">
        <v>51089620</v>
      </c>
      <c r="L110" s="126">
        <v>0</v>
      </c>
      <c r="M110" s="125">
        <v>51089620</v>
      </c>
      <c r="N110" s="126">
        <v>0</v>
      </c>
      <c r="O110" s="125">
        <v>51089620</v>
      </c>
      <c r="P110" s="126">
        <v>0</v>
      </c>
      <c r="Q110" s="125">
        <v>51089620</v>
      </c>
      <c r="R110" s="126">
        <v>0</v>
      </c>
      <c r="S110" s="126">
        <v>0</v>
      </c>
      <c r="T110" s="123"/>
      <c r="U110" s="123"/>
    </row>
    <row r="111" spans="1:21" ht="15" customHeight="1" x14ac:dyDescent="0.25">
      <c r="A111" t="s">
        <v>347</v>
      </c>
      <c r="B111" s="123" t="s">
        <v>348</v>
      </c>
      <c r="C111" s="106" t="s">
        <v>21</v>
      </c>
      <c r="D111" s="106" t="s">
        <v>22</v>
      </c>
      <c r="E111" s="106">
        <v>20</v>
      </c>
      <c r="F111" s="107" t="s">
        <v>23</v>
      </c>
      <c r="G111" s="127">
        <v>52038500</v>
      </c>
      <c r="H111" s="127">
        <v>51089620</v>
      </c>
      <c r="I111" s="127">
        <v>948880</v>
      </c>
      <c r="J111" s="128">
        <v>0</v>
      </c>
      <c r="K111" s="127">
        <v>51089620</v>
      </c>
      <c r="L111" s="128">
        <v>0</v>
      </c>
      <c r="M111" s="127">
        <v>51089620</v>
      </c>
      <c r="N111" s="128">
        <v>0</v>
      </c>
      <c r="O111" s="127">
        <v>51089620</v>
      </c>
      <c r="P111" s="128">
        <v>0</v>
      </c>
      <c r="Q111" s="127">
        <v>51089620</v>
      </c>
      <c r="R111" s="128">
        <v>0</v>
      </c>
      <c r="S111" s="128">
        <v>0</v>
      </c>
      <c r="T111" s="123"/>
      <c r="U111" s="123"/>
    </row>
    <row r="112" spans="1:21" ht="15" customHeight="1" x14ac:dyDescent="0.25">
      <c r="A112" t="s">
        <v>349</v>
      </c>
      <c r="B112" s="123" t="s">
        <v>350</v>
      </c>
      <c r="C112" s="106" t="s">
        <v>21</v>
      </c>
      <c r="D112" s="106" t="s">
        <v>22</v>
      </c>
      <c r="E112" s="106">
        <v>20</v>
      </c>
      <c r="F112" s="107" t="s">
        <v>23</v>
      </c>
      <c r="G112" s="127">
        <v>39756500</v>
      </c>
      <c r="H112" s="128">
        <v>0</v>
      </c>
      <c r="I112" s="127">
        <v>39756500</v>
      </c>
      <c r="J112" s="128">
        <v>0</v>
      </c>
      <c r="K112" s="128">
        <v>0</v>
      </c>
      <c r="L112" s="128">
        <v>0</v>
      </c>
      <c r="M112" s="128">
        <v>0</v>
      </c>
      <c r="N112" s="128">
        <v>0</v>
      </c>
      <c r="O112" s="128">
        <v>0</v>
      </c>
      <c r="P112" s="128">
        <v>0</v>
      </c>
      <c r="Q112" s="128">
        <v>0</v>
      </c>
      <c r="R112" s="128">
        <v>0</v>
      </c>
      <c r="S112" s="128">
        <v>0</v>
      </c>
      <c r="T112" s="123"/>
      <c r="U112" s="123"/>
    </row>
    <row r="113" spans="1:21" ht="15" customHeight="1" x14ac:dyDescent="0.25">
      <c r="A113" s="98" t="s">
        <v>232</v>
      </c>
      <c r="B113" s="99" t="s">
        <v>233</v>
      </c>
      <c r="C113" s="100" t="s">
        <v>21</v>
      </c>
      <c r="D113" s="100" t="s">
        <v>22</v>
      </c>
      <c r="E113" s="100">
        <v>20</v>
      </c>
      <c r="F113" s="101" t="s">
        <v>23</v>
      </c>
      <c r="G113" s="125">
        <v>856074000</v>
      </c>
      <c r="H113" s="125">
        <v>265161067</v>
      </c>
      <c r="I113" s="125">
        <v>589138933</v>
      </c>
      <c r="J113" s="126">
        <v>0</v>
      </c>
      <c r="K113" s="125">
        <v>265161067</v>
      </c>
      <c r="L113" s="126">
        <v>0</v>
      </c>
      <c r="M113" s="125">
        <v>261953116.53</v>
      </c>
      <c r="N113" s="125">
        <v>3207950.47</v>
      </c>
      <c r="O113" s="125">
        <v>261953116.53</v>
      </c>
      <c r="P113" s="126">
        <v>0</v>
      </c>
      <c r="Q113" s="125">
        <v>261953116.53</v>
      </c>
      <c r="R113" s="126">
        <v>0</v>
      </c>
      <c r="S113" s="126">
        <v>0</v>
      </c>
      <c r="T113" s="123"/>
      <c r="U113" s="123"/>
    </row>
    <row r="114" spans="1:21" ht="15" customHeight="1" x14ac:dyDescent="0.25">
      <c r="A114" s="98" t="s">
        <v>234</v>
      </c>
      <c r="B114" s="99" t="s">
        <v>235</v>
      </c>
      <c r="C114" s="100" t="s">
        <v>21</v>
      </c>
      <c r="D114" s="100" t="s">
        <v>22</v>
      </c>
      <c r="E114" s="100">
        <v>20</v>
      </c>
      <c r="F114" s="101" t="s">
        <v>23</v>
      </c>
      <c r="G114" s="125">
        <v>263607000</v>
      </c>
      <c r="H114" s="125">
        <v>260161067</v>
      </c>
      <c r="I114" s="125">
        <v>1671933</v>
      </c>
      <c r="J114" s="126">
        <v>0</v>
      </c>
      <c r="K114" s="125">
        <v>260161067</v>
      </c>
      <c r="L114" s="126">
        <v>0</v>
      </c>
      <c r="M114" s="125">
        <v>260151028.22</v>
      </c>
      <c r="N114" s="125">
        <v>10038.780000000001</v>
      </c>
      <c r="O114" s="125">
        <v>260151028.22</v>
      </c>
      <c r="P114" s="126">
        <v>0</v>
      </c>
      <c r="Q114" s="125">
        <v>260151028.22</v>
      </c>
      <c r="R114" s="126">
        <v>0</v>
      </c>
      <c r="S114" s="126">
        <v>0</v>
      </c>
      <c r="T114" s="123"/>
      <c r="U114" s="123"/>
    </row>
    <row r="115" spans="1:21" ht="15" customHeight="1" x14ac:dyDescent="0.25">
      <c r="A115" s="98" t="s">
        <v>236</v>
      </c>
      <c r="B115" s="99" t="s">
        <v>237</v>
      </c>
      <c r="C115" s="100" t="s">
        <v>21</v>
      </c>
      <c r="D115" s="100" t="s">
        <v>22</v>
      </c>
      <c r="E115" s="100">
        <v>20</v>
      </c>
      <c r="F115" s="101" t="s">
        <v>23</v>
      </c>
      <c r="G115" s="125">
        <v>263607000</v>
      </c>
      <c r="H115" s="125">
        <v>260161067</v>
      </c>
      <c r="I115" s="125">
        <v>1671933</v>
      </c>
      <c r="J115" s="126">
        <v>0</v>
      </c>
      <c r="K115" s="125">
        <v>260161067</v>
      </c>
      <c r="L115" s="126">
        <v>0</v>
      </c>
      <c r="M115" s="125">
        <v>260151028.22</v>
      </c>
      <c r="N115" s="125">
        <v>10038.780000000001</v>
      </c>
      <c r="O115" s="125">
        <v>260151028.22</v>
      </c>
      <c r="P115" s="126">
        <v>0</v>
      </c>
      <c r="Q115" s="125">
        <v>260151028.22</v>
      </c>
      <c r="R115" s="126">
        <v>0</v>
      </c>
      <c r="S115" s="126">
        <v>0</v>
      </c>
      <c r="T115" s="123"/>
      <c r="U115" s="123"/>
    </row>
    <row r="116" spans="1:21" ht="15" customHeight="1" x14ac:dyDescent="0.25">
      <c r="A116" s="98" t="s">
        <v>238</v>
      </c>
      <c r="B116" s="105" t="s">
        <v>239</v>
      </c>
      <c r="C116" s="106" t="s">
        <v>21</v>
      </c>
      <c r="D116" s="106" t="s">
        <v>22</v>
      </c>
      <c r="E116" s="106">
        <v>20</v>
      </c>
      <c r="F116" s="107" t="s">
        <v>23</v>
      </c>
      <c r="G116" s="127">
        <v>260001000</v>
      </c>
      <c r="H116" s="127">
        <v>259938767</v>
      </c>
      <c r="I116" s="127">
        <v>62233</v>
      </c>
      <c r="J116" s="128">
        <v>0</v>
      </c>
      <c r="K116" s="127">
        <v>259938767</v>
      </c>
      <c r="L116" s="128">
        <v>0</v>
      </c>
      <c r="M116" s="127">
        <v>259938728.22</v>
      </c>
      <c r="N116" s="128">
        <v>38.78</v>
      </c>
      <c r="O116" s="127">
        <v>259938728.22</v>
      </c>
      <c r="P116" s="128">
        <v>0</v>
      </c>
      <c r="Q116" s="127">
        <v>259938728.22</v>
      </c>
      <c r="R116" s="128">
        <v>0</v>
      </c>
      <c r="S116" s="128">
        <v>0</v>
      </c>
      <c r="T116" s="123"/>
      <c r="U116" s="123"/>
    </row>
    <row r="117" spans="1:21" ht="15" customHeight="1" x14ac:dyDescent="0.25">
      <c r="A117" s="98" t="s">
        <v>240</v>
      </c>
      <c r="B117" s="105" t="s">
        <v>241</v>
      </c>
      <c r="C117" s="106" t="s">
        <v>21</v>
      </c>
      <c r="D117" s="106" t="s">
        <v>22</v>
      </c>
      <c r="E117" s="106">
        <v>20</v>
      </c>
      <c r="F117" s="107" t="s">
        <v>23</v>
      </c>
      <c r="G117" s="127">
        <v>1490566</v>
      </c>
      <c r="H117" s="127">
        <v>10000</v>
      </c>
      <c r="I117" s="127">
        <v>1480566</v>
      </c>
      <c r="J117" s="128">
        <v>0</v>
      </c>
      <c r="K117" s="127">
        <v>10000</v>
      </c>
      <c r="L117" s="128">
        <v>0</v>
      </c>
      <c r="M117" s="128">
        <v>0</v>
      </c>
      <c r="N117" s="127">
        <v>10000</v>
      </c>
      <c r="O117" s="128">
        <v>0</v>
      </c>
      <c r="P117" s="128">
        <v>0</v>
      </c>
      <c r="Q117" s="128">
        <v>0</v>
      </c>
      <c r="R117" s="128">
        <v>0</v>
      </c>
      <c r="S117" s="128">
        <v>0</v>
      </c>
      <c r="T117" s="123"/>
      <c r="U117" s="123"/>
    </row>
    <row r="118" spans="1:21" ht="15" customHeight="1" x14ac:dyDescent="0.25">
      <c r="A118" s="98" t="s">
        <v>242</v>
      </c>
      <c r="B118" s="105" t="s">
        <v>243</v>
      </c>
      <c r="C118" s="106" t="s">
        <v>21</v>
      </c>
      <c r="D118" s="106" t="s">
        <v>22</v>
      </c>
      <c r="E118" s="106">
        <v>20</v>
      </c>
      <c r="F118" s="107" t="s">
        <v>23</v>
      </c>
      <c r="G118" s="127">
        <v>2115434</v>
      </c>
      <c r="H118" s="127">
        <v>212300</v>
      </c>
      <c r="I118" s="127">
        <v>129134</v>
      </c>
      <c r="J118" s="128">
        <v>0</v>
      </c>
      <c r="K118" s="127">
        <v>212300</v>
      </c>
      <c r="L118" s="128">
        <v>0</v>
      </c>
      <c r="M118" s="127">
        <v>212300</v>
      </c>
      <c r="N118" s="128">
        <v>0</v>
      </c>
      <c r="O118" s="127">
        <v>212300</v>
      </c>
      <c r="P118" s="128">
        <v>0</v>
      </c>
      <c r="Q118" s="127">
        <v>212300</v>
      </c>
      <c r="R118" s="128">
        <v>0</v>
      </c>
      <c r="S118" s="128">
        <v>0</v>
      </c>
      <c r="T118" s="123"/>
      <c r="U118" s="123"/>
    </row>
    <row r="119" spans="1:21" ht="15" customHeight="1" x14ac:dyDescent="0.25">
      <c r="A119" s="98" t="s">
        <v>244</v>
      </c>
      <c r="B119" s="105" t="s">
        <v>245</v>
      </c>
      <c r="C119" s="106" t="s">
        <v>21</v>
      </c>
      <c r="D119" s="106" t="s">
        <v>22</v>
      </c>
      <c r="E119" s="106">
        <v>20</v>
      </c>
      <c r="F119" s="107" t="s">
        <v>23</v>
      </c>
      <c r="G119" s="127">
        <v>38130000</v>
      </c>
      <c r="H119" s="127">
        <v>5000000</v>
      </c>
      <c r="I119" s="127">
        <v>33130000</v>
      </c>
      <c r="J119" s="128">
        <v>0</v>
      </c>
      <c r="K119" s="127">
        <v>5000000</v>
      </c>
      <c r="L119" s="128">
        <v>0</v>
      </c>
      <c r="M119" s="127">
        <v>1802088.31</v>
      </c>
      <c r="N119" s="127">
        <v>3197911.69</v>
      </c>
      <c r="O119" s="127">
        <v>1802088.31</v>
      </c>
      <c r="P119" s="128">
        <v>0</v>
      </c>
      <c r="Q119" s="127">
        <v>1802088.31</v>
      </c>
      <c r="R119" s="128">
        <v>0</v>
      </c>
      <c r="S119" s="128">
        <v>0</v>
      </c>
      <c r="T119" s="123"/>
      <c r="U119" s="123"/>
    </row>
    <row r="120" spans="1:21" ht="15" customHeight="1" x14ac:dyDescent="0.25">
      <c r="A120" s="98" t="s">
        <v>246</v>
      </c>
      <c r="B120" s="99" t="s">
        <v>247</v>
      </c>
      <c r="C120" s="100" t="s">
        <v>21</v>
      </c>
      <c r="D120" s="100" t="s">
        <v>22</v>
      </c>
      <c r="E120" s="100">
        <v>20</v>
      </c>
      <c r="F120" s="101" t="s">
        <v>23</v>
      </c>
      <c r="G120" s="125">
        <v>554337000</v>
      </c>
      <c r="H120" s="126">
        <v>0</v>
      </c>
      <c r="I120" s="125">
        <v>554337000</v>
      </c>
      <c r="J120" s="126">
        <v>0</v>
      </c>
      <c r="K120" s="126">
        <v>0</v>
      </c>
      <c r="L120" s="126">
        <v>0</v>
      </c>
      <c r="M120" s="126">
        <v>0</v>
      </c>
      <c r="N120" s="126">
        <v>0</v>
      </c>
      <c r="O120" s="126">
        <v>0</v>
      </c>
      <c r="P120" s="126">
        <v>0</v>
      </c>
      <c r="Q120" s="126">
        <v>0</v>
      </c>
      <c r="R120" s="126">
        <v>0</v>
      </c>
      <c r="S120" s="126">
        <v>0</v>
      </c>
      <c r="T120" s="123"/>
      <c r="U120" s="123"/>
    </row>
    <row r="121" spans="1:21" ht="15" customHeight="1" x14ac:dyDescent="0.25">
      <c r="A121" s="98" t="s">
        <v>248</v>
      </c>
      <c r="B121" s="105" t="s">
        <v>249</v>
      </c>
      <c r="C121" s="106" t="s">
        <v>21</v>
      </c>
      <c r="D121" s="106" t="s">
        <v>22</v>
      </c>
      <c r="E121" s="106">
        <v>20</v>
      </c>
      <c r="F121" s="107" t="s">
        <v>23</v>
      </c>
      <c r="G121" s="127">
        <v>554337000</v>
      </c>
      <c r="H121" s="128">
        <v>0</v>
      </c>
      <c r="I121" s="127">
        <v>554337000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28">
        <v>0</v>
      </c>
      <c r="P121" s="128">
        <v>0</v>
      </c>
      <c r="Q121" s="128">
        <v>0</v>
      </c>
      <c r="R121" s="128">
        <v>0</v>
      </c>
      <c r="S121" s="128">
        <v>0</v>
      </c>
      <c r="T121" s="123"/>
      <c r="U121" s="123"/>
    </row>
    <row r="122" spans="1:21" ht="15" customHeight="1" x14ac:dyDescent="0.25">
      <c r="A122" s="98" t="s">
        <v>250</v>
      </c>
      <c r="B122" s="99" t="s">
        <v>251</v>
      </c>
      <c r="C122" s="100" t="s">
        <v>21</v>
      </c>
      <c r="D122" s="100" t="s">
        <v>22</v>
      </c>
      <c r="E122" s="100">
        <v>20</v>
      </c>
      <c r="F122" s="101" t="s">
        <v>23</v>
      </c>
      <c r="G122" s="125">
        <v>1051442988</v>
      </c>
      <c r="H122" s="126">
        <v>0</v>
      </c>
      <c r="I122" s="125">
        <v>1051442988</v>
      </c>
      <c r="J122" s="126">
        <v>0</v>
      </c>
      <c r="K122" s="126">
        <v>0</v>
      </c>
      <c r="L122" s="126">
        <v>0</v>
      </c>
      <c r="M122" s="126">
        <v>0</v>
      </c>
      <c r="N122" s="126">
        <v>0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  <c r="T122" s="123"/>
      <c r="U122" s="123"/>
    </row>
    <row r="123" spans="1:21" ht="15" customHeight="1" x14ac:dyDescent="0.25">
      <c r="A123" s="98" t="s">
        <v>252</v>
      </c>
      <c r="B123" s="99" t="s">
        <v>253</v>
      </c>
      <c r="C123" s="100" t="s">
        <v>21</v>
      </c>
      <c r="D123" s="100" t="s">
        <v>22</v>
      </c>
      <c r="E123" s="100">
        <v>20</v>
      </c>
      <c r="F123" s="101" t="s">
        <v>23</v>
      </c>
      <c r="G123" s="125">
        <v>1051442988</v>
      </c>
      <c r="H123" s="126">
        <v>0</v>
      </c>
      <c r="I123" s="125">
        <v>1051442988</v>
      </c>
      <c r="J123" s="126">
        <v>0</v>
      </c>
      <c r="K123" s="126">
        <v>0</v>
      </c>
      <c r="L123" s="126">
        <v>0</v>
      </c>
      <c r="M123" s="126">
        <v>0</v>
      </c>
      <c r="N123" s="126">
        <v>0</v>
      </c>
      <c r="O123" s="126">
        <v>0</v>
      </c>
      <c r="P123" s="126">
        <v>0</v>
      </c>
      <c r="Q123" s="126">
        <v>0</v>
      </c>
      <c r="R123" s="126">
        <v>0</v>
      </c>
      <c r="S123" s="126">
        <v>0</v>
      </c>
      <c r="T123" s="123"/>
      <c r="U123" s="123"/>
    </row>
    <row r="124" spans="1:21" ht="15" customHeight="1" x14ac:dyDescent="0.25">
      <c r="A124" s="98" t="s">
        <v>254</v>
      </c>
      <c r="B124" s="99" t="s">
        <v>255</v>
      </c>
      <c r="C124" s="100" t="s">
        <v>21</v>
      </c>
      <c r="D124" s="100" t="s">
        <v>22</v>
      </c>
      <c r="E124" s="100">
        <v>20</v>
      </c>
      <c r="F124" s="101" t="s">
        <v>23</v>
      </c>
      <c r="G124" s="125">
        <v>1051442988</v>
      </c>
      <c r="H124" s="126">
        <v>0</v>
      </c>
      <c r="I124" s="125">
        <v>1051442988</v>
      </c>
      <c r="J124" s="126">
        <v>0</v>
      </c>
      <c r="K124" s="126">
        <v>0</v>
      </c>
      <c r="L124" s="126">
        <v>0</v>
      </c>
      <c r="M124" s="126">
        <v>0</v>
      </c>
      <c r="N124" s="126">
        <v>0</v>
      </c>
      <c r="O124" s="126">
        <v>0</v>
      </c>
      <c r="P124" s="126">
        <v>0</v>
      </c>
      <c r="Q124" s="126">
        <v>0</v>
      </c>
      <c r="R124" s="126">
        <v>0</v>
      </c>
      <c r="S124" s="126">
        <v>0</v>
      </c>
      <c r="T124" s="123"/>
      <c r="U124" s="123"/>
    </row>
    <row r="125" spans="1:21" ht="15" customHeight="1" x14ac:dyDescent="0.25">
      <c r="A125" s="98" t="s">
        <v>256</v>
      </c>
      <c r="B125" s="105" t="s">
        <v>257</v>
      </c>
      <c r="C125" s="106" t="s">
        <v>21</v>
      </c>
      <c r="D125" s="106" t="s">
        <v>22</v>
      </c>
      <c r="E125" s="106">
        <v>20</v>
      </c>
      <c r="F125" s="107" t="s">
        <v>23</v>
      </c>
      <c r="G125" s="127">
        <v>1051442988</v>
      </c>
      <c r="H125" s="128">
        <v>0</v>
      </c>
      <c r="I125" s="127">
        <v>1051442988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  <c r="T125" s="123"/>
      <c r="U125" s="123"/>
    </row>
    <row r="126" spans="1:21" ht="18" x14ac:dyDescent="0.25">
      <c r="A126" s="98" t="s">
        <v>258</v>
      </c>
      <c r="B126" s="99" t="s">
        <v>259</v>
      </c>
      <c r="C126" s="100" t="s">
        <v>21</v>
      </c>
      <c r="D126" s="100" t="s">
        <v>22</v>
      </c>
      <c r="E126" s="100">
        <v>21</v>
      </c>
      <c r="F126" s="101" t="s">
        <v>260</v>
      </c>
      <c r="G126" s="125">
        <v>89000000000</v>
      </c>
      <c r="H126" s="125">
        <v>52644148640.290001</v>
      </c>
      <c r="I126" s="125">
        <v>24831398333.580002</v>
      </c>
      <c r="J126" s="125">
        <v>2824465000</v>
      </c>
      <c r="K126" s="125">
        <v>44741663542.230003</v>
      </c>
      <c r="L126" s="125">
        <v>7902485098.0600004</v>
      </c>
      <c r="M126" s="125">
        <v>21305392424.490002</v>
      </c>
      <c r="N126" s="125">
        <v>23436271117.740002</v>
      </c>
      <c r="O126" s="125">
        <v>19974374336.849998</v>
      </c>
      <c r="P126" s="125">
        <v>1331018087.6400001</v>
      </c>
      <c r="Q126" s="125">
        <v>19974374336.849998</v>
      </c>
      <c r="R126" s="126">
        <v>0</v>
      </c>
      <c r="S126" s="125">
        <v>33789053</v>
      </c>
      <c r="T126" s="123"/>
      <c r="U126" s="123"/>
    </row>
    <row r="127" spans="1:21" ht="18" x14ac:dyDescent="0.25">
      <c r="A127" s="98" t="s">
        <v>261</v>
      </c>
      <c r="B127" s="99" t="s">
        <v>262</v>
      </c>
      <c r="C127" s="100" t="s">
        <v>21</v>
      </c>
      <c r="D127" s="100" t="s">
        <v>22</v>
      </c>
      <c r="E127" s="100">
        <v>21</v>
      </c>
      <c r="F127" s="101" t="s">
        <v>260</v>
      </c>
      <c r="G127" s="125">
        <v>77342179471</v>
      </c>
      <c r="H127" s="125">
        <v>49817574730.089996</v>
      </c>
      <c r="I127" s="125">
        <v>16000151714.780001</v>
      </c>
      <c r="J127" s="125">
        <v>2824465000</v>
      </c>
      <c r="K127" s="125">
        <v>42018604771.230003</v>
      </c>
      <c r="L127" s="125">
        <v>7798969958.8599997</v>
      </c>
      <c r="M127" s="125">
        <v>19864429641.740002</v>
      </c>
      <c r="N127" s="125">
        <v>22154175129.490002</v>
      </c>
      <c r="O127" s="125">
        <v>18694736375.099998</v>
      </c>
      <c r="P127" s="125">
        <v>1169693266.6400001</v>
      </c>
      <c r="Q127" s="125">
        <v>18694736375.099998</v>
      </c>
      <c r="R127" s="126">
        <v>0</v>
      </c>
      <c r="S127" s="125">
        <v>33789053</v>
      </c>
      <c r="T127" s="123"/>
      <c r="U127" s="123"/>
    </row>
    <row r="128" spans="1:21" ht="18" x14ac:dyDescent="0.25">
      <c r="A128" s="98" t="s">
        <v>263</v>
      </c>
      <c r="B128" s="99" t="s">
        <v>264</v>
      </c>
      <c r="C128" s="100" t="s">
        <v>21</v>
      </c>
      <c r="D128" s="100" t="s">
        <v>22</v>
      </c>
      <c r="E128" s="100">
        <v>21</v>
      </c>
      <c r="F128" s="101" t="s">
        <v>260</v>
      </c>
      <c r="G128" s="125">
        <v>77342179471</v>
      </c>
      <c r="H128" s="125">
        <v>49817574730.089996</v>
      </c>
      <c r="I128" s="125">
        <v>16000151714.780001</v>
      </c>
      <c r="J128" s="125">
        <v>2824465000</v>
      </c>
      <c r="K128" s="125">
        <v>42018604771.230003</v>
      </c>
      <c r="L128" s="125">
        <v>7798969958.8599997</v>
      </c>
      <c r="M128" s="125">
        <v>19864429641.740002</v>
      </c>
      <c r="N128" s="125">
        <v>22154175129.490002</v>
      </c>
      <c r="O128" s="125">
        <v>18694736375.099998</v>
      </c>
      <c r="P128" s="125">
        <v>1169693266.6400001</v>
      </c>
      <c r="Q128" s="125">
        <v>18694736375.099998</v>
      </c>
      <c r="R128" s="126">
        <v>0</v>
      </c>
      <c r="S128" s="125">
        <v>33789053</v>
      </c>
      <c r="T128" s="123"/>
      <c r="U128" s="123"/>
    </row>
    <row r="129" spans="1:21" ht="15" customHeight="1" x14ac:dyDescent="0.25">
      <c r="A129" s="98" t="s">
        <v>265</v>
      </c>
      <c r="B129" s="99" t="s">
        <v>266</v>
      </c>
      <c r="C129" s="100" t="s">
        <v>21</v>
      </c>
      <c r="D129" s="100" t="s">
        <v>22</v>
      </c>
      <c r="E129" s="100">
        <v>21</v>
      </c>
      <c r="F129" s="101" t="s">
        <v>260</v>
      </c>
      <c r="G129" s="125">
        <v>12488665859</v>
      </c>
      <c r="H129" s="125">
        <v>10045188435.110001</v>
      </c>
      <c r="I129" s="125">
        <v>2443477423.8899999</v>
      </c>
      <c r="J129" s="126">
        <v>0</v>
      </c>
      <c r="K129" s="125">
        <v>9670604108.4200001</v>
      </c>
      <c r="L129" s="125">
        <v>374584326.69</v>
      </c>
      <c r="M129" s="125">
        <v>4089326031.3200002</v>
      </c>
      <c r="N129" s="125">
        <v>5581278077.1000004</v>
      </c>
      <c r="O129" s="125">
        <v>3392099245.5799999</v>
      </c>
      <c r="P129" s="125">
        <v>697226785.74000001</v>
      </c>
      <c r="Q129" s="125">
        <v>3392099245.5799999</v>
      </c>
      <c r="R129" s="126">
        <v>0</v>
      </c>
      <c r="S129" s="126">
        <v>0</v>
      </c>
      <c r="T129" s="123"/>
      <c r="U129" s="123"/>
    </row>
    <row r="130" spans="1:21" ht="33.75" x14ac:dyDescent="0.25">
      <c r="A130" s="98" t="s">
        <v>267</v>
      </c>
      <c r="B130" s="99" t="s">
        <v>266</v>
      </c>
      <c r="C130" s="100" t="s">
        <v>21</v>
      </c>
      <c r="D130" s="100" t="s">
        <v>22</v>
      </c>
      <c r="E130" s="100">
        <v>21</v>
      </c>
      <c r="F130" s="101" t="s">
        <v>260</v>
      </c>
      <c r="G130" s="125">
        <v>11858775477</v>
      </c>
      <c r="H130" s="125">
        <v>9829976121.9799995</v>
      </c>
      <c r="I130" s="125">
        <v>2028799355.02</v>
      </c>
      <c r="J130" s="126">
        <v>0</v>
      </c>
      <c r="K130" s="125">
        <v>9456257651.0900002</v>
      </c>
      <c r="L130" s="125">
        <v>373718470.88999999</v>
      </c>
      <c r="M130" s="125">
        <v>4004844858.3499999</v>
      </c>
      <c r="N130" s="125">
        <v>5451412792.7399998</v>
      </c>
      <c r="O130" s="125">
        <v>3314103590.6100001</v>
      </c>
      <c r="P130" s="125">
        <v>690741267.74000001</v>
      </c>
      <c r="Q130" s="125">
        <v>3314103590.6100001</v>
      </c>
      <c r="R130" s="126">
        <v>0</v>
      </c>
      <c r="S130" s="126">
        <v>0</v>
      </c>
      <c r="T130" s="123"/>
      <c r="U130" s="123"/>
    </row>
    <row r="131" spans="1:21" ht="22.5" x14ac:dyDescent="0.25">
      <c r="A131" s="98" t="s">
        <v>268</v>
      </c>
      <c r="B131" s="99" t="s">
        <v>269</v>
      </c>
      <c r="C131" s="100" t="s">
        <v>21</v>
      </c>
      <c r="D131" s="100" t="s">
        <v>22</v>
      </c>
      <c r="E131" s="100">
        <v>21</v>
      </c>
      <c r="F131" s="101" t="s">
        <v>260</v>
      </c>
      <c r="G131" s="125">
        <v>629890382</v>
      </c>
      <c r="H131" s="125">
        <v>215212313.13</v>
      </c>
      <c r="I131" s="125">
        <v>414678068.87</v>
      </c>
      <c r="J131" s="126">
        <v>0</v>
      </c>
      <c r="K131" s="125">
        <v>214346457.33000001</v>
      </c>
      <c r="L131" s="125">
        <v>865855.8</v>
      </c>
      <c r="M131" s="125">
        <v>84481172.969999999</v>
      </c>
      <c r="N131" s="125">
        <v>129865284.36</v>
      </c>
      <c r="O131" s="125">
        <v>77995654.969999999</v>
      </c>
      <c r="P131" s="125">
        <v>6485518</v>
      </c>
      <c r="Q131" s="125">
        <v>77995654.969999999</v>
      </c>
      <c r="R131" s="126">
        <v>0</v>
      </c>
      <c r="S131" s="126">
        <v>0</v>
      </c>
      <c r="T131" s="123"/>
      <c r="U131" s="123"/>
    </row>
    <row r="132" spans="1:21" ht="18" x14ac:dyDescent="0.25">
      <c r="A132" s="98" t="s">
        <v>270</v>
      </c>
      <c r="B132" s="99" t="s">
        <v>271</v>
      </c>
      <c r="C132" s="100" t="s">
        <v>21</v>
      </c>
      <c r="D132" s="100" t="s">
        <v>22</v>
      </c>
      <c r="E132" s="100">
        <v>21</v>
      </c>
      <c r="F132" s="101" t="s">
        <v>260</v>
      </c>
      <c r="G132" s="125">
        <v>12488665859</v>
      </c>
      <c r="H132" s="125">
        <v>10045188435.110001</v>
      </c>
      <c r="I132" s="125">
        <v>2443477423.8899999</v>
      </c>
      <c r="J132" s="126">
        <v>0</v>
      </c>
      <c r="K132" s="125">
        <v>9670604108.4200001</v>
      </c>
      <c r="L132" s="125">
        <v>374584326.69</v>
      </c>
      <c r="M132" s="125">
        <v>4089326031.3200002</v>
      </c>
      <c r="N132" s="125">
        <v>5581278077.1000004</v>
      </c>
      <c r="O132" s="125">
        <v>3392099245.5799999</v>
      </c>
      <c r="P132" s="125">
        <v>697226785.74000001</v>
      </c>
      <c r="Q132" s="125">
        <v>3392099245.5799999</v>
      </c>
      <c r="R132" s="126">
        <v>0</v>
      </c>
      <c r="S132" s="126">
        <v>0</v>
      </c>
      <c r="T132" s="123"/>
      <c r="U132" s="123"/>
    </row>
    <row r="133" spans="1:21" ht="56.25" x14ac:dyDescent="0.25">
      <c r="A133" s="98" t="s">
        <v>272</v>
      </c>
      <c r="B133" s="105" t="s">
        <v>273</v>
      </c>
      <c r="C133" s="106" t="s">
        <v>21</v>
      </c>
      <c r="D133" s="106" t="s">
        <v>22</v>
      </c>
      <c r="E133" s="106">
        <v>21</v>
      </c>
      <c r="F133" s="107" t="s">
        <v>260</v>
      </c>
      <c r="G133" s="127">
        <v>11858775477</v>
      </c>
      <c r="H133" s="127">
        <v>9829976121.9799995</v>
      </c>
      <c r="I133" s="127">
        <v>2028799355.02</v>
      </c>
      <c r="J133" s="128">
        <v>0</v>
      </c>
      <c r="K133" s="127">
        <v>9456257651.0900002</v>
      </c>
      <c r="L133" s="127">
        <v>373718470.88999999</v>
      </c>
      <c r="M133" s="127">
        <v>4004844858.3499999</v>
      </c>
      <c r="N133" s="127">
        <v>5451412792.7399998</v>
      </c>
      <c r="O133" s="127">
        <v>3314103590.6100001</v>
      </c>
      <c r="P133" s="127">
        <v>690741267.74000001</v>
      </c>
      <c r="Q133" s="127">
        <v>3314103590.6100001</v>
      </c>
      <c r="R133" s="128">
        <v>0</v>
      </c>
      <c r="S133" s="128">
        <v>0</v>
      </c>
      <c r="T133" s="123"/>
      <c r="U133" s="123"/>
    </row>
    <row r="134" spans="1:21" ht="45" x14ac:dyDescent="0.25">
      <c r="A134" s="98" t="s">
        <v>274</v>
      </c>
      <c r="B134" s="105" t="s">
        <v>275</v>
      </c>
      <c r="C134" s="106" t="s">
        <v>21</v>
      </c>
      <c r="D134" s="106" t="s">
        <v>22</v>
      </c>
      <c r="E134" s="106">
        <v>21</v>
      </c>
      <c r="F134" s="107" t="s">
        <v>260</v>
      </c>
      <c r="G134" s="127">
        <v>629890382</v>
      </c>
      <c r="H134" s="127">
        <v>215212313.13</v>
      </c>
      <c r="I134" s="127">
        <v>414678068.87</v>
      </c>
      <c r="J134" s="128">
        <v>0</v>
      </c>
      <c r="K134" s="127">
        <v>214346457.33000001</v>
      </c>
      <c r="L134" s="127">
        <v>865855.8</v>
      </c>
      <c r="M134" s="127">
        <v>84481172.969999999</v>
      </c>
      <c r="N134" s="127">
        <v>129865284.36</v>
      </c>
      <c r="O134" s="127">
        <v>77995654.969999999</v>
      </c>
      <c r="P134" s="127">
        <v>6485518</v>
      </c>
      <c r="Q134" s="127">
        <v>77995654.969999999</v>
      </c>
      <c r="R134" s="128">
        <v>0</v>
      </c>
      <c r="S134" s="128">
        <v>0</v>
      </c>
      <c r="T134" s="123"/>
      <c r="U134" s="123"/>
    </row>
    <row r="135" spans="1:21" ht="22.5" x14ac:dyDescent="0.25">
      <c r="A135" s="98" t="s">
        <v>276</v>
      </c>
      <c r="B135" s="99" t="s">
        <v>277</v>
      </c>
      <c r="C135" s="100" t="s">
        <v>21</v>
      </c>
      <c r="D135" s="100" t="s">
        <v>22</v>
      </c>
      <c r="E135" s="100">
        <v>21</v>
      </c>
      <c r="F135" s="101" t="s">
        <v>260</v>
      </c>
      <c r="G135" s="127">
        <v>63503505212</v>
      </c>
      <c r="H135" s="127">
        <v>39735998328.309998</v>
      </c>
      <c r="I135" s="127">
        <v>13556674290.559999</v>
      </c>
      <c r="J135" s="127">
        <v>1510844567</v>
      </c>
      <c r="K135" s="127">
        <v>32311612696.139999</v>
      </c>
      <c r="L135" s="127">
        <v>7424385632.1700001</v>
      </c>
      <c r="M135" s="127">
        <v>15738774997.040001</v>
      </c>
      <c r="N135" s="127">
        <v>16572837699.1</v>
      </c>
      <c r="O135" s="127">
        <v>15266308516.139999</v>
      </c>
      <c r="P135" s="127">
        <v>472466480.89999998</v>
      </c>
      <c r="Q135" s="127">
        <v>15266308516.139999</v>
      </c>
      <c r="R135" s="128">
        <v>0</v>
      </c>
      <c r="S135" s="127">
        <v>33789053</v>
      </c>
      <c r="T135" s="123"/>
      <c r="U135" s="123"/>
    </row>
    <row r="136" spans="1:21" ht="15" customHeight="1" x14ac:dyDescent="0.25">
      <c r="A136" s="98" t="s">
        <v>278</v>
      </c>
      <c r="B136" s="99" t="s">
        <v>277</v>
      </c>
      <c r="C136" s="100" t="s">
        <v>21</v>
      </c>
      <c r="D136" s="100" t="s">
        <v>22</v>
      </c>
      <c r="E136" s="100">
        <v>21</v>
      </c>
      <c r="F136" s="101" t="s">
        <v>260</v>
      </c>
      <c r="G136" s="125">
        <v>721979888</v>
      </c>
      <c r="H136" s="125">
        <v>41826767.200000003</v>
      </c>
      <c r="I136" s="125">
        <v>680153120.79999995</v>
      </c>
      <c r="J136" s="126">
        <v>0</v>
      </c>
      <c r="K136" s="125">
        <v>500000</v>
      </c>
      <c r="L136" s="125">
        <v>41326767.200000003</v>
      </c>
      <c r="M136" s="126">
        <v>0</v>
      </c>
      <c r="N136" s="125">
        <v>500000</v>
      </c>
      <c r="O136" s="126">
        <v>0</v>
      </c>
      <c r="P136" s="126">
        <v>0</v>
      </c>
      <c r="Q136" s="126">
        <v>0</v>
      </c>
      <c r="R136" s="126">
        <v>0</v>
      </c>
      <c r="S136" s="126">
        <v>0</v>
      </c>
      <c r="T136" s="123"/>
      <c r="U136" s="123"/>
    </row>
    <row r="137" spans="1:21" ht="15" customHeight="1" x14ac:dyDescent="0.25">
      <c r="A137" s="98" t="s">
        <v>279</v>
      </c>
      <c r="B137" s="99" t="s">
        <v>280</v>
      </c>
      <c r="C137" s="100" t="s">
        <v>21</v>
      </c>
      <c r="D137" s="100" t="s">
        <v>22</v>
      </c>
      <c r="E137" s="100">
        <v>21</v>
      </c>
      <c r="F137" s="101" t="s">
        <v>260</v>
      </c>
      <c r="G137" s="125">
        <v>2536980923</v>
      </c>
      <c r="H137" s="125">
        <v>2406148749.5</v>
      </c>
      <c r="I137" s="125">
        <v>130832173.5</v>
      </c>
      <c r="J137" s="126">
        <v>0</v>
      </c>
      <c r="K137" s="125">
        <v>2184843520.5</v>
      </c>
      <c r="L137" s="125">
        <v>221305229</v>
      </c>
      <c r="M137" s="125">
        <v>746546209.42999995</v>
      </c>
      <c r="N137" s="125">
        <v>1438297311.0699999</v>
      </c>
      <c r="O137" s="125">
        <v>684168487.42999995</v>
      </c>
      <c r="P137" s="125">
        <v>62377722</v>
      </c>
      <c r="Q137" s="125">
        <v>684168487.42999995</v>
      </c>
      <c r="R137" s="126">
        <v>0</v>
      </c>
      <c r="S137" s="126">
        <v>0</v>
      </c>
      <c r="T137" s="123"/>
      <c r="U137" s="123"/>
    </row>
    <row r="138" spans="1:21" ht="15" customHeight="1" x14ac:dyDescent="0.25">
      <c r="A138" s="98" t="s">
        <v>281</v>
      </c>
      <c r="B138" s="99" t="s">
        <v>282</v>
      </c>
      <c r="C138" s="100" t="s">
        <v>21</v>
      </c>
      <c r="D138" s="100" t="s">
        <v>22</v>
      </c>
      <c r="E138" s="100">
        <v>21</v>
      </c>
      <c r="F138" s="101" t="s">
        <v>260</v>
      </c>
      <c r="G138" s="125">
        <v>1154255334</v>
      </c>
      <c r="H138" s="125">
        <v>680057574.79999995</v>
      </c>
      <c r="I138" s="125">
        <v>474197759.19999999</v>
      </c>
      <c r="J138" s="126">
        <v>0</v>
      </c>
      <c r="K138" s="125">
        <v>644968849.79999995</v>
      </c>
      <c r="L138" s="125">
        <v>35088725</v>
      </c>
      <c r="M138" s="125">
        <v>142903859.13999999</v>
      </c>
      <c r="N138" s="125">
        <v>502064990.66000003</v>
      </c>
      <c r="O138" s="125">
        <v>137420506.24000001</v>
      </c>
      <c r="P138" s="125">
        <v>5483352.9000000004</v>
      </c>
      <c r="Q138" s="125">
        <v>137420506.24000001</v>
      </c>
      <c r="R138" s="126">
        <v>0</v>
      </c>
      <c r="S138" s="125">
        <v>15806939</v>
      </c>
      <c r="T138" s="123"/>
      <c r="U138" s="123"/>
    </row>
    <row r="139" spans="1:21" ht="15" customHeight="1" x14ac:dyDescent="0.25">
      <c r="A139" s="98" t="s">
        <v>283</v>
      </c>
      <c r="B139" s="99" t="s">
        <v>284</v>
      </c>
      <c r="C139" s="100" t="s">
        <v>21</v>
      </c>
      <c r="D139" s="100" t="s">
        <v>22</v>
      </c>
      <c r="E139" s="100">
        <v>21</v>
      </c>
      <c r="F139" s="101" t="s">
        <v>260</v>
      </c>
      <c r="G139" s="125">
        <v>6378589143</v>
      </c>
      <c r="H139" s="125">
        <v>5846214527.1999998</v>
      </c>
      <c r="I139" s="125">
        <v>532374615.80000001</v>
      </c>
      <c r="J139" s="126">
        <v>0</v>
      </c>
      <c r="K139" s="125">
        <v>5709429301.8000002</v>
      </c>
      <c r="L139" s="125">
        <v>136785225.40000001</v>
      </c>
      <c r="M139" s="125">
        <v>2444019076.2600002</v>
      </c>
      <c r="N139" s="125">
        <v>3265410225.54</v>
      </c>
      <c r="O139" s="125">
        <v>2363283487.2600002</v>
      </c>
      <c r="P139" s="125">
        <v>80735589</v>
      </c>
      <c r="Q139" s="125">
        <v>2363283487.2600002</v>
      </c>
      <c r="R139" s="126">
        <v>0</v>
      </c>
      <c r="S139" s="126">
        <v>0</v>
      </c>
      <c r="T139" s="123"/>
      <c r="U139" s="123"/>
    </row>
    <row r="140" spans="1:21" ht="15" customHeight="1" x14ac:dyDescent="0.25">
      <c r="A140" s="98" t="s">
        <v>285</v>
      </c>
      <c r="B140" s="99" t="s">
        <v>286</v>
      </c>
      <c r="C140" s="100" t="s">
        <v>21</v>
      </c>
      <c r="D140" s="100" t="s">
        <v>22</v>
      </c>
      <c r="E140" s="100">
        <v>21</v>
      </c>
      <c r="F140" s="101" t="s">
        <v>260</v>
      </c>
      <c r="G140" s="125">
        <v>5789278019</v>
      </c>
      <c r="H140" s="125">
        <v>4493990935.3400002</v>
      </c>
      <c r="I140" s="125">
        <v>1225755453.6600001</v>
      </c>
      <c r="J140" s="126">
        <v>0</v>
      </c>
      <c r="K140" s="125">
        <v>3755057212.1999998</v>
      </c>
      <c r="L140" s="125">
        <v>738933723.13999999</v>
      </c>
      <c r="M140" s="125">
        <v>1913443017.0799999</v>
      </c>
      <c r="N140" s="125">
        <v>1841614195.1199999</v>
      </c>
      <c r="O140" s="125">
        <v>1827742364.0799999</v>
      </c>
      <c r="P140" s="125">
        <v>85700653</v>
      </c>
      <c r="Q140" s="125">
        <v>1827742364.0799999</v>
      </c>
      <c r="R140" s="126">
        <v>0</v>
      </c>
      <c r="S140" s="125">
        <v>10452545</v>
      </c>
      <c r="T140" s="123"/>
      <c r="U140" s="123"/>
    </row>
    <row r="141" spans="1:21" ht="18" x14ac:dyDescent="0.25">
      <c r="A141" s="98" t="s">
        <v>287</v>
      </c>
      <c r="B141" s="99" t="s">
        <v>288</v>
      </c>
      <c r="C141" s="100" t="s">
        <v>21</v>
      </c>
      <c r="D141" s="100" t="s">
        <v>22</v>
      </c>
      <c r="E141" s="100">
        <v>21</v>
      </c>
      <c r="F141" s="101" t="s">
        <v>260</v>
      </c>
      <c r="G141" s="125">
        <v>28403988433</v>
      </c>
      <c r="H141" s="125">
        <v>17227412693.450001</v>
      </c>
      <c r="I141" s="125">
        <v>2651398675.5500002</v>
      </c>
      <c r="J141" s="126">
        <v>0</v>
      </c>
      <c r="K141" s="125">
        <v>15012105032.200001</v>
      </c>
      <c r="L141" s="125">
        <v>2215307661.25</v>
      </c>
      <c r="M141" s="125">
        <v>8971945337.8700008</v>
      </c>
      <c r="N141" s="125">
        <v>6040159694.3299999</v>
      </c>
      <c r="O141" s="125">
        <v>8755167143.0699997</v>
      </c>
      <c r="P141" s="125">
        <v>216778194.80000001</v>
      </c>
      <c r="Q141" s="125">
        <v>8755167143.0699997</v>
      </c>
      <c r="R141" s="126">
        <v>0</v>
      </c>
      <c r="S141" s="125">
        <v>7529569</v>
      </c>
      <c r="T141" s="123"/>
      <c r="U141" s="123"/>
    </row>
    <row r="142" spans="1:21" ht="18" x14ac:dyDescent="0.25">
      <c r="A142" s="98" t="s">
        <v>289</v>
      </c>
      <c r="B142" s="99" t="s">
        <v>290</v>
      </c>
      <c r="C142" s="100" t="s">
        <v>21</v>
      </c>
      <c r="D142" s="100" t="s">
        <v>22</v>
      </c>
      <c r="E142" s="100">
        <v>21</v>
      </c>
      <c r="F142" s="101" t="s">
        <v>260</v>
      </c>
      <c r="G142" s="125">
        <v>16251336003</v>
      </c>
      <c r="H142" s="125">
        <v>8352182866.4899998</v>
      </c>
      <c r="I142" s="125">
        <v>7793873804.3800001</v>
      </c>
      <c r="J142" s="126">
        <v>0</v>
      </c>
      <c r="K142" s="125">
        <v>4382335029.0100002</v>
      </c>
      <c r="L142" s="125">
        <v>3969847837.48</v>
      </c>
      <c r="M142" s="125">
        <v>1265959766.3199999</v>
      </c>
      <c r="N142" s="125">
        <v>3116375262.6900001</v>
      </c>
      <c r="O142" s="125">
        <v>1260584496.3199999</v>
      </c>
      <c r="P142" s="125">
        <v>5375270</v>
      </c>
      <c r="Q142" s="125">
        <v>1260584496.3199999</v>
      </c>
      <c r="R142" s="126">
        <v>0</v>
      </c>
      <c r="S142" s="126">
        <v>0</v>
      </c>
      <c r="T142" s="123"/>
      <c r="U142" s="123"/>
    </row>
    <row r="143" spans="1:21" ht="18" x14ac:dyDescent="0.25">
      <c r="A143" s="98" t="s">
        <v>291</v>
      </c>
      <c r="B143" s="99" t="s">
        <v>292</v>
      </c>
      <c r="C143" s="100" t="s">
        <v>21</v>
      </c>
      <c r="D143" s="100" t="s">
        <v>22</v>
      </c>
      <c r="E143" s="100">
        <v>21</v>
      </c>
      <c r="F143" s="101" t="s">
        <v>260</v>
      </c>
      <c r="G143" s="125">
        <v>756252902</v>
      </c>
      <c r="H143" s="125">
        <v>688164214.33000004</v>
      </c>
      <c r="I143" s="125">
        <v>68088687.670000002</v>
      </c>
      <c r="J143" s="126">
        <v>0</v>
      </c>
      <c r="K143" s="125">
        <v>622373750.63</v>
      </c>
      <c r="L143" s="125">
        <v>65790463.700000003</v>
      </c>
      <c r="M143" s="125">
        <v>253957730.94</v>
      </c>
      <c r="N143" s="125">
        <v>368416019.69</v>
      </c>
      <c r="O143" s="125">
        <v>237942031.74000001</v>
      </c>
      <c r="P143" s="125">
        <v>16015699.199999999</v>
      </c>
      <c r="Q143" s="125">
        <v>237942031.74000001</v>
      </c>
      <c r="R143" s="126">
        <v>0</v>
      </c>
      <c r="S143" s="126">
        <v>0</v>
      </c>
      <c r="T143" s="123"/>
      <c r="U143" s="123"/>
    </row>
    <row r="144" spans="1:21" ht="18" x14ac:dyDescent="0.25">
      <c r="A144" s="98" t="s">
        <v>293</v>
      </c>
      <c r="B144" s="99" t="s">
        <v>294</v>
      </c>
      <c r="C144" s="100" t="s">
        <v>21</v>
      </c>
      <c r="D144" s="100" t="s">
        <v>22</v>
      </c>
      <c r="E144" s="100">
        <v>21</v>
      </c>
      <c r="F144" s="101" t="s">
        <v>260</v>
      </c>
      <c r="G144" s="125">
        <v>61992660645</v>
      </c>
      <c r="H144" s="125">
        <v>39735998328.309998</v>
      </c>
      <c r="I144" s="125">
        <v>13556674290.559999</v>
      </c>
      <c r="J144" s="126">
        <v>0</v>
      </c>
      <c r="K144" s="125">
        <v>32311612696.139999</v>
      </c>
      <c r="L144" s="125">
        <v>7424385632.1700001</v>
      </c>
      <c r="M144" s="125">
        <v>15738774997.040001</v>
      </c>
      <c r="N144" s="125">
        <v>16572837699.1</v>
      </c>
      <c r="O144" s="125">
        <v>15266308516.139999</v>
      </c>
      <c r="P144" s="125">
        <v>472466480.89999998</v>
      </c>
      <c r="Q144" s="125">
        <v>15266308516.139999</v>
      </c>
      <c r="R144" s="126">
        <v>0</v>
      </c>
      <c r="S144" s="125">
        <v>33789053</v>
      </c>
      <c r="T144" s="123"/>
      <c r="U144" s="123"/>
    </row>
    <row r="145" spans="1:21" ht="45" x14ac:dyDescent="0.25">
      <c r="A145" s="98" t="s">
        <v>295</v>
      </c>
      <c r="B145" s="105" t="s">
        <v>296</v>
      </c>
      <c r="C145" s="106" t="s">
        <v>21</v>
      </c>
      <c r="D145" s="106" t="s">
        <v>22</v>
      </c>
      <c r="E145" s="106">
        <v>21</v>
      </c>
      <c r="F145" s="107" t="s">
        <v>260</v>
      </c>
      <c r="G145" s="127">
        <v>1154255334</v>
      </c>
      <c r="H145" s="127">
        <v>680057574.79999995</v>
      </c>
      <c r="I145" s="127">
        <v>474197759.19999999</v>
      </c>
      <c r="J145" s="128">
        <v>0</v>
      </c>
      <c r="K145" s="127">
        <v>644968849.79999995</v>
      </c>
      <c r="L145" s="127">
        <v>35088725</v>
      </c>
      <c r="M145" s="127">
        <v>142903859.13999999</v>
      </c>
      <c r="N145" s="127">
        <v>502064990.66000003</v>
      </c>
      <c r="O145" s="127">
        <v>137420506.24000001</v>
      </c>
      <c r="P145" s="127">
        <v>5483352.9000000004</v>
      </c>
      <c r="Q145" s="127">
        <v>137420506.24000001</v>
      </c>
      <c r="R145" s="128">
        <v>0</v>
      </c>
      <c r="S145" s="127">
        <v>15806939</v>
      </c>
      <c r="T145" s="123"/>
      <c r="U145" s="123"/>
    </row>
    <row r="146" spans="1:21" ht="33.75" customHeight="1" x14ac:dyDescent="0.25">
      <c r="A146" s="98" t="s">
        <v>297</v>
      </c>
      <c r="B146" s="105" t="s">
        <v>298</v>
      </c>
      <c r="C146" s="106" t="s">
        <v>21</v>
      </c>
      <c r="D146" s="106" t="s">
        <v>22</v>
      </c>
      <c r="E146" s="106">
        <v>21</v>
      </c>
      <c r="F146" s="107" t="s">
        <v>260</v>
      </c>
      <c r="G146" s="127">
        <v>6378589143</v>
      </c>
      <c r="H146" s="127">
        <v>5846214527.1999998</v>
      </c>
      <c r="I146" s="127">
        <v>532374615.80000001</v>
      </c>
      <c r="J146" s="128">
        <v>0</v>
      </c>
      <c r="K146" s="127">
        <v>5709429301.8000002</v>
      </c>
      <c r="L146" s="127">
        <v>136785225.40000001</v>
      </c>
      <c r="M146" s="127">
        <v>2444019076.2600002</v>
      </c>
      <c r="N146" s="127">
        <v>3265410225.54</v>
      </c>
      <c r="O146" s="127">
        <v>2363283487.2600002</v>
      </c>
      <c r="P146" s="127">
        <v>80735589</v>
      </c>
      <c r="Q146" s="127">
        <v>2363283487.2600002</v>
      </c>
      <c r="R146" s="128">
        <v>0</v>
      </c>
      <c r="S146" s="128">
        <v>0</v>
      </c>
      <c r="T146" s="123"/>
      <c r="U146" s="123"/>
    </row>
    <row r="147" spans="1:21" ht="45" x14ac:dyDescent="0.25">
      <c r="A147" s="98" t="s">
        <v>299</v>
      </c>
      <c r="B147" s="105" t="s">
        <v>300</v>
      </c>
      <c r="C147" s="106" t="s">
        <v>21</v>
      </c>
      <c r="D147" s="106" t="s">
        <v>22</v>
      </c>
      <c r="E147" s="106">
        <v>21</v>
      </c>
      <c r="F147" s="107" t="s">
        <v>260</v>
      </c>
      <c r="G147" s="127">
        <v>5789278019</v>
      </c>
      <c r="H147" s="127">
        <v>4493990935.3400002</v>
      </c>
      <c r="I147" s="127">
        <v>1225755453.6600001</v>
      </c>
      <c r="J147" s="128">
        <v>0</v>
      </c>
      <c r="K147" s="127">
        <v>3755057212.1999998</v>
      </c>
      <c r="L147" s="127">
        <v>738933723.13999999</v>
      </c>
      <c r="M147" s="127">
        <v>1913443017.0799999</v>
      </c>
      <c r="N147" s="127">
        <v>1841614195.1199999</v>
      </c>
      <c r="O147" s="127">
        <v>1827742364.0799999</v>
      </c>
      <c r="P147" s="127">
        <v>85700653</v>
      </c>
      <c r="Q147" s="127">
        <v>1827742364.0799999</v>
      </c>
      <c r="R147" s="128">
        <v>0</v>
      </c>
      <c r="S147" s="127">
        <v>10452545</v>
      </c>
      <c r="T147" s="123"/>
      <c r="U147" s="123"/>
    </row>
    <row r="148" spans="1:21" ht="45" x14ac:dyDescent="0.25">
      <c r="A148" s="98" t="s">
        <v>301</v>
      </c>
      <c r="B148" s="105" t="s">
        <v>302</v>
      </c>
      <c r="C148" s="106" t="s">
        <v>21</v>
      </c>
      <c r="D148" s="106" t="s">
        <v>22</v>
      </c>
      <c r="E148" s="106">
        <v>21</v>
      </c>
      <c r="F148" s="107" t="s">
        <v>260</v>
      </c>
      <c r="G148" s="127">
        <v>28403988433</v>
      </c>
      <c r="H148" s="127">
        <v>17227412693.450001</v>
      </c>
      <c r="I148" s="127">
        <v>2651398675.5500002</v>
      </c>
      <c r="J148" s="128">
        <v>0</v>
      </c>
      <c r="K148" s="127">
        <v>15012105032.200001</v>
      </c>
      <c r="L148" s="127">
        <v>2215307661.25</v>
      </c>
      <c r="M148" s="127">
        <v>8971945337.8700008</v>
      </c>
      <c r="N148" s="127">
        <v>6040159694.3299999</v>
      </c>
      <c r="O148" s="127">
        <v>8755167143.0699997</v>
      </c>
      <c r="P148" s="127">
        <v>216778194.80000001</v>
      </c>
      <c r="Q148" s="127">
        <v>8755167143.0699997</v>
      </c>
      <c r="R148" s="128">
        <v>0</v>
      </c>
      <c r="S148" s="127">
        <v>7529569</v>
      </c>
      <c r="T148" s="123"/>
      <c r="U148" s="123"/>
    </row>
    <row r="149" spans="1:21" ht="45" x14ac:dyDescent="0.25">
      <c r="A149" s="98" t="s">
        <v>303</v>
      </c>
      <c r="B149" s="105" t="s">
        <v>304</v>
      </c>
      <c r="C149" s="106" t="s">
        <v>21</v>
      </c>
      <c r="D149" s="106" t="s">
        <v>22</v>
      </c>
      <c r="E149" s="106">
        <v>21</v>
      </c>
      <c r="F149" s="107" t="s">
        <v>260</v>
      </c>
      <c r="G149" s="127">
        <v>16251336003</v>
      </c>
      <c r="H149" s="127">
        <v>8352182866.4899998</v>
      </c>
      <c r="I149" s="127">
        <v>7793873804.3800001</v>
      </c>
      <c r="J149" s="128">
        <v>0</v>
      </c>
      <c r="K149" s="127">
        <v>4382335029.0100002</v>
      </c>
      <c r="L149" s="127">
        <v>3969847837.48</v>
      </c>
      <c r="M149" s="127">
        <v>1265959766.3199999</v>
      </c>
      <c r="N149" s="127">
        <v>3116375262.6900001</v>
      </c>
      <c r="O149" s="127">
        <v>1260584496.3199999</v>
      </c>
      <c r="P149" s="127">
        <v>5375270</v>
      </c>
      <c r="Q149" s="127">
        <v>1260584496.3199999</v>
      </c>
      <c r="R149" s="128">
        <v>0</v>
      </c>
      <c r="S149" s="128">
        <v>0</v>
      </c>
      <c r="T149" s="123"/>
      <c r="U149" s="123"/>
    </row>
    <row r="150" spans="1:21" ht="45" x14ac:dyDescent="0.25">
      <c r="A150" s="98" t="s">
        <v>305</v>
      </c>
      <c r="B150" s="105" t="s">
        <v>306</v>
      </c>
      <c r="C150" s="106" t="s">
        <v>21</v>
      </c>
      <c r="D150" s="106" t="s">
        <v>22</v>
      </c>
      <c r="E150" s="106">
        <v>21</v>
      </c>
      <c r="F150" s="107" t="s">
        <v>260</v>
      </c>
      <c r="G150" s="127">
        <v>756252902</v>
      </c>
      <c r="H150" s="127">
        <v>688164214.33000004</v>
      </c>
      <c r="I150" s="127">
        <v>68088687.670000002</v>
      </c>
      <c r="J150" s="128">
        <v>0</v>
      </c>
      <c r="K150" s="127">
        <v>622373750.63</v>
      </c>
      <c r="L150" s="127">
        <v>65790463.700000003</v>
      </c>
      <c r="M150" s="127">
        <v>253957730.94</v>
      </c>
      <c r="N150" s="127">
        <v>368416019.69</v>
      </c>
      <c r="O150" s="127">
        <v>237942031.74000001</v>
      </c>
      <c r="P150" s="127">
        <v>16015699.199999999</v>
      </c>
      <c r="Q150" s="127">
        <v>237942031.74000001</v>
      </c>
      <c r="R150" s="128">
        <v>0</v>
      </c>
      <c r="S150" s="128">
        <v>0</v>
      </c>
      <c r="T150" s="123"/>
      <c r="U150" s="123"/>
    </row>
    <row r="151" spans="1:21" ht="45" x14ac:dyDescent="0.25">
      <c r="A151" s="98" t="s">
        <v>307</v>
      </c>
      <c r="B151" s="105" t="s">
        <v>308</v>
      </c>
      <c r="C151" s="106" t="s">
        <v>21</v>
      </c>
      <c r="D151" s="106" t="s">
        <v>22</v>
      </c>
      <c r="E151" s="106">
        <v>21</v>
      </c>
      <c r="F151" s="107" t="s">
        <v>260</v>
      </c>
      <c r="G151" s="127">
        <v>721979888</v>
      </c>
      <c r="H151" s="127">
        <v>41826767.200000003</v>
      </c>
      <c r="I151" s="127">
        <v>680153120.79999995</v>
      </c>
      <c r="J151" s="128">
        <v>0</v>
      </c>
      <c r="K151" s="127">
        <v>500000</v>
      </c>
      <c r="L151" s="127">
        <v>41326767.200000003</v>
      </c>
      <c r="M151" s="128">
        <v>0</v>
      </c>
      <c r="N151" s="127">
        <v>500000</v>
      </c>
      <c r="O151" s="128">
        <v>0</v>
      </c>
      <c r="P151" s="128">
        <v>0</v>
      </c>
      <c r="Q151" s="128">
        <v>0</v>
      </c>
      <c r="R151" s="128">
        <v>0</v>
      </c>
      <c r="S151" s="128">
        <v>0</v>
      </c>
      <c r="T151" s="123"/>
      <c r="U151" s="123"/>
    </row>
    <row r="152" spans="1:21" ht="56.25" x14ac:dyDescent="0.25">
      <c r="A152" s="98" t="s">
        <v>309</v>
      </c>
      <c r="B152" s="105" t="s">
        <v>310</v>
      </c>
      <c r="C152" s="106" t="s">
        <v>21</v>
      </c>
      <c r="D152" s="106" t="s">
        <v>22</v>
      </c>
      <c r="E152" s="106">
        <v>21</v>
      </c>
      <c r="F152" s="107" t="s">
        <v>260</v>
      </c>
      <c r="G152" s="127">
        <v>2536980923</v>
      </c>
      <c r="H152" s="127">
        <v>2406148749.5</v>
      </c>
      <c r="I152" s="127">
        <v>130832173.5</v>
      </c>
      <c r="J152" s="128">
        <v>0</v>
      </c>
      <c r="K152" s="127">
        <v>2184843520.5</v>
      </c>
      <c r="L152" s="127">
        <v>221305229</v>
      </c>
      <c r="M152" s="127">
        <v>746546209.42999995</v>
      </c>
      <c r="N152" s="127">
        <v>1438297311.0699999</v>
      </c>
      <c r="O152" s="127">
        <v>684168487.42999995</v>
      </c>
      <c r="P152" s="127">
        <v>62377722</v>
      </c>
      <c r="Q152" s="127">
        <v>684168487.42999995</v>
      </c>
      <c r="R152" s="128">
        <v>0</v>
      </c>
      <c r="S152" s="128">
        <v>0</v>
      </c>
      <c r="T152" s="123"/>
      <c r="U152" s="123"/>
    </row>
    <row r="153" spans="1:21" ht="18" x14ac:dyDescent="0.25">
      <c r="A153" s="98" t="s">
        <v>311</v>
      </c>
      <c r="B153" s="99" t="s">
        <v>312</v>
      </c>
      <c r="C153" s="100" t="s">
        <v>21</v>
      </c>
      <c r="D153" s="100" t="s">
        <v>22</v>
      </c>
      <c r="E153" s="100">
        <v>21</v>
      </c>
      <c r="F153" s="101" t="s">
        <v>260</v>
      </c>
      <c r="G153" s="125">
        <v>36387967</v>
      </c>
      <c r="H153" s="125">
        <v>36387966.670000002</v>
      </c>
      <c r="I153" s="126">
        <v>0.33</v>
      </c>
      <c r="J153" s="126">
        <v>0</v>
      </c>
      <c r="K153" s="125">
        <v>36387966.670000002</v>
      </c>
      <c r="L153" s="126">
        <v>0</v>
      </c>
      <c r="M153" s="125">
        <v>36328613.380000003</v>
      </c>
      <c r="N153" s="125">
        <v>59353.29</v>
      </c>
      <c r="O153" s="125">
        <v>36328613.380000003</v>
      </c>
      <c r="P153" s="126">
        <v>0</v>
      </c>
      <c r="Q153" s="125">
        <v>36328613.380000003</v>
      </c>
      <c r="R153" s="126">
        <v>0</v>
      </c>
      <c r="S153" s="126">
        <v>0</v>
      </c>
      <c r="T153" s="123"/>
      <c r="U153" s="123"/>
    </row>
    <row r="154" spans="1:21" ht="45" x14ac:dyDescent="0.25">
      <c r="A154" s="98" t="s">
        <v>313</v>
      </c>
      <c r="B154" s="105" t="s">
        <v>314</v>
      </c>
      <c r="C154" s="106" t="s">
        <v>21</v>
      </c>
      <c r="D154" s="106" t="s">
        <v>22</v>
      </c>
      <c r="E154" s="106">
        <v>21</v>
      </c>
      <c r="F154" s="107" t="s">
        <v>260</v>
      </c>
      <c r="G154" s="127">
        <v>36387967</v>
      </c>
      <c r="H154" s="127">
        <v>36387966.670000002</v>
      </c>
      <c r="I154" s="128">
        <v>0.33</v>
      </c>
      <c r="J154" s="128">
        <v>0</v>
      </c>
      <c r="K154" s="127">
        <v>36387966.670000002</v>
      </c>
      <c r="L154" s="128">
        <v>0</v>
      </c>
      <c r="M154" s="127">
        <v>36328613.380000003</v>
      </c>
      <c r="N154" s="127">
        <v>59353.29</v>
      </c>
      <c r="O154" s="127">
        <v>36328613.380000003</v>
      </c>
      <c r="P154" s="128">
        <v>0</v>
      </c>
      <c r="Q154" s="127">
        <v>36328613.380000003</v>
      </c>
      <c r="R154" s="128">
        <v>0</v>
      </c>
      <c r="S154" s="128">
        <v>0</v>
      </c>
      <c r="T154" s="123"/>
      <c r="U154" s="123"/>
    </row>
    <row r="155" spans="1:21" ht="22.5" x14ac:dyDescent="0.25">
      <c r="A155" s="98" t="s">
        <v>315</v>
      </c>
      <c r="B155" s="99" t="s">
        <v>316</v>
      </c>
      <c r="C155" s="100" t="s">
        <v>21</v>
      </c>
      <c r="D155" s="100" t="s">
        <v>22</v>
      </c>
      <c r="E155" s="100">
        <v>21</v>
      </c>
      <c r="F155" s="101" t="s">
        <v>260</v>
      </c>
      <c r="G155" s="127">
        <v>1350008400</v>
      </c>
      <c r="H155" s="127">
        <v>36387966.670000002</v>
      </c>
      <c r="I155" s="128">
        <v>0.33</v>
      </c>
      <c r="J155" s="127">
        <v>1313620433</v>
      </c>
      <c r="K155" s="127">
        <v>36387966.670000002</v>
      </c>
      <c r="L155" s="128">
        <v>0</v>
      </c>
      <c r="M155" s="127">
        <v>36328613.380000003</v>
      </c>
      <c r="N155" s="127">
        <v>59353.29</v>
      </c>
      <c r="O155" s="127">
        <v>36328613.380000003</v>
      </c>
      <c r="P155" s="128">
        <v>0</v>
      </c>
      <c r="Q155" s="127">
        <v>36328613.380000003</v>
      </c>
      <c r="R155" s="128">
        <v>0</v>
      </c>
      <c r="S155" s="128">
        <v>0</v>
      </c>
      <c r="T155" s="123"/>
      <c r="U155" s="123"/>
    </row>
    <row r="156" spans="1:21" ht="22.5" x14ac:dyDescent="0.25">
      <c r="A156" s="98" t="s">
        <v>317</v>
      </c>
      <c r="B156" s="99" t="s">
        <v>316</v>
      </c>
      <c r="C156" s="100" t="s">
        <v>21</v>
      </c>
      <c r="D156" s="100" t="s">
        <v>22</v>
      </c>
      <c r="E156" s="100">
        <v>21</v>
      </c>
      <c r="F156" s="101" t="s">
        <v>260</v>
      </c>
      <c r="G156" s="125">
        <v>36387967</v>
      </c>
      <c r="H156" s="125">
        <v>36387966.670000002</v>
      </c>
      <c r="I156" s="126">
        <v>0.33</v>
      </c>
      <c r="J156" s="126">
        <v>0</v>
      </c>
      <c r="K156" s="125">
        <v>36387966.670000002</v>
      </c>
      <c r="L156" s="126">
        <v>0</v>
      </c>
      <c r="M156" s="125">
        <v>36328613.380000003</v>
      </c>
      <c r="N156" s="125">
        <v>59353.29</v>
      </c>
      <c r="O156" s="125">
        <v>36328613.380000003</v>
      </c>
      <c r="P156" s="126">
        <v>0</v>
      </c>
      <c r="Q156" s="125">
        <v>36328613.380000003</v>
      </c>
      <c r="R156" s="126">
        <v>0</v>
      </c>
      <c r="S156" s="126">
        <v>0</v>
      </c>
      <c r="T156" s="123"/>
      <c r="U156" s="123"/>
    </row>
    <row r="157" spans="1:21" ht="22.5" x14ac:dyDescent="0.25">
      <c r="A157" s="98" t="s">
        <v>318</v>
      </c>
      <c r="B157" s="99" t="s">
        <v>319</v>
      </c>
      <c r="C157" s="100" t="s">
        <v>21</v>
      </c>
      <c r="D157" s="100" t="s">
        <v>22</v>
      </c>
      <c r="E157" s="100">
        <v>21</v>
      </c>
      <c r="F157" s="101" t="s">
        <v>260</v>
      </c>
      <c r="G157" s="125">
        <v>11657820529</v>
      </c>
      <c r="H157" s="125">
        <v>2826573910.1999998</v>
      </c>
      <c r="I157" s="125">
        <v>8831246618.7999992</v>
      </c>
      <c r="J157" s="126">
        <v>0</v>
      </c>
      <c r="K157" s="125">
        <v>2723058771</v>
      </c>
      <c r="L157" s="125">
        <v>103515139.2</v>
      </c>
      <c r="M157" s="125">
        <v>1440962782.75</v>
      </c>
      <c r="N157" s="125">
        <v>1282095988.25</v>
      </c>
      <c r="O157" s="125">
        <v>1279637961.75</v>
      </c>
      <c r="P157" s="125">
        <v>161324821</v>
      </c>
      <c r="Q157" s="125">
        <v>1279637961.75</v>
      </c>
      <c r="R157" s="126">
        <v>0</v>
      </c>
      <c r="S157" s="126">
        <v>0</v>
      </c>
      <c r="T157" s="123"/>
      <c r="U157" s="123"/>
    </row>
    <row r="158" spans="1:21" ht="18" x14ac:dyDescent="0.25">
      <c r="A158" s="98" t="s">
        <v>320</v>
      </c>
      <c r="B158" s="99" t="s">
        <v>264</v>
      </c>
      <c r="C158" s="100" t="s">
        <v>21</v>
      </c>
      <c r="D158" s="100" t="s">
        <v>22</v>
      </c>
      <c r="E158" s="100">
        <v>21</v>
      </c>
      <c r="F158" s="101" t="s">
        <v>260</v>
      </c>
      <c r="G158" s="125">
        <v>11657820529</v>
      </c>
      <c r="H158" s="125">
        <v>2826573910.1999998</v>
      </c>
      <c r="I158" s="125">
        <v>8831246618.7999992</v>
      </c>
      <c r="J158" s="126">
        <v>0</v>
      </c>
      <c r="K158" s="125">
        <v>2723058771</v>
      </c>
      <c r="L158" s="125">
        <v>103515139.2</v>
      </c>
      <c r="M158" s="125">
        <v>1440962782.75</v>
      </c>
      <c r="N158" s="125">
        <v>1282095988.25</v>
      </c>
      <c r="O158" s="125">
        <v>1279637961.75</v>
      </c>
      <c r="P158" s="125">
        <v>161324821</v>
      </c>
      <c r="Q158" s="125">
        <v>1279637961.75</v>
      </c>
      <c r="R158" s="126">
        <v>0</v>
      </c>
      <c r="S158" s="126">
        <v>0</v>
      </c>
      <c r="T158" s="123"/>
      <c r="U158" s="123"/>
    </row>
    <row r="159" spans="1:21" ht="22.5" x14ac:dyDescent="0.25">
      <c r="A159" s="98" t="s">
        <v>321</v>
      </c>
      <c r="B159" s="99" t="s">
        <v>322</v>
      </c>
      <c r="C159" s="100" t="s">
        <v>21</v>
      </c>
      <c r="D159" s="100" t="s">
        <v>22</v>
      </c>
      <c r="E159" s="100">
        <v>21</v>
      </c>
      <c r="F159" s="101" t="s">
        <v>260</v>
      </c>
      <c r="G159" s="125">
        <v>11657820529</v>
      </c>
      <c r="H159" s="125">
        <v>2826573910.1999998</v>
      </c>
      <c r="I159" s="125">
        <v>8831246618.7999992</v>
      </c>
      <c r="J159" s="126">
        <v>0</v>
      </c>
      <c r="K159" s="125">
        <v>2723058771</v>
      </c>
      <c r="L159" s="125">
        <v>103515139.2</v>
      </c>
      <c r="M159" s="125">
        <v>1440962782.75</v>
      </c>
      <c r="N159" s="125">
        <v>1282095988.25</v>
      </c>
      <c r="O159" s="125">
        <v>1279637961.75</v>
      </c>
      <c r="P159" s="125">
        <v>161324821</v>
      </c>
      <c r="Q159" s="125">
        <v>1279637961.75</v>
      </c>
      <c r="R159" s="126">
        <v>0</v>
      </c>
      <c r="S159" s="126">
        <v>0</v>
      </c>
      <c r="T159" s="123"/>
      <c r="U159" s="123"/>
    </row>
    <row r="160" spans="1:21" ht="22.5" x14ac:dyDescent="0.25">
      <c r="A160" s="98" t="s">
        <v>323</v>
      </c>
      <c r="B160" s="99" t="s">
        <v>322</v>
      </c>
      <c r="C160" s="100" t="s">
        <v>21</v>
      </c>
      <c r="D160" s="100" t="s">
        <v>22</v>
      </c>
      <c r="E160" s="100">
        <v>21</v>
      </c>
      <c r="F160" s="101" t="s">
        <v>260</v>
      </c>
      <c r="G160" s="125">
        <v>3579960600</v>
      </c>
      <c r="H160" s="125">
        <v>148662291.33000001</v>
      </c>
      <c r="I160" s="125">
        <v>3431298308.6700001</v>
      </c>
      <c r="J160" s="126">
        <v>0</v>
      </c>
      <c r="K160" s="125">
        <v>137197483.33000001</v>
      </c>
      <c r="L160" s="125">
        <v>11464808</v>
      </c>
      <c r="M160" s="125">
        <v>40115600.32</v>
      </c>
      <c r="N160" s="125">
        <v>97081883.010000005</v>
      </c>
      <c r="O160" s="125">
        <v>40115600.32</v>
      </c>
      <c r="P160" s="126">
        <v>0</v>
      </c>
      <c r="Q160" s="125">
        <v>40115600.32</v>
      </c>
      <c r="R160" s="126">
        <v>0</v>
      </c>
      <c r="S160" s="126">
        <v>0</v>
      </c>
      <c r="T160" s="123"/>
      <c r="U160" s="123"/>
    </row>
    <row r="161" spans="1:21" ht="18" x14ac:dyDescent="0.25">
      <c r="A161" s="98" t="s">
        <v>324</v>
      </c>
      <c r="B161" s="99" t="s">
        <v>325</v>
      </c>
      <c r="C161" s="100" t="s">
        <v>21</v>
      </c>
      <c r="D161" s="100" t="s">
        <v>22</v>
      </c>
      <c r="E161" s="100">
        <v>21</v>
      </c>
      <c r="F161" s="101" t="s">
        <v>260</v>
      </c>
      <c r="G161" s="125">
        <v>4290377918</v>
      </c>
      <c r="H161" s="125">
        <v>657898810.23000002</v>
      </c>
      <c r="I161" s="125">
        <v>3632479107.77</v>
      </c>
      <c r="J161" s="126">
        <v>0</v>
      </c>
      <c r="K161" s="125">
        <v>631404574.23000002</v>
      </c>
      <c r="L161" s="125">
        <v>26494236</v>
      </c>
      <c r="M161" s="125">
        <v>255761412.31999999</v>
      </c>
      <c r="N161" s="125">
        <v>375643161.91000003</v>
      </c>
      <c r="O161" s="125">
        <v>231936591.31999999</v>
      </c>
      <c r="P161" s="125">
        <v>23824821</v>
      </c>
      <c r="Q161" s="125">
        <v>231936591.31999999</v>
      </c>
      <c r="R161" s="126">
        <v>0</v>
      </c>
      <c r="S161" s="126">
        <v>0</v>
      </c>
      <c r="T161" s="123"/>
      <c r="U161" s="123"/>
    </row>
    <row r="162" spans="1:21" ht="18" x14ac:dyDescent="0.25">
      <c r="A162" s="98" t="s">
        <v>326</v>
      </c>
      <c r="B162" s="99" t="s">
        <v>327</v>
      </c>
      <c r="C162" s="100" t="s">
        <v>21</v>
      </c>
      <c r="D162" s="100" t="s">
        <v>22</v>
      </c>
      <c r="E162" s="100">
        <v>21</v>
      </c>
      <c r="F162" s="101" t="s">
        <v>260</v>
      </c>
      <c r="G162" s="125">
        <v>500000000</v>
      </c>
      <c r="H162" s="126">
        <v>0</v>
      </c>
      <c r="I162" s="125">
        <v>500000000</v>
      </c>
      <c r="J162" s="126">
        <v>0</v>
      </c>
      <c r="K162" s="126">
        <v>0</v>
      </c>
      <c r="L162" s="126">
        <v>0</v>
      </c>
      <c r="M162" s="126">
        <v>0</v>
      </c>
      <c r="N162" s="126">
        <v>0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  <c r="T162" s="123"/>
      <c r="U162" s="123"/>
    </row>
    <row r="163" spans="1:21" ht="22.5" x14ac:dyDescent="0.25">
      <c r="A163" s="98" t="s">
        <v>328</v>
      </c>
      <c r="B163" s="99" t="s">
        <v>329</v>
      </c>
      <c r="C163" s="100" t="s">
        <v>21</v>
      </c>
      <c r="D163" s="100" t="s">
        <v>22</v>
      </c>
      <c r="E163" s="100">
        <v>21</v>
      </c>
      <c r="F163" s="101" t="s">
        <v>260</v>
      </c>
      <c r="G163" s="125">
        <v>265898000</v>
      </c>
      <c r="H163" s="125">
        <v>20871250</v>
      </c>
      <c r="I163" s="125">
        <v>245026750</v>
      </c>
      <c r="J163" s="126">
        <v>0</v>
      </c>
      <c r="K163" s="125">
        <v>17409700</v>
      </c>
      <c r="L163" s="125">
        <v>3461550</v>
      </c>
      <c r="M163" s="126">
        <v>0</v>
      </c>
      <c r="N163" s="125">
        <v>17409700</v>
      </c>
      <c r="O163" s="126">
        <v>0</v>
      </c>
      <c r="P163" s="126">
        <v>0</v>
      </c>
      <c r="Q163" s="126">
        <v>0</v>
      </c>
      <c r="R163" s="126">
        <v>0</v>
      </c>
      <c r="S163" s="126">
        <v>0</v>
      </c>
      <c r="T163" s="123"/>
      <c r="U163" s="123"/>
    </row>
    <row r="164" spans="1:21" ht="18" x14ac:dyDescent="0.25">
      <c r="A164" s="98" t="s">
        <v>330</v>
      </c>
      <c r="B164" s="99" t="s">
        <v>331</v>
      </c>
      <c r="C164" s="100" t="s">
        <v>21</v>
      </c>
      <c r="D164" s="100" t="s">
        <v>22</v>
      </c>
      <c r="E164" s="100">
        <v>21</v>
      </c>
      <c r="F164" s="101" t="s">
        <v>260</v>
      </c>
      <c r="G164" s="125">
        <v>3021584011</v>
      </c>
      <c r="H164" s="125">
        <v>1999141558.6400001</v>
      </c>
      <c r="I164" s="125">
        <v>1022442452.36</v>
      </c>
      <c r="J164" s="126">
        <v>0</v>
      </c>
      <c r="K164" s="125">
        <v>1937047013.4400001</v>
      </c>
      <c r="L164" s="125">
        <v>62094545.200000003</v>
      </c>
      <c r="M164" s="125">
        <v>1145085770.1099999</v>
      </c>
      <c r="N164" s="125">
        <v>791961243.33000004</v>
      </c>
      <c r="O164" s="125">
        <v>1007585770.11</v>
      </c>
      <c r="P164" s="125">
        <v>137500000</v>
      </c>
      <c r="Q164" s="125">
        <v>1007585770.11</v>
      </c>
      <c r="R164" s="126">
        <v>0</v>
      </c>
      <c r="S164" s="126">
        <v>0</v>
      </c>
      <c r="T164" s="123"/>
      <c r="U164" s="123"/>
    </row>
    <row r="165" spans="1:21" ht="18" x14ac:dyDescent="0.25">
      <c r="A165" s="98" t="s">
        <v>332</v>
      </c>
      <c r="B165" s="99" t="s">
        <v>333</v>
      </c>
      <c r="C165" s="100" t="s">
        <v>21</v>
      </c>
      <c r="D165" s="100" t="s">
        <v>22</v>
      </c>
      <c r="E165" s="100">
        <v>21</v>
      </c>
      <c r="F165" s="101" t="s">
        <v>260</v>
      </c>
      <c r="G165" s="125">
        <v>11657820529</v>
      </c>
      <c r="H165" s="125">
        <v>2826573910.1999998</v>
      </c>
      <c r="I165" s="125">
        <v>8831246618.7999992</v>
      </c>
      <c r="J165" s="126">
        <v>0</v>
      </c>
      <c r="K165" s="125">
        <v>2723058771</v>
      </c>
      <c r="L165" s="125">
        <v>103515139.2</v>
      </c>
      <c r="M165" s="125">
        <v>1440962782.75</v>
      </c>
      <c r="N165" s="125">
        <v>1282095988.25</v>
      </c>
      <c r="O165" s="125">
        <v>1279637961.75</v>
      </c>
      <c r="P165" s="125">
        <v>161324821</v>
      </c>
      <c r="Q165" s="125">
        <v>1279637961.75</v>
      </c>
      <c r="R165" s="126">
        <v>0</v>
      </c>
      <c r="S165" s="126">
        <v>0</v>
      </c>
      <c r="T165" s="123"/>
      <c r="U165" s="123"/>
    </row>
    <row r="166" spans="1:21" ht="45" x14ac:dyDescent="0.25">
      <c r="A166" s="98" t="s">
        <v>334</v>
      </c>
      <c r="B166" s="105" t="s">
        <v>335</v>
      </c>
      <c r="C166" s="106" t="s">
        <v>21</v>
      </c>
      <c r="D166" s="106" t="s">
        <v>22</v>
      </c>
      <c r="E166" s="106">
        <v>21</v>
      </c>
      <c r="F166" s="107" t="s">
        <v>260</v>
      </c>
      <c r="G166" s="127">
        <v>265898000</v>
      </c>
      <c r="H166" s="127">
        <v>20871250</v>
      </c>
      <c r="I166" s="127">
        <v>245026750</v>
      </c>
      <c r="J166" s="128">
        <v>0</v>
      </c>
      <c r="K166" s="127">
        <v>17409700</v>
      </c>
      <c r="L166" s="127">
        <v>3461550</v>
      </c>
      <c r="M166" s="128">
        <v>0</v>
      </c>
      <c r="N166" s="127">
        <v>17409700</v>
      </c>
      <c r="O166" s="128">
        <v>0</v>
      </c>
      <c r="P166" s="128">
        <v>0</v>
      </c>
      <c r="Q166" s="128">
        <v>0</v>
      </c>
      <c r="R166" s="128">
        <v>0</v>
      </c>
      <c r="S166" s="128">
        <v>0</v>
      </c>
      <c r="T166" s="123"/>
      <c r="U166" s="123"/>
    </row>
    <row r="167" spans="1:21" ht="33.75" x14ac:dyDescent="0.25">
      <c r="A167" s="98" t="s">
        <v>336</v>
      </c>
      <c r="B167" s="105" t="s">
        <v>337</v>
      </c>
      <c r="C167" s="106" t="s">
        <v>21</v>
      </c>
      <c r="D167" s="106" t="s">
        <v>22</v>
      </c>
      <c r="E167" s="106">
        <v>21</v>
      </c>
      <c r="F167" s="107" t="s">
        <v>260</v>
      </c>
      <c r="G167" s="127">
        <v>3021584011</v>
      </c>
      <c r="H167" s="127">
        <v>1999141558.6400001</v>
      </c>
      <c r="I167" s="127">
        <v>1022442452.36</v>
      </c>
      <c r="J167" s="128">
        <v>0</v>
      </c>
      <c r="K167" s="127">
        <v>1937047013.4400001</v>
      </c>
      <c r="L167" s="127">
        <v>62094545.200000003</v>
      </c>
      <c r="M167" s="127">
        <v>1145085770.1099999</v>
      </c>
      <c r="N167" s="127">
        <v>791961243.33000004</v>
      </c>
      <c r="O167" s="127">
        <v>1007585770.11</v>
      </c>
      <c r="P167" s="127">
        <v>137500000</v>
      </c>
      <c r="Q167" s="127">
        <v>1007585770.11</v>
      </c>
      <c r="R167" s="128">
        <v>0</v>
      </c>
      <c r="S167" s="128">
        <v>0</v>
      </c>
      <c r="T167" s="123"/>
      <c r="U167" s="123"/>
    </row>
    <row r="168" spans="1:21" ht="33.75" x14ac:dyDescent="0.25">
      <c r="A168" s="98" t="s">
        <v>338</v>
      </c>
      <c r="B168" s="105" t="s">
        <v>339</v>
      </c>
      <c r="C168" s="106" t="s">
        <v>21</v>
      </c>
      <c r="D168" s="106" t="s">
        <v>22</v>
      </c>
      <c r="E168" s="106">
        <v>21</v>
      </c>
      <c r="F168" s="107" t="s">
        <v>260</v>
      </c>
      <c r="G168" s="127">
        <v>3579960600</v>
      </c>
      <c r="H168" s="127">
        <v>148662291.33000001</v>
      </c>
      <c r="I168" s="127">
        <v>3431298308.6700001</v>
      </c>
      <c r="J168" s="128">
        <v>0</v>
      </c>
      <c r="K168" s="127">
        <v>137197483.33000001</v>
      </c>
      <c r="L168" s="127">
        <v>11464808</v>
      </c>
      <c r="M168" s="127">
        <v>40115600.32</v>
      </c>
      <c r="N168" s="127">
        <v>97081883.010000005</v>
      </c>
      <c r="O168" s="127">
        <v>40115600.32</v>
      </c>
      <c r="P168" s="128">
        <v>0</v>
      </c>
      <c r="Q168" s="127">
        <v>40115600.32</v>
      </c>
      <c r="R168" s="128">
        <v>0</v>
      </c>
      <c r="S168" s="128">
        <v>0</v>
      </c>
      <c r="T168" s="123"/>
      <c r="U168" s="123"/>
    </row>
    <row r="169" spans="1:21" ht="33.75" x14ac:dyDescent="0.25">
      <c r="A169" s="98" t="s">
        <v>340</v>
      </c>
      <c r="B169" s="105" t="s">
        <v>341</v>
      </c>
      <c r="C169" s="106" t="s">
        <v>21</v>
      </c>
      <c r="D169" s="106" t="s">
        <v>22</v>
      </c>
      <c r="E169" s="106">
        <v>21</v>
      </c>
      <c r="F169" s="107" t="s">
        <v>260</v>
      </c>
      <c r="G169" s="127">
        <v>4290377918</v>
      </c>
      <c r="H169" s="127">
        <v>657898810.23000002</v>
      </c>
      <c r="I169" s="127">
        <v>3632479107.77</v>
      </c>
      <c r="J169" s="128">
        <v>0</v>
      </c>
      <c r="K169" s="127">
        <v>631404574.23000002</v>
      </c>
      <c r="L169" s="127">
        <v>26494236</v>
      </c>
      <c r="M169" s="127">
        <v>255761412.31999999</v>
      </c>
      <c r="N169" s="127">
        <v>375643161.91000003</v>
      </c>
      <c r="O169" s="127">
        <v>231936591.31999999</v>
      </c>
      <c r="P169" s="127">
        <v>23824821</v>
      </c>
      <c r="Q169" s="127">
        <v>231936591.31999999</v>
      </c>
      <c r="R169" s="128">
        <v>0</v>
      </c>
      <c r="S169" s="128">
        <v>0</v>
      </c>
      <c r="T169" s="123"/>
      <c r="U169" s="123"/>
    </row>
    <row r="170" spans="1:21" ht="45" x14ac:dyDescent="0.25">
      <c r="A170" s="98" t="s">
        <v>342</v>
      </c>
      <c r="B170" s="105" t="s">
        <v>343</v>
      </c>
      <c r="C170" s="106" t="s">
        <v>21</v>
      </c>
      <c r="D170" s="106" t="s">
        <v>22</v>
      </c>
      <c r="E170" s="106">
        <v>21</v>
      </c>
      <c r="F170" s="107" t="s">
        <v>260</v>
      </c>
      <c r="G170" s="127">
        <v>500000000</v>
      </c>
      <c r="H170" s="128">
        <v>0</v>
      </c>
      <c r="I170" s="127">
        <v>500000000</v>
      </c>
      <c r="J170" s="128">
        <v>0</v>
      </c>
      <c r="K170" s="128">
        <v>0</v>
      </c>
      <c r="L170" s="128">
        <v>0</v>
      </c>
      <c r="M170" s="128">
        <v>0</v>
      </c>
      <c r="N170" s="128">
        <v>0</v>
      </c>
      <c r="O170" s="128">
        <v>0</v>
      </c>
      <c r="P170" s="128">
        <v>0</v>
      </c>
      <c r="Q170" s="128">
        <v>0</v>
      </c>
      <c r="R170" s="128">
        <v>0</v>
      </c>
      <c r="S170" s="128">
        <v>0</v>
      </c>
      <c r="T170" s="123"/>
      <c r="U170" s="123"/>
    </row>
    <row r="171" spans="1:21" x14ac:dyDescent="0.2">
      <c r="A171" s="110"/>
    </row>
    <row r="172" spans="1:21" x14ac:dyDescent="0.2">
      <c r="A172" s="110"/>
    </row>
    <row r="173" spans="1:21" x14ac:dyDescent="0.2">
      <c r="A173" s="110"/>
    </row>
    <row r="174" spans="1:21" x14ac:dyDescent="0.2">
      <c r="A174" s="110"/>
    </row>
    <row r="175" spans="1:21" x14ac:dyDescent="0.2">
      <c r="A175" s="110"/>
    </row>
    <row r="176" spans="1:21" x14ac:dyDescent="0.2">
      <c r="A176" s="110"/>
    </row>
    <row r="177" spans="1:1" x14ac:dyDescent="0.2">
      <c r="A177" s="110"/>
    </row>
    <row r="178" spans="1:1" x14ac:dyDescent="0.2">
      <c r="A178" s="110"/>
    </row>
    <row r="179" spans="1:1" x14ac:dyDescent="0.2">
      <c r="A179" s="110"/>
    </row>
    <row r="180" spans="1:1" x14ac:dyDescent="0.2">
      <c r="A180" s="110"/>
    </row>
    <row r="181" spans="1:1" x14ac:dyDescent="0.2">
      <c r="A181" s="110"/>
    </row>
    <row r="182" spans="1:1" x14ac:dyDescent="0.2">
      <c r="A182" s="110"/>
    </row>
    <row r="183" spans="1:1" x14ac:dyDescent="0.2">
      <c r="A183" s="110"/>
    </row>
    <row r="184" spans="1:1" x14ac:dyDescent="0.2">
      <c r="A184" s="110"/>
    </row>
    <row r="185" spans="1:1" x14ac:dyDescent="0.2">
      <c r="A185" s="110"/>
    </row>
    <row r="186" spans="1:1" x14ac:dyDescent="0.2">
      <c r="A186" s="110"/>
    </row>
    <row r="187" spans="1:1" x14ac:dyDescent="0.2">
      <c r="A187" s="110"/>
    </row>
    <row r="188" spans="1:1" x14ac:dyDescent="0.2">
      <c r="A188" s="110"/>
    </row>
    <row r="189" spans="1:1" x14ac:dyDescent="0.2">
      <c r="A189" s="110"/>
    </row>
    <row r="190" spans="1:1" x14ac:dyDescent="0.2">
      <c r="A190" s="110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90"/>
  <sheetViews>
    <sheetView showGridLines="0" workbookViewId="0">
      <selection activeCell="B17" sqref="B17"/>
    </sheetView>
  </sheetViews>
  <sheetFormatPr baseColWidth="10" defaultColWidth="11.42578125" defaultRowHeight="14.25" x14ac:dyDescent="0.2"/>
  <cols>
    <col min="1" max="1" width="26.140625" style="104" customWidth="1"/>
    <col min="2" max="2" width="57.7109375" style="113" customWidth="1"/>
    <col min="3" max="3" width="8.7109375" style="104" customWidth="1"/>
    <col min="4" max="5" width="4.85546875" style="104" customWidth="1"/>
    <col min="6" max="6" width="21.7109375" style="104" customWidth="1"/>
    <col min="7" max="7" width="17.42578125" style="104" bestFit="1" customWidth="1"/>
    <col min="8" max="8" width="17.42578125" style="104" customWidth="1"/>
    <col min="9" max="9" width="16.42578125" style="104" bestFit="1" customWidth="1"/>
    <col min="10" max="10" width="14.7109375" style="104" bestFit="1" customWidth="1"/>
    <col min="11" max="11" width="16.42578125" style="104" customWidth="1"/>
    <col min="12" max="12" width="16.85546875" style="104" customWidth="1"/>
    <col min="13" max="13" width="16" style="104" customWidth="1"/>
    <col min="14" max="14" width="16.42578125" style="104" customWidth="1"/>
    <col min="15" max="15" width="15.7109375" style="104" customWidth="1"/>
    <col min="16" max="16" width="14.7109375" style="104" customWidth="1"/>
    <col min="17" max="17" width="15.7109375" style="104" customWidth="1"/>
    <col min="18" max="18" width="14.140625" style="104" customWidth="1"/>
    <col min="19" max="19" width="13.28515625" style="104" bestFit="1" customWidth="1"/>
    <col min="20" max="20" width="15.140625" style="104" hidden="1" customWidth="1"/>
    <col min="21" max="21" width="21.85546875" style="104" hidden="1" customWidth="1"/>
    <col min="22" max="16384" width="11.42578125" style="104"/>
  </cols>
  <sheetData>
    <row r="1" spans="1:22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89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89" t="s">
        <v>12</v>
      </c>
      <c r="N1" s="89" t="s">
        <v>13</v>
      </c>
      <c r="O1" s="89" t="s">
        <v>14</v>
      </c>
      <c r="P1" s="89" t="s">
        <v>15</v>
      </c>
      <c r="Q1" s="89" t="s">
        <v>16</v>
      </c>
      <c r="R1" s="89" t="s">
        <v>17</v>
      </c>
      <c r="S1" s="89" t="s">
        <v>18</v>
      </c>
      <c r="U1" s="91" t="s">
        <v>351</v>
      </c>
    </row>
    <row r="2" spans="1:22" s="97" customFormat="1" ht="24" x14ac:dyDescent="0.25">
      <c r="A2" s="92" t="s">
        <v>19</v>
      </c>
      <c r="B2" s="120" t="s">
        <v>20</v>
      </c>
      <c r="C2" s="94" t="s">
        <v>21</v>
      </c>
      <c r="D2" s="94" t="s">
        <v>22</v>
      </c>
      <c r="E2" s="94">
        <v>20</v>
      </c>
      <c r="F2" s="95" t="s">
        <v>23</v>
      </c>
      <c r="G2" s="121">
        <f>+G3+G122+G126</f>
        <v>225626925988</v>
      </c>
      <c r="H2" s="121">
        <f>+H3+H122+H126</f>
        <v>195086621498.66</v>
      </c>
      <c r="I2" s="121">
        <f>+I3+I122+I126</f>
        <v>27715839489.34</v>
      </c>
      <c r="J2" s="121">
        <f t="shared" ref="J2:S2" si="0">+J3+J122+J126</f>
        <v>2824465000</v>
      </c>
      <c r="K2" s="121">
        <f>+K3+K122+K126</f>
        <v>130696224496.54001</v>
      </c>
      <c r="L2" s="121">
        <f t="shared" si="0"/>
        <v>64390397002.119995</v>
      </c>
      <c r="M2" s="121">
        <f t="shared" si="0"/>
        <v>91853397040.399994</v>
      </c>
      <c r="N2" s="121">
        <f t="shared" si="0"/>
        <v>38842827456.139999</v>
      </c>
      <c r="O2" s="121">
        <f t="shared" si="0"/>
        <v>90349321084.710007</v>
      </c>
      <c r="P2" s="121">
        <f t="shared" si="0"/>
        <v>1504075955.6900001</v>
      </c>
      <c r="Q2" s="121">
        <f t="shared" si="0"/>
        <v>90240260772.710007</v>
      </c>
      <c r="R2" s="121">
        <f t="shared" si="0"/>
        <v>109060312</v>
      </c>
      <c r="S2" s="121">
        <f t="shared" si="0"/>
        <v>137283135.34</v>
      </c>
    </row>
    <row r="3" spans="1:22" ht="15" customHeight="1" x14ac:dyDescent="0.25">
      <c r="A3" s="98" t="s">
        <v>24</v>
      </c>
      <c r="B3" s="99" t="s">
        <v>25</v>
      </c>
      <c r="C3" s="100" t="s">
        <v>21</v>
      </c>
      <c r="D3" s="100" t="s">
        <v>22</v>
      </c>
      <c r="E3" s="100">
        <v>20</v>
      </c>
      <c r="F3" s="101" t="s">
        <v>23</v>
      </c>
      <c r="G3" s="125">
        <v>135575483000</v>
      </c>
      <c r="H3" s="125">
        <v>131167746281.98</v>
      </c>
      <c r="I3" s="125">
        <v>4407736718.0200005</v>
      </c>
      <c r="J3" s="126">
        <v>0</v>
      </c>
      <c r="K3" s="125">
        <v>74895689915.779999</v>
      </c>
      <c r="L3" s="125">
        <v>56272056366.199997</v>
      </c>
      <c r="M3" s="125">
        <v>66213337607.769997</v>
      </c>
      <c r="N3" s="125">
        <v>8682352308.0100002</v>
      </c>
      <c r="O3" s="125">
        <v>65572671728.580002</v>
      </c>
      <c r="P3" s="125">
        <v>640665879.19000006</v>
      </c>
      <c r="Q3" s="125">
        <v>65525359126.580002</v>
      </c>
      <c r="R3" s="125">
        <v>47312602</v>
      </c>
      <c r="S3" s="125">
        <v>103494082.34</v>
      </c>
      <c r="T3" s="123"/>
      <c r="U3" s="125">
        <v>103463564.34</v>
      </c>
      <c r="V3" s="123"/>
    </row>
    <row r="4" spans="1:22" ht="15" customHeight="1" x14ac:dyDescent="0.25">
      <c r="A4" s="98" t="s">
        <v>26</v>
      </c>
      <c r="B4" s="99" t="s">
        <v>27</v>
      </c>
      <c r="C4" s="100" t="s">
        <v>21</v>
      </c>
      <c r="D4" s="100" t="s">
        <v>22</v>
      </c>
      <c r="E4" s="100">
        <v>20</v>
      </c>
      <c r="F4" s="101" t="s">
        <v>23</v>
      </c>
      <c r="G4" s="125">
        <v>107045182703</v>
      </c>
      <c r="H4" s="125">
        <v>107045182702.5</v>
      </c>
      <c r="I4" s="126">
        <v>0.5</v>
      </c>
      <c r="J4" s="126">
        <v>0</v>
      </c>
      <c r="K4" s="125">
        <v>53509556948</v>
      </c>
      <c r="L4" s="125">
        <v>53535625754.5</v>
      </c>
      <c r="M4" s="125">
        <v>53425177187.970001</v>
      </c>
      <c r="N4" s="125">
        <v>84379760.030000001</v>
      </c>
      <c r="O4" s="125">
        <v>53425177187.970001</v>
      </c>
      <c r="P4" s="126">
        <v>0</v>
      </c>
      <c r="Q4" s="125">
        <v>53425177187.970001</v>
      </c>
      <c r="R4" s="126">
        <v>0</v>
      </c>
      <c r="S4" s="126">
        <v>0</v>
      </c>
      <c r="T4" s="123"/>
      <c r="U4" s="126">
        <v>0</v>
      </c>
      <c r="V4" s="123"/>
    </row>
    <row r="5" spans="1:22" ht="15" customHeight="1" x14ac:dyDescent="0.25">
      <c r="A5" s="98" t="s">
        <v>28</v>
      </c>
      <c r="B5" s="99" t="s">
        <v>29</v>
      </c>
      <c r="C5" s="100" t="s">
        <v>21</v>
      </c>
      <c r="D5" s="100" t="s">
        <v>22</v>
      </c>
      <c r="E5" s="100">
        <v>20</v>
      </c>
      <c r="F5" s="101" t="s">
        <v>23</v>
      </c>
      <c r="G5" s="125">
        <v>107045182703</v>
      </c>
      <c r="H5" s="125">
        <v>107045182702.5</v>
      </c>
      <c r="I5" s="126">
        <v>0.5</v>
      </c>
      <c r="J5" s="126">
        <v>0</v>
      </c>
      <c r="K5" s="125">
        <v>53509556948</v>
      </c>
      <c r="L5" s="125">
        <v>53535625754.5</v>
      </c>
      <c r="M5" s="125">
        <v>53425177187.970001</v>
      </c>
      <c r="N5" s="125">
        <v>84379760.030000001</v>
      </c>
      <c r="O5" s="125">
        <v>53425177187.970001</v>
      </c>
      <c r="P5" s="126">
        <v>0</v>
      </c>
      <c r="Q5" s="125">
        <v>53425177187.970001</v>
      </c>
      <c r="R5" s="126">
        <v>0</v>
      </c>
      <c r="S5" s="126">
        <v>0</v>
      </c>
      <c r="T5" s="123"/>
      <c r="U5" s="126">
        <v>0</v>
      </c>
      <c r="V5" s="123"/>
    </row>
    <row r="6" spans="1:22" ht="15" customHeight="1" x14ac:dyDescent="0.25">
      <c r="A6" s="98" t="s">
        <v>30</v>
      </c>
      <c r="B6" s="99" t="s">
        <v>31</v>
      </c>
      <c r="C6" s="100" t="s">
        <v>21</v>
      </c>
      <c r="D6" s="100" t="s">
        <v>22</v>
      </c>
      <c r="E6" s="100">
        <v>20</v>
      </c>
      <c r="F6" s="101" t="s">
        <v>23</v>
      </c>
      <c r="G6" s="127">
        <v>72126654352</v>
      </c>
      <c r="H6" s="127">
        <v>72126654351.5</v>
      </c>
      <c r="I6" s="128">
        <v>0.5</v>
      </c>
      <c r="J6" s="128">
        <v>0</v>
      </c>
      <c r="K6" s="127">
        <v>35351804355</v>
      </c>
      <c r="L6" s="127">
        <v>36774849996.5</v>
      </c>
      <c r="M6" s="127">
        <v>35279930007.970001</v>
      </c>
      <c r="N6" s="127">
        <v>71874347.030000001</v>
      </c>
      <c r="O6" s="127">
        <v>35279930007.970001</v>
      </c>
      <c r="P6" s="128">
        <v>0</v>
      </c>
      <c r="Q6" s="127">
        <v>35279930007.970001</v>
      </c>
      <c r="R6" s="128">
        <v>0</v>
      </c>
      <c r="S6" s="128">
        <v>0</v>
      </c>
      <c r="T6" s="123"/>
      <c r="U6" s="128">
        <v>0</v>
      </c>
      <c r="V6" s="123"/>
    </row>
    <row r="7" spans="1:22" ht="15" customHeight="1" x14ac:dyDescent="0.25">
      <c r="A7" s="98" t="s">
        <v>32</v>
      </c>
      <c r="B7" s="99" t="s">
        <v>33</v>
      </c>
      <c r="C7" s="100" t="s">
        <v>21</v>
      </c>
      <c r="D7" s="100" t="s">
        <v>22</v>
      </c>
      <c r="E7" s="100">
        <v>20</v>
      </c>
      <c r="F7" s="101" t="s">
        <v>23</v>
      </c>
      <c r="G7" s="125">
        <v>72126654351.5</v>
      </c>
      <c r="H7" s="125">
        <v>72126654351.5</v>
      </c>
      <c r="I7" s="126">
        <v>0</v>
      </c>
      <c r="J7" s="126">
        <v>0</v>
      </c>
      <c r="K7" s="125">
        <v>35351804355</v>
      </c>
      <c r="L7" s="125">
        <v>36774849996.5</v>
      </c>
      <c r="M7" s="125">
        <v>35279930007.970001</v>
      </c>
      <c r="N7" s="125">
        <v>71874347.030000001</v>
      </c>
      <c r="O7" s="125">
        <v>35279930007.970001</v>
      </c>
      <c r="P7" s="126">
        <v>0</v>
      </c>
      <c r="Q7" s="125">
        <v>35279930007.970001</v>
      </c>
      <c r="R7" s="126">
        <v>0</v>
      </c>
      <c r="S7" s="126">
        <v>0</v>
      </c>
      <c r="T7" s="123"/>
      <c r="U7" s="126">
        <v>0</v>
      </c>
      <c r="V7" s="123"/>
    </row>
    <row r="8" spans="1:22" ht="15" customHeight="1" x14ac:dyDescent="0.25">
      <c r="A8" s="98" t="s">
        <v>34</v>
      </c>
      <c r="B8" s="105" t="s">
        <v>35</v>
      </c>
      <c r="C8" s="106" t="s">
        <v>21</v>
      </c>
      <c r="D8" s="106" t="s">
        <v>22</v>
      </c>
      <c r="E8" s="106">
        <v>20</v>
      </c>
      <c r="F8" s="107" t="s">
        <v>23</v>
      </c>
      <c r="G8" s="127">
        <v>57019125051.5</v>
      </c>
      <c r="H8" s="127">
        <v>57019125051.5</v>
      </c>
      <c r="I8" s="128">
        <v>0</v>
      </c>
      <c r="J8" s="128">
        <v>0</v>
      </c>
      <c r="K8" s="127">
        <v>29812201584</v>
      </c>
      <c r="L8" s="127">
        <v>27206923467.5</v>
      </c>
      <c r="M8" s="127">
        <v>29757337305.970001</v>
      </c>
      <c r="N8" s="127">
        <v>54864278.030000001</v>
      </c>
      <c r="O8" s="127">
        <v>29757337305.970001</v>
      </c>
      <c r="P8" s="128">
        <v>0</v>
      </c>
      <c r="Q8" s="127">
        <v>29757337305.970001</v>
      </c>
      <c r="R8" s="128">
        <v>0</v>
      </c>
      <c r="S8" s="128">
        <v>0</v>
      </c>
      <c r="T8" s="123"/>
      <c r="U8" s="128">
        <v>0</v>
      </c>
      <c r="V8" s="123"/>
    </row>
    <row r="9" spans="1:22" ht="15" customHeight="1" x14ac:dyDescent="0.25">
      <c r="A9" s="98" t="s">
        <v>36</v>
      </c>
      <c r="B9" s="105" t="s">
        <v>37</v>
      </c>
      <c r="C9" s="106" t="s">
        <v>21</v>
      </c>
      <c r="D9" s="106" t="s">
        <v>22</v>
      </c>
      <c r="E9" s="106">
        <v>20</v>
      </c>
      <c r="F9" s="107" t="s">
        <v>23</v>
      </c>
      <c r="G9" s="127">
        <v>908275500</v>
      </c>
      <c r="H9" s="127">
        <v>908275500</v>
      </c>
      <c r="I9" s="128">
        <v>0</v>
      </c>
      <c r="J9" s="128">
        <v>0</v>
      </c>
      <c r="K9" s="127">
        <v>458794043</v>
      </c>
      <c r="L9" s="127">
        <v>449481457</v>
      </c>
      <c r="M9" s="127">
        <v>458794043</v>
      </c>
      <c r="N9" s="128">
        <v>0</v>
      </c>
      <c r="O9" s="127">
        <v>458794043</v>
      </c>
      <c r="P9" s="128">
        <v>0</v>
      </c>
      <c r="Q9" s="127">
        <v>458794043</v>
      </c>
      <c r="R9" s="128">
        <v>0</v>
      </c>
      <c r="S9" s="128">
        <v>0</v>
      </c>
      <c r="T9" s="123"/>
      <c r="U9" s="128">
        <v>0</v>
      </c>
      <c r="V9" s="123"/>
    </row>
    <row r="10" spans="1:22" ht="15" customHeight="1" x14ac:dyDescent="0.25">
      <c r="A10" s="98" t="s">
        <v>38</v>
      </c>
      <c r="B10" s="105" t="s">
        <v>39</v>
      </c>
      <c r="C10" s="106" t="s">
        <v>21</v>
      </c>
      <c r="D10" s="106" t="s">
        <v>22</v>
      </c>
      <c r="E10" s="106">
        <v>20</v>
      </c>
      <c r="F10" s="107" t="s">
        <v>23</v>
      </c>
      <c r="G10" s="127">
        <v>51418100</v>
      </c>
      <c r="H10" s="127">
        <v>51418100</v>
      </c>
      <c r="I10" s="128">
        <v>0</v>
      </c>
      <c r="J10" s="128">
        <v>0</v>
      </c>
      <c r="K10" s="127">
        <v>18507344</v>
      </c>
      <c r="L10" s="127">
        <v>32910756</v>
      </c>
      <c r="M10" s="127">
        <v>18390946</v>
      </c>
      <c r="N10" s="127">
        <v>116398</v>
      </c>
      <c r="O10" s="127">
        <v>18390946</v>
      </c>
      <c r="P10" s="128">
        <v>0</v>
      </c>
      <c r="Q10" s="127">
        <v>18390946</v>
      </c>
      <c r="R10" s="128">
        <v>0</v>
      </c>
      <c r="S10" s="128">
        <v>0</v>
      </c>
      <c r="T10" s="123"/>
      <c r="U10" s="128">
        <v>0</v>
      </c>
      <c r="V10" s="123"/>
    </row>
    <row r="11" spans="1:22" ht="15" customHeight="1" x14ac:dyDescent="0.25">
      <c r="A11" s="98" t="s">
        <v>40</v>
      </c>
      <c r="B11" s="105" t="s">
        <v>41</v>
      </c>
      <c r="C11" s="106" t="s">
        <v>21</v>
      </c>
      <c r="D11" s="106" t="s">
        <v>22</v>
      </c>
      <c r="E11" s="106">
        <v>20</v>
      </c>
      <c r="F11" s="107" t="s">
        <v>23</v>
      </c>
      <c r="G11" s="127">
        <v>31922800</v>
      </c>
      <c r="H11" s="127">
        <v>31922800</v>
      </c>
      <c r="I11" s="128">
        <v>0</v>
      </c>
      <c r="J11" s="128">
        <v>0</v>
      </c>
      <c r="K11" s="127">
        <v>18411629</v>
      </c>
      <c r="L11" s="127">
        <v>13511171</v>
      </c>
      <c r="M11" s="127">
        <v>18224153</v>
      </c>
      <c r="N11" s="127">
        <v>187476</v>
      </c>
      <c r="O11" s="127">
        <v>18224153</v>
      </c>
      <c r="P11" s="128">
        <v>0</v>
      </c>
      <c r="Q11" s="127">
        <v>18224153</v>
      </c>
      <c r="R11" s="128">
        <v>0</v>
      </c>
      <c r="S11" s="128">
        <v>0</v>
      </c>
      <c r="T11" s="123"/>
      <c r="U11" s="128">
        <v>0</v>
      </c>
      <c r="V11" s="123"/>
    </row>
    <row r="12" spans="1:22" ht="15" customHeight="1" x14ac:dyDescent="0.25">
      <c r="A12" s="98" t="s">
        <v>42</v>
      </c>
      <c r="B12" s="105" t="s">
        <v>43</v>
      </c>
      <c r="C12" s="106" t="s">
        <v>21</v>
      </c>
      <c r="D12" s="106" t="s">
        <v>22</v>
      </c>
      <c r="E12" s="106">
        <v>20</v>
      </c>
      <c r="F12" s="107" t="s">
        <v>23</v>
      </c>
      <c r="G12" s="127">
        <v>2766619600</v>
      </c>
      <c r="H12" s="127">
        <v>2766619600</v>
      </c>
      <c r="I12" s="128">
        <v>0</v>
      </c>
      <c r="J12" s="128">
        <v>0</v>
      </c>
      <c r="K12" s="127">
        <v>2399510479</v>
      </c>
      <c r="L12" s="127">
        <v>367109121</v>
      </c>
      <c r="M12" s="127">
        <v>2395392751</v>
      </c>
      <c r="N12" s="127">
        <v>4117728</v>
      </c>
      <c r="O12" s="127">
        <v>2395392751</v>
      </c>
      <c r="P12" s="128">
        <v>0</v>
      </c>
      <c r="Q12" s="127">
        <v>2395392751</v>
      </c>
      <c r="R12" s="128">
        <v>0</v>
      </c>
      <c r="S12" s="128">
        <v>0</v>
      </c>
      <c r="T12" s="123"/>
      <c r="U12" s="128">
        <v>0</v>
      </c>
      <c r="V12" s="123"/>
    </row>
    <row r="13" spans="1:22" ht="15" customHeight="1" x14ac:dyDescent="0.25">
      <c r="A13" s="98" t="s">
        <v>44</v>
      </c>
      <c r="B13" s="105" t="s">
        <v>45</v>
      </c>
      <c r="C13" s="106" t="s">
        <v>21</v>
      </c>
      <c r="D13" s="106" t="s">
        <v>22</v>
      </c>
      <c r="E13" s="106">
        <v>20</v>
      </c>
      <c r="F13" s="107" t="s">
        <v>23</v>
      </c>
      <c r="G13" s="127">
        <v>1917215800</v>
      </c>
      <c r="H13" s="127">
        <v>1917215800</v>
      </c>
      <c r="I13" s="128">
        <v>0</v>
      </c>
      <c r="J13" s="128">
        <v>0</v>
      </c>
      <c r="K13" s="127">
        <v>906171365</v>
      </c>
      <c r="L13" s="127">
        <v>1011044435</v>
      </c>
      <c r="M13" s="127">
        <v>904255772</v>
      </c>
      <c r="N13" s="127">
        <v>1915593</v>
      </c>
      <c r="O13" s="127">
        <v>904255772</v>
      </c>
      <c r="P13" s="128">
        <v>0</v>
      </c>
      <c r="Q13" s="127">
        <v>904255772</v>
      </c>
      <c r="R13" s="128">
        <v>0</v>
      </c>
      <c r="S13" s="128">
        <v>0</v>
      </c>
      <c r="T13" s="123"/>
      <c r="U13" s="128">
        <v>0</v>
      </c>
      <c r="V13" s="123"/>
    </row>
    <row r="14" spans="1:22" ht="15" customHeight="1" x14ac:dyDescent="0.25">
      <c r="A14" s="98" t="s">
        <v>46</v>
      </c>
      <c r="B14" s="105" t="s">
        <v>47</v>
      </c>
      <c r="C14" s="106" t="s">
        <v>21</v>
      </c>
      <c r="D14" s="106" t="s">
        <v>22</v>
      </c>
      <c r="E14" s="106">
        <v>20</v>
      </c>
      <c r="F14" s="107" t="s">
        <v>23</v>
      </c>
      <c r="G14" s="127">
        <v>570768600</v>
      </c>
      <c r="H14" s="127">
        <v>570768600</v>
      </c>
      <c r="I14" s="128">
        <v>0</v>
      </c>
      <c r="J14" s="128">
        <v>0</v>
      </c>
      <c r="K14" s="127">
        <v>324825163</v>
      </c>
      <c r="L14" s="127">
        <v>245943437</v>
      </c>
      <c r="M14" s="127">
        <v>324258522</v>
      </c>
      <c r="N14" s="127">
        <v>566641</v>
      </c>
      <c r="O14" s="127">
        <v>324258522</v>
      </c>
      <c r="P14" s="128">
        <v>0</v>
      </c>
      <c r="Q14" s="127">
        <v>324258522</v>
      </c>
      <c r="R14" s="128">
        <v>0</v>
      </c>
      <c r="S14" s="128">
        <v>0</v>
      </c>
      <c r="T14" s="123"/>
      <c r="U14" s="128">
        <v>0</v>
      </c>
      <c r="V14" s="123"/>
    </row>
    <row r="15" spans="1:22" ht="15" customHeight="1" x14ac:dyDescent="0.25">
      <c r="A15" s="98" t="s">
        <v>48</v>
      </c>
      <c r="B15" s="105" t="s">
        <v>49</v>
      </c>
      <c r="C15" s="106" t="s">
        <v>21</v>
      </c>
      <c r="D15" s="106" t="s">
        <v>22</v>
      </c>
      <c r="E15" s="106">
        <v>20</v>
      </c>
      <c r="F15" s="107" t="s">
        <v>23</v>
      </c>
      <c r="G15" s="127">
        <v>5995856000</v>
      </c>
      <c r="H15" s="127">
        <v>5995856000</v>
      </c>
      <c r="I15" s="128">
        <v>0</v>
      </c>
      <c r="J15" s="128">
        <v>0</v>
      </c>
      <c r="K15" s="127">
        <v>16042508</v>
      </c>
      <c r="L15" s="127">
        <v>5979813492</v>
      </c>
      <c r="M15" s="127">
        <v>14181938</v>
      </c>
      <c r="N15" s="127">
        <v>1860570</v>
      </c>
      <c r="O15" s="127">
        <v>14181938</v>
      </c>
      <c r="P15" s="128">
        <v>0</v>
      </c>
      <c r="Q15" s="127">
        <v>14181938</v>
      </c>
      <c r="R15" s="128">
        <v>0</v>
      </c>
      <c r="S15" s="128">
        <v>0</v>
      </c>
      <c r="T15" s="123"/>
      <c r="U15" s="128">
        <v>0</v>
      </c>
      <c r="V15" s="123"/>
    </row>
    <row r="16" spans="1:22" ht="15" customHeight="1" x14ac:dyDescent="0.25">
      <c r="A16" s="98" t="s">
        <v>50</v>
      </c>
      <c r="B16" s="105" t="s">
        <v>51</v>
      </c>
      <c r="C16" s="106" t="s">
        <v>21</v>
      </c>
      <c r="D16" s="106" t="s">
        <v>22</v>
      </c>
      <c r="E16" s="106">
        <v>20</v>
      </c>
      <c r="F16" s="107" t="s">
        <v>23</v>
      </c>
      <c r="G16" s="127">
        <v>2865452900</v>
      </c>
      <c r="H16" s="127">
        <v>2865452900</v>
      </c>
      <c r="I16" s="128">
        <v>0</v>
      </c>
      <c r="J16" s="128">
        <v>0</v>
      </c>
      <c r="K16" s="127">
        <v>1397340240</v>
      </c>
      <c r="L16" s="127">
        <v>1468112660</v>
      </c>
      <c r="M16" s="127">
        <v>1389094577</v>
      </c>
      <c r="N16" s="127">
        <v>8245663</v>
      </c>
      <c r="O16" s="127">
        <v>1389094577</v>
      </c>
      <c r="P16" s="128">
        <v>0</v>
      </c>
      <c r="Q16" s="127">
        <v>1389094577</v>
      </c>
      <c r="R16" s="128">
        <v>0</v>
      </c>
      <c r="S16" s="128">
        <v>0</v>
      </c>
      <c r="T16" s="123"/>
      <c r="U16" s="128">
        <v>0</v>
      </c>
      <c r="V16" s="123"/>
    </row>
    <row r="17" spans="1:22" ht="15" customHeight="1" x14ac:dyDescent="0.25">
      <c r="A17" s="98" t="s">
        <v>52</v>
      </c>
      <c r="B17" s="105" t="s">
        <v>53</v>
      </c>
      <c r="C17" s="106" t="s">
        <v>21</v>
      </c>
      <c r="D17" s="106" t="s">
        <v>22</v>
      </c>
      <c r="E17" s="106">
        <v>20</v>
      </c>
      <c r="F17" s="107" t="s">
        <v>23</v>
      </c>
      <c r="G17" s="128">
        <v>0</v>
      </c>
      <c r="H17" s="128">
        <v>0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28">
        <v>0</v>
      </c>
      <c r="T17" s="123"/>
      <c r="U17" s="128">
        <v>0</v>
      </c>
      <c r="V17" s="123"/>
    </row>
    <row r="18" spans="1:22" ht="15" customHeight="1" x14ac:dyDescent="0.25">
      <c r="A18" s="98" t="s">
        <v>54</v>
      </c>
      <c r="B18" s="99" t="s">
        <v>55</v>
      </c>
      <c r="C18" s="100" t="s">
        <v>21</v>
      </c>
      <c r="D18" s="100" t="s">
        <v>22</v>
      </c>
      <c r="E18" s="100">
        <v>20</v>
      </c>
      <c r="F18" s="101" t="s">
        <v>23</v>
      </c>
      <c r="G18" s="127">
        <v>29232871351</v>
      </c>
      <c r="H18" s="127">
        <v>29232871351</v>
      </c>
      <c r="I18" s="128">
        <v>0</v>
      </c>
      <c r="J18" s="128">
        <v>0</v>
      </c>
      <c r="K18" s="127">
        <v>15159481131</v>
      </c>
      <c r="L18" s="127">
        <v>14073390220</v>
      </c>
      <c r="M18" s="127">
        <v>15159481131</v>
      </c>
      <c r="N18" s="128">
        <v>0</v>
      </c>
      <c r="O18" s="127">
        <v>15159481131</v>
      </c>
      <c r="P18" s="128">
        <v>0</v>
      </c>
      <c r="Q18" s="127">
        <v>15159481131</v>
      </c>
      <c r="R18" s="128">
        <v>0</v>
      </c>
      <c r="S18" s="128">
        <v>0</v>
      </c>
      <c r="T18" s="123"/>
      <c r="U18" s="128">
        <v>0</v>
      </c>
      <c r="V18" s="123"/>
    </row>
    <row r="19" spans="1:22" ht="15" customHeight="1" x14ac:dyDescent="0.25">
      <c r="A19" s="98" t="s">
        <v>56</v>
      </c>
      <c r="B19" s="105" t="s">
        <v>57</v>
      </c>
      <c r="C19" s="106" t="s">
        <v>21</v>
      </c>
      <c r="D19" s="106" t="s">
        <v>22</v>
      </c>
      <c r="E19" s="106">
        <v>20</v>
      </c>
      <c r="F19" s="107" t="s">
        <v>23</v>
      </c>
      <c r="G19" s="127">
        <v>7900510546</v>
      </c>
      <c r="H19" s="127">
        <v>7900510546</v>
      </c>
      <c r="I19" s="128">
        <v>0</v>
      </c>
      <c r="J19" s="128">
        <v>0</v>
      </c>
      <c r="K19" s="127">
        <v>4111315700</v>
      </c>
      <c r="L19" s="127">
        <v>3789194846</v>
      </c>
      <c r="M19" s="127">
        <v>4111315700</v>
      </c>
      <c r="N19" s="128">
        <v>0</v>
      </c>
      <c r="O19" s="127">
        <v>4111315700</v>
      </c>
      <c r="P19" s="128">
        <v>0</v>
      </c>
      <c r="Q19" s="127">
        <v>4111315700</v>
      </c>
      <c r="R19" s="128">
        <v>0</v>
      </c>
      <c r="S19" s="128">
        <v>0</v>
      </c>
      <c r="T19" s="123"/>
      <c r="U19" s="128">
        <v>0</v>
      </c>
      <c r="V19" s="123"/>
    </row>
    <row r="20" spans="1:22" ht="15" customHeight="1" x14ac:dyDescent="0.25">
      <c r="A20" s="98" t="s">
        <v>58</v>
      </c>
      <c r="B20" s="105" t="s">
        <v>59</v>
      </c>
      <c r="C20" s="106" t="s">
        <v>21</v>
      </c>
      <c r="D20" s="106" t="s">
        <v>22</v>
      </c>
      <c r="E20" s="106">
        <v>20</v>
      </c>
      <c r="F20" s="107" t="s">
        <v>23</v>
      </c>
      <c r="G20" s="127">
        <v>5694670579</v>
      </c>
      <c r="H20" s="127">
        <v>5694670579</v>
      </c>
      <c r="I20" s="128">
        <v>0</v>
      </c>
      <c r="J20" s="128">
        <v>0</v>
      </c>
      <c r="K20" s="127">
        <v>2920406000</v>
      </c>
      <c r="L20" s="127">
        <v>2774264579</v>
      </c>
      <c r="M20" s="127">
        <v>2920406000</v>
      </c>
      <c r="N20" s="128">
        <v>0</v>
      </c>
      <c r="O20" s="127">
        <v>2920406000</v>
      </c>
      <c r="P20" s="128">
        <v>0</v>
      </c>
      <c r="Q20" s="127">
        <v>2920406000</v>
      </c>
      <c r="R20" s="128">
        <v>0</v>
      </c>
      <c r="S20" s="128">
        <v>0</v>
      </c>
      <c r="T20" s="123"/>
      <c r="U20" s="128">
        <v>0</v>
      </c>
      <c r="V20" s="123"/>
    </row>
    <row r="21" spans="1:22" ht="15" customHeight="1" x14ac:dyDescent="0.25">
      <c r="A21" s="98" t="s">
        <v>60</v>
      </c>
      <c r="B21" s="105" t="s">
        <v>61</v>
      </c>
      <c r="C21" s="106" t="s">
        <v>21</v>
      </c>
      <c r="D21" s="106" t="s">
        <v>22</v>
      </c>
      <c r="E21" s="106">
        <v>20</v>
      </c>
      <c r="F21" s="107" t="s">
        <v>23</v>
      </c>
      <c r="G21" s="127">
        <v>6073499055</v>
      </c>
      <c r="H21" s="127">
        <v>6073499055</v>
      </c>
      <c r="I21" s="128">
        <v>0</v>
      </c>
      <c r="J21" s="128">
        <v>0</v>
      </c>
      <c r="K21" s="127">
        <v>3520879731</v>
      </c>
      <c r="L21" s="127">
        <v>2552619324</v>
      </c>
      <c r="M21" s="127">
        <v>3520879731</v>
      </c>
      <c r="N21" s="128">
        <v>0</v>
      </c>
      <c r="O21" s="127">
        <v>3520879731</v>
      </c>
      <c r="P21" s="128">
        <v>0</v>
      </c>
      <c r="Q21" s="127">
        <v>3520879731</v>
      </c>
      <c r="R21" s="128">
        <v>0</v>
      </c>
      <c r="S21" s="128">
        <v>0</v>
      </c>
      <c r="T21" s="123"/>
      <c r="U21" s="128">
        <v>0</v>
      </c>
      <c r="V21" s="123"/>
    </row>
    <row r="22" spans="1:22" ht="15" customHeight="1" x14ac:dyDescent="0.25">
      <c r="A22" s="98" t="s">
        <v>62</v>
      </c>
      <c r="B22" s="105" t="s">
        <v>63</v>
      </c>
      <c r="C22" s="106" t="s">
        <v>21</v>
      </c>
      <c r="D22" s="106" t="s">
        <v>22</v>
      </c>
      <c r="E22" s="106">
        <v>20</v>
      </c>
      <c r="F22" s="107" t="s">
        <v>23</v>
      </c>
      <c r="G22" s="127">
        <v>3126514828</v>
      </c>
      <c r="H22" s="127">
        <v>3126514828</v>
      </c>
      <c r="I22" s="128">
        <v>0</v>
      </c>
      <c r="J22" s="128">
        <v>0</v>
      </c>
      <c r="K22" s="127">
        <v>1493475900</v>
      </c>
      <c r="L22" s="127">
        <v>1633038928</v>
      </c>
      <c r="M22" s="127">
        <v>1493475900</v>
      </c>
      <c r="N22" s="128">
        <v>0</v>
      </c>
      <c r="O22" s="127">
        <v>1493475900</v>
      </c>
      <c r="P22" s="128">
        <v>0</v>
      </c>
      <c r="Q22" s="127">
        <v>1493475900</v>
      </c>
      <c r="R22" s="128">
        <v>0</v>
      </c>
      <c r="S22" s="128">
        <v>0</v>
      </c>
      <c r="T22" s="123"/>
      <c r="U22" s="128">
        <v>0</v>
      </c>
      <c r="V22" s="123"/>
    </row>
    <row r="23" spans="1:22" ht="15" customHeight="1" x14ac:dyDescent="0.25">
      <c r="A23" s="98" t="s">
        <v>64</v>
      </c>
      <c r="B23" s="105" t="s">
        <v>65</v>
      </c>
      <c r="C23" s="106" t="s">
        <v>21</v>
      </c>
      <c r="D23" s="106" t="s">
        <v>22</v>
      </c>
      <c r="E23" s="106">
        <v>20</v>
      </c>
      <c r="F23" s="107" t="s">
        <v>23</v>
      </c>
      <c r="G23" s="127">
        <v>2528997297</v>
      </c>
      <c r="H23" s="127">
        <v>2528997297</v>
      </c>
      <c r="I23" s="128">
        <v>0</v>
      </c>
      <c r="J23" s="128">
        <v>0</v>
      </c>
      <c r="K23" s="127">
        <v>1246257000</v>
      </c>
      <c r="L23" s="127">
        <v>1282740297</v>
      </c>
      <c r="M23" s="127">
        <v>1246257000</v>
      </c>
      <c r="N23" s="128">
        <v>0</v>
      </c>
      <c r="O23" s="127">
        <v>1246257000</v>
      </c>
      <c r="P23" s="128">
        <v>0</v>
      </c>
      <c r="Q23" s="127">
        <v>1246257000</v>
      </c>
      <c r="R23" s="128">
        <v>0</v>
      </c>
      <c r="S23" s="128">
        <v>0</v>
      </c>
      <c r="T23" s="123"/>
      <c r="U23" s="128">
        <v>0</v>
      </c>
      <c r="V23" s="123"/>
    </row>
    <row r="24" spans="1:22" ht="15" customHeight="1" x14ac:dyDescent="0.25">
      <c r="A24" s="98" t="s">
        <v>66</v>
      </c>
      <c r="B24" s="105" t="s">
        <v>67</v>
      </c>
      <c r="C24" s="106" t="s">
        <v>21</v>
      </c>
      <c r="D24" s="106" t="s">
        <v>22</v>
      </c>
      <c r="E24" s="106">
        <v>20</v>
      </c>
      <c r="F24" s="107" t="s">
        <v>23</v>
      </c>
      <c r="G24" s="127">
        <v>2344934330</v>
      </c>
      <c r="H24" s="127">
        <v>2344934330</v>
      </c>
      <c r="I24" s="128">
        <v>0</v>
      </c>
      <c r="J24" s="128">
        <v>0</v>
      </c>
      <c r="K24" s="127">
        <v>1120269400</v>
      </c>
      <c r="L24" s="127">
        <v>1224664930</v>
      </c>
      <c r="M24" s="127">
        <v>1120269400</v>
      </c>
      <c r="N24" s="128">
        <v>0</v>
      </c>
      <c r="O24" s="127">
        <v>1120269400</v>
      </c>
      <c r="P24" s="128">
        <v>0</v>
      </c>
      <c r="Q24" s="127">
        <v>1120269400</v>
      </c>
      <c r="R24" s="128">
        <v>0</v>
      </c>
      <c r="S24" s="128">
        <v>0</v>
      </c>
      <c r="T24" s="123"/>
      <c r="U24" s="128">
        <v>0</v>
      </c>
      <c r="V24" s="123"/>
    </row>
    <row r="25" spans="1:22" ht="15" customHeight="1" x14ac:dyDescent="0.25">
      <c r="A25" s="98" t="s">
        <v>68</v>
      </c>
      <c r="B25" s="105" t="s">
        <v>69</v>
      </c>
      <c r="C25" s="106" t="s">
        <v>21</v>
      </c>
      <c r="D25" s="106" t="s">
        <v>22</v>
      </c>
      <c r="E25" s="106">
        <v>20</v>
      </c>
      <c r="F25" s="107" t="s">
        <v>23</v>
      </c>
      <c r="G25" s="127">
        <v>1563744716</v>
      </c>
      <c r="H25" s="127">
        <v>1563744716</v>
      </c>
      <c r="I25" s="128">
        <v>0</v>
      </c>
      <c r="J25" s="128">
        <v>0</v>
      </c>
      <c r="K25" s="127">
        <v>746877400</v>
      </c>
      <c r="L25" s="127">
        <v>816867316</v>
      </c>
      <c r="M25" s="127">
        <v>746877400</v>
      </c>
      <c r="N25" s="128">
        <v>0</v>
      </c>
      <c r="O25" s="127">
        <v>746877400</v>
      </c>
      <c r="P25" s="128">
        <v>0</v>
      </c>
      <c r="Q25" s="127">
        <v>746877400</v>
      </c>
      <c r="R25" s="128">
        <v>0</v>
      </c>
      <c r="S25" s="128">
        <v>0</v>
      </c>
      <c r="T25" s="123"/>
      <c r="U25" s="128">
        <v>0</v>
      </c>
      <c r="V25" s="123"/>
    </row>
    <row r="26" spans="1:22" ht="15" customHeight="1" x14ac:dyDescent="0.25">
      <c r="A26" s="98" t="s">
        <v>70</v>
      </c>
      <c r="B26" s="99" t="s">
        <v>71</v>
      </c>
      <c r="C26" s="100" t="s">
        <v>21</v>
      </c>
      <c r="D26" s="100" t="s">
        <v>22</v>
      </c>
      <c r="E26" s="100">
        <v>20</v>
      </c>
      <c r="F26" s="101" t="s">
        <v>23</v>
      </c>
      <c r="G26" s="125">
        <v>5685657000</v>
      </c>
      <c r="H26" s="125">
        <v>5685657000</v>
      </c>
      <c r="I26" s="126">
        <v>0</v>
      </c>
      <c r="J26" s="126">
        <v>0</v>
      </c>
      <c r="K26" s="125">
        <v>2998271462</v>
      </c>
      <c r="L26" s="125">
        <v>2687385538</v>
      </c>
      <c r="M26" s="125">
        <v>2985766049</v>
      </c>
      <c r="N26" s="125">
        <v>12505413</v>
      </c>
      <c r="O26" s="125">
        <v>2985766049</v>
      </c>
      <c r="P26" s="126">
        <v>0</v>
      </c>
      <c r="Q26" s="125">
        <v>2985766049</v>
      </c>
      <c r="R26" s="126">
        <v>0</v>
      </c>
      <c r="S26" s="126">
        <v>0</v>
      </c>
      <c r="T26" s="123"/>
      <c r="U26" s="126">
        <v>0</v>
      </c>
      <c r="V26" s="123"/>
    </row>
    <row r="27" spans="1:22" ht="15" customHeight="1" x14ac:dyDescent="0.25">
      <c r="A27" s="98" t="s">
        <v>72</v>
      </c>
      <c r="B27" s="99" t="s">
        <v>73</v>
      </c>
      <c r="C27" s="100" t="s">
        <v>21</v>
      </c>
      <c r="D27" s="100" t="s">
        <v>22</v>
      </c>
      <c r="E27" s="100">
        <v>20</v>
      </c>
      <c r="F27" s="101" t="s">
        <v>23</v>
      </c>
      <c r="G27" s="125">
        <v>4282578052</v>
      </c>
      <c r="H27" s="125">
        <v>4282578052</v>
      </c>
      <c r="I27" s="126">
        <v>0</v>
      </c>
      <c r="J27" s="126">
        <v>0</v>
      </c>
      <c r="K27" s="125">
        <v>2243196388</v>
      </c>
      <c r="L27" s="125">
        <v>2039381664</v>
      </c>
      <c r="M27" s="125">
        <v>2230690975</v>
      </c>
      <c r="N27" s="125">
        <v>12505413</v>
      </c>
      <c r="O27" s="125">
        <v>2230690975</v>
      </c>
      <c r="P27" s="126">
        <v>0</v>
      </c>
      <c r="Q27" s="125">
        <v>2230690975</v>
      </c>
      <c r="R27" s="126">
        <v>0</v>
      </c>
      <c r="S27" s="126">
        <v>0</v>
      </c>
      <c r="T27" s="123"/>
      <c r="U27" s="126">
        <v>0</v>
      </c>
      <c r="V27" s="123"/>
    </row>
    <row r="28" spans="1:22" ht="15" customHeight="1" x14ac:dyDescent="0.25">
      <c r="A28" s="98" t="s">
        <v>74</v>
      </c>
      <c r="B28" s="105" t="s">
        <v>75</v>
      </c>
      <c r="C28" s="106" t="s">
        <v>21</v>
      </c>
      <c r="D28" s="106" t="s">
        <v>22</v>
      </c>
      <c r="E28" s="106">
        <v>20</v>
      </c>
      <c r="F28" s="107" t="s">
        <v>23</v>
      </c>
      <c r="G28" s="127">
        <v>3241887052</v>
      </c>
      <c r="H28" s="127">
        <v>3241887052</v>
      </c>
      <c r="I28" s="128">
        <v>0</v>
      </c>
      <c r="J28" s="128">
        <v>0</v>
      </c>
      <c r="K28" s="127">
        <v>1981657225</v>
      </c>
      <c r="L28" s="127">
        <v>1260229827</v>
      </c>
      <c r="M28" s="127">
        <v>1981266443</v>
      </c>
      <c r="N28" s="127">
        <v>390782</v>
      </c>
      <c r="O28" s="127">
        <v>1981266443</v>
      </c>
      <c r="P28" s="128">
        <v>0</v>
      </c>
      <c r="Q28" s="127">
        <v>1981266443</v>
      </c>
      <c r="R28" s="128">
        <v>0</v>
      </c>
      <c r="S28" s="128">
        <v>0</v>
      </c>
      <c r="T28" s="123"/>
      <c r="U28" s="128">
        <v>0</v>
      </c>
      <c r="V28" s="123"/>
    </row>
    <row r="29" spans="1:22" ht="15" customHeight="1" x14ac:dyDescent="0.25">
      <c r="A29" s="98" t="s">
        <v>76</v>
      </c>
      <c r="B29" s="105" t="s">
        <v>77</v>
      </c>
      <c r="C29" s="106" t="s">
        <v>21</v>
      </c>
      <c r="D29" s="106" t="s">
        <v>22</v>
      </c>
      <c r="E29" s="106">
        <v>20</v>
      </c>
      <c r="F29" s="107" t="s">
        <v>23</v>
      </c>
      <c r="G29" s="127">
        <v>704264000</v>
      </c>
      <c r="H29" s="127">
        <v>704264000</v>
      </c>
      <c r="I29" s="128">
        <v>0</v>
      </c>
      <c r="J29" s="128">
        <v>0</v>
      </c>
      <c r="K29" s="127">
        <v>89503505</v>
      </c>
      <c r="L29" s="127">
        <v>614760495</v>
      </c>
      <c r="M29" s="127">
        <v>78394833</v>
      </c>
      <c r="N29" s="127">
        <v>11108672</v>
      </c>
      <c r="O29" s="127">
        <v>78394833</v>
      </c>
      <c r="P29" s="128">
        <v>0</v>
      </c>
      <c r="Q29" s="127">
        <v>78394833</v>
      </c>
      <c r="R29" s="128">
        <v>0</v>
      </c>
      <c r="S29" s="128">
        <v>0</v>
      </c>
      <c r="T29" s="123"/>
      <c r="U29" s="128">
        <v>0</v>
      </c>
      <c r="V29" s="123"/>
    </row>
    <row r="30" spans="1:22" ht="15" customHeight="1" x14ac:dyDescent="0.25">
      <c r="A30" s="98" t="s">
        <v>78</v>
      </c>
      <c r="B30" s="105" t="s">
        <v>79</v>
      </c>
      <c r="C30" s="106" t="s">
        <v>21</v>
      </c>
      <c r="D30" s="106" t="s">
        <v>22</v>
      </c>
      <c r="E30" s="106">
        <v>20</v>
      </c>
      <c r="F30" s="107" t="s">
        <v>23</v>
      </c>
      <c r="G30" s="127">
        <v>336427000</v>
      </c>
      <c r="H30" s="127">
        <v>336427000</v>
      </c>
      <c r="I30" s="128">
        <v>0</v>
      </c>
      <c r="J30" s="128">
        <v>0</v>
      </c>
      <c r="K30" s="127">
        <v>172035658</v>
      </c>
      <c r="L30" s="127">
        <v>164391342</v>
      </c>
      <c r="M30" s="127">
        <v>171029699</v>
      </c>
      <c r="N30" s="127">
        <v>1005959</v>
      </c>
      <c r="O30" s="127">
        <v>171029699</v>
      </c>
      <c r="P30" s="128">
        <v>0</v>
      </c>
      <c r="Q30" s="127">
        <v>171029699</v>
      </c>
      <c r="R30" s="128">
        <v>0</v>
      </c>
      <c r="S30" s="128">
        <v>0</v>
      </c>
      <c r="T30" s="123"/>
      <c r="U30" s="128">
        <v>0</v>
      </c>
      <c r="V30" s="123"/>
    </row>
    <row r="31" spans="1:22" ht="15" customHeight="1" x14ac:dyDescent="0.25">
      <c r="A31" s="98" t="s">
        <v>80</v>
      </c>
      <c r="B31" s="105" t="s">
        <v>81</v>
      </c>
      <c r="C31" s="106" t="s">
        <v>21</v>
      </c>
      <c r="D31" s="106" t="s">
        <v>22</v>
      </c>
      <c r="E31" s="106">
        <v>20</v>
      </c>
      <c r="F31" s="107" t="s">
        <v>23</v>
      </c>
      <c r="G31" s="127">
        <v>349723665</v>
      </c>
      <c r="H31" s="127">
        <v>349723665</v>
      </c>
      <c r="I31" s="128">
        <v>0</v>
      </c>
      <c r="J31" s="128">
        <v>0</v>
      </c>
      <c r="K31" s="127">
        <v>222848270</v>
      </c>
      <c r="L31" s="127">
        <v>126875395</v>
      </c>
      <c r="M31" s="127">
        <v>222848270</v>
      </c>
      <c r="N31" s="128">
        <v>0</v>
      </c>
      <c r="O31" s="127">
        <v>222848270</v>
      </c>
      <c r="P31" s="128">
        <v>0</v>
      </c>
      <c r="Q31" s="127">
        <v>222848270</v>
      </c>
      <c r="R31" s="128">
        <v>0</v>
      </c>
      <c r="S31" s="128">
        <v>0</v>
      </c>
      <c r="T31" s="123"/>
      <c r="U31" s="128">
        <v>0</v>
      </c>
      <c r="V31" s="123"/>
    </row>
    <row r="32" spans="1:22" ht="15" customHeight="1" x14ac:dyDescent="0.25">
      <c r="A32" s="98" t="s">
        <v>82</v>
      </c>
      <c r="B32" s="105" t="s">
        <v>83</v>
      </c>
      <c r="C32" s="106" t="s">
        <v>21</v>
      </c>
      <c r="D32" s="106" t="s">
        <v>22</v>
      </c>
      <c r="E32" s="106">
        <v>20</v>
      </c>
      <c r="F32" s="107" t="s">
        <v>23</v>
      </c>
      <c r="G32" s="127">
        <v>16858250</v>
      </c>
      <c r="H32" s="127">
        <v>16858250</v>
      </c>
      <c r="I32" s="128">
        <v>0</v>
      </c>
      <c r="J32" s="128">
        <v>0</v>
      </c>
      <c r="K32" s="128">
        <v>0</v>
      </c>
      <c r="L32" s="127">
        <v>16858250</v>
      </c>
      <c r="M32" s="128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3"/>
      <c r="U32" s="128">
        <v>0</v>
      </c>
      <c r="V32" s="123"/>
    </row>
    <row r="33" spans="1:22" ht="15" customHeight="1" x14ac:dyDescent="0.25">
      <c r="A33" s="98" t="s">
        <v>84</v>
      </c>
      <c r="B33" s="105" t="s">
        <v>85</v>
      </c>
      <c r="C33" s="106" t="s">
        <v>21</v>
      </c>
      <c r="D33" s="106" t="s">
        <v>22</v>
      </c>
      <c r="E33" s="106">
        <v>20</v>
      </c>
      <c r="F33" s="107" t="s">
        <v>23</v>
      </c>
      <c r="G33" s="127">
        <v>945350103</v>
      </c>
      <c r="H33" s="127">
        <v>945350103</v>
      </c>
      <c r="I33" s="128">
        <v>0</v>
      </c>
      <c r="J33" s="128">
        <v>0</v>
      </c>
      <c r="K33" s="127">
        <v>491302780</v>
      </c>
      <c r="L33" s="127">
        <v>454047323</v>
      </c>
      <c r="M33" s="127">
        <v>491302780</v>
      </c>
      <c r="N33" s="128">
        <v>0</v>
      </c>
      <c r="O33" s="127">
        <v>491302780</v>
      </c>
      <c r="P33" s="128">
        <v>0</v>
      </c>
      <c r="Q33" s="127">
        <v>491302780</v>
      </c>
      <c r="R33" s="128">
        <v>0</v>
      </c>
      <c r="S33" s="128">
        <v>0</v>
      </c>
      <c r="T33" s="123"/>
      <c r="U33" s="128">
        <v>0</v>
      </c>
      <c r="V33" s="123"/>
    </row>
    <row r="34" spans="1:22" ht="15" customHeight="1" x14ac:dyDescent="0.25">
      <c r="A34" s="98" t="s">
        <v>86</v>
      </c>
      <c r="B34" s="105" t="s">
        <v>87</v>
      </c>
      <c r="C34" s="106" t="s">
        <v>21</v>
      </c>
      <c r="D34" s="106" t="s">
        <v>22</v>
      </c>
      <c r="E34" s="106">
        <v>20</v>
      </c>
      <c r="F34" s="107" t="s">
        <v>23</v>
      </c>
      <c r="G34" s="127">
        <v>91146930</v>
      </c>
      <c r="H34" s="127">
        <v>91146930</v>
      </c>
      <c r="I34" s="128">
        <v>0</v>
      </c>
      <c r="J34" s="128">
        <v>0</v>
      </c>
      <c r="K34" s="127">
        <v>40924024</v>
      </c>
      <c r="L34" s="127">
        <v>50222906</v>
      </c>
      <c r="M34" s="127">
        <v>40924024</v>
      </c>
      <c r="N34" s="128">
        <v>0</v>
      </c>
      <c r="O34" s="127">
        <v>40924024</v>
      </c>
      <c r="P34" s="128">
        <v>0</v>
      </c>
      <c r="Q34" s="127">
        <v>40924024</v>
      </c>
      <c r="R34" s="128">
        <v>0</v>
      </c>
      <c r="S34" s="128">
        <v>0</v>
      </c>
      <c r="T34" s="123"/>
      <c r="U34" s="128">
        <v>0</v>
      </c>
      <c r="V34" s="123"/>
    </row>
    <row r="35" spans="1:22" ht="15" customHeight="1" x14ac:dyDescent="0.25">
      <c r="A35" s="98" t="s">
        <v>88</v>
      </c>
      <c r="B35" s="99" t="s">
        <v>89</v>
      </c>
      <c r="C35" s="100" t="s">
        <v>21</v>
      </c>
      <c r="D35" s="100" t="s">
        <v>22</v>
      </c>
      <c r="E35" s="100">
        <v>20</v>
      </c>
      <c r="F35" s="101" t="s">
        <v>23</v>
      </c>
      <c r="G35" s="125">
        <v>26840843832</v>
      </c>
      <c r="H35" s="125">
        <v>23176925892.48</v>
      </c>
      <c r="I35" s="125">
        <v>3663917939.52</v>
      </c>
      <c r="J35" s="126">
        <v>0</v>
      </c>
      <c r="K35" s="125">
        <v>20737923489.779999</v>
      </c>
      <c r="L35" s="125">
        <v>2439002402.6999998</v>
      </c>
      <c r="M35" s="125">
        <v>12141646928.23</v>
      </c>
      <c r="N35" s="125">
        <v>8596276561.5499992</v>
      </c>
      <c r="O35" s="125">
        <v>11500981049.040001</v>
      </c>
      <c r="P35" s="125">
        <v>640665879.19000006</v>
      </c>
      <c r="Q35" s="125">
        <v>11453668447.040001</v>
      </c>
      <c r="R35" s="125">
        <v>47312602</v>
      </c>
      <c r="S35" s="125">
        <v>103494082.34</v>
      </c>
      <c r="T35" s="123"/>
      <c r="U35" s="125">
        <v>103463564.34</v>
      </c>
      <c r="V35" s="123"/>
    </row>
    <row r="36" spans="1:22" ht="15" customHeight="1" x14ac:dyDescent="0.25">
      <c r="A36" s="98" t="s">
        <v>90</v>
      </c>
      <c r="B36" s="99" t="s">
        <v>91</v>
      </c>
      <c r="C36" s="100" t="s">
        <v>21</v>
      </c>
      <c r="D36" s="100" t="s">
        <v>22</v>
      </c>
      <c r="E36" s="100">
        <v>20</v>
      </c>
      <c r="F36" s="101" t="s">
        <v>23</v>
      </c>
      <c r="G36" s="125">
        <v>128311000</v>
      </c>
      <c r="H36" s="125">
        <v>125305422.43000001</v>
      </c>
      <c r="I36" s="125">
        <v>3005577.57</v>
      </c>
      <c r="J36" s="126">
        <v>0</v>
      </c>
      <c r="K36" s="125">
        <v>95039000</v>
      </c>
      <c r="L36" s="125">
        <v>30266422.43</v>
      </c>
      <c r="M36" s="125">
        <v>75000000</v>
      </c>
      <c r="N36" s="125">
        <v>20039000</v>
      </c>
      <c r="O36" s="125">
        <v>62500000</v>
      </c>
      <c r="P36" s="125">
        <v>12500000</v>
      </c>
      <c r="Q36" s="125">
        <v>62500000</v>
      </c>
      <c r="R36" s="126">
        <v>0</v>
      </c>
      <c r="S36" s="126">
        <v>0</v>
      </c>
      <c r="T36" s="123"/>
      <c r="U36" s="126">
        <v>0</v>
      </c>
      <c r="V36" s="123"/>
    </row>
    <row r="37" spans="1:22" ht="15" customHeight="1" x14ac:dyDescent="0.25">
      <c r="A37" s="98" t="s">
        <v>92</v>
      </c>
      <c r="B37" s="99" t="s">
        <v>93</v>
      </c>
      <c r="C37" s="100" t="s">
        <v>21</v>
      </c>
      <c r="D37" s="100" t="s">
        <v>22</v>
      </c>
      <c r="E37" s="100">
        <v>20</v>
      </c>
      <c r="F37" s="101" t="s">
        <v>23</v>
      </c>
      <c r="G37" s="125">
        <v>128311000</v>
      </c>
      <c r="H37" s="125">
        <v>125305422.43000001</v>
      </c>
      <c r="I37" s="125">
        <v>3005577.57</v>
      </c>
      <c r="J37" s="126">
        <v>0</v>
      </c>
      <c r="K37" s="125">
        <v>95039000</v>
      </c>
      <c r="L37" s="125">
        <v>30266422.43</v>
      </c>
      <c r="M37" s="125">
        <v>75000000</v>
      </c>
      <c r="N37" s="125">
        <v>20039000</v>
      </c>
      <c r="O37" s="125">
        <v>62500000</v>
      </c>
      <c r="P37" s="125">
        <v>12500000</v>
      </c>
      <c r="Q37" s="125">
        <v>62500000</v>
      </c>
      <c r="R37" s="126">
        <v>0</v>
      </c>
      <c r="S37" s="126">
        <v>0</v>
      </c>
      <c r="T37" s="123"/>
      <c r="U37" s="126">
        <v>0</v>
      </c>
      <c r="V37" s="123"/>
    </row>
    <row r="38" spans="1:22" ht="15" customHeight="1" x14ac:dyDescent="0.25">
      <c r="A38" s="98" t="s">
        <v>94</v>
      </c>
      <c r="B38" s="99" t="s">
        <v>95</v>
      </c>
      <c r="C38" s="100" t="s">
        <v>21</v>
      </c>
      <c r="D38" s="100" t="s">
        <v>22</v>
      </c>
      <c r="E38" s="100">
        <v>20</v>
      </c>
      <c r="F38" s="101" t="s">
        <v>23</v>
      </c>
      <c r="G38" s="125">
        <v>19000</v>
      </c>
      <c r="H38" s="125">
        <v>19000</v>
      </c>
      <c r="I38" s="126">
        <v>0</v>
      </c>
      <c r="J38" s="126">
        <v>0</v>
      </c>
      <c r="K38" s="125">
        <v>19000</v>
      </c>
      <c r="L38" s="126">
        <v>0</v>
      </c>
      <c r="M38" s="126">
        <v>0</v>
      </c>
      <c r="N38" s="125">
        <v>19000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T38" s="123"/>
      <c r="U38" s="126">
        <v>0</v>
      </c>
      <c r="V38" s="123"/>
    </row>
    <row r="39" spans="1:22" ht="15" customHeight="1" x14ac:dyDescent="0.25">
      <c r="A39" s="98" t="s">
        <v>96</v>
      </c>
      <c r="B39" s="105" t="s">
        <v>97</v>
      </c>
      <c r="C39" s="106" t="s">
        <v>21</v>
      </c>
      <c r="D39" s="106" t="s">
        <v>22</v>
      </c>
      <c r="E39" s="106">
        <v>20</v>
      </c>
      <c r="F39" s="107" t="s">
        <v>23</v>
      </c>
      <c r="G39" s="127">
        <v>19000</v>
      </c>
      <c r="H39" s="127">
        <v>19000</v>
      </c>
      <c r="I39" s="128">
        <v>0</v>
      </c>
      <c r="J39" s="128">
        <v>0</v>
      </c>
      <c r="K39" s="127">
        <v>19000</v>
      </c>
      <c r="L39" s="128">
        <v>0</v>
      </c>
      <c r="M39" s="128">
        <v>0</v>
      </c>
      <c r="N39" s="127">
        <v>19000</v>
      </c>
      <c r="O39" s="128">
        <v>0</v>
      </c>
      <c r="P39" s="128">
        <v>0</v>
      </c>
      <c r="Q39" s="128">
        <v>0</v>
      </c>
      <c r="R39" s="128">
        <v>0</v>
      </c>
      <c r="S39" s="128">
        <v>0</v>
      </c>
      <c r="T39" s="123"/>
      <c r="U39" s="128">
        <v>0</v>
      </c>
      <c r="V39" s="123"/>
    </row>
    <row r="40" spans="1:22" ht="15" customHeight="1" x14ac:dyDescent="0.25">
      <c r="A40" s="98" t="s">
        <v>98</v>
      </c>
      <c r="B40" s="99" t="s">
        <v>99</v>
      </c>
      <c r="C40" s="100" t="s">
        <v>21</v>
      </c>
      <c r="D40" s="100" t="s">
        <v>22</v>
      </c>
      <c r="E40" s="100">
        <v>20</v>
      </c>
      <c r="F40" s="101" t="s">
        <v>23</v>
      </c>
      <c r="G40" s="125">
        <v>128092000</v>
      </c>
      <c r="H40" s="125">
        <v>125278422.43000001</v>
      </c>
      <c r="I40" s="125">
        <v>2813577.57</v>
      </c>
      <c r="J40" s="126">
        <v>0</v>
      </c>
      <c r="K40" s="125">
        <v>95012000</v>
      </c>
      <c r="L40" s="125">
        <v>30266422.43</v>
      </c>
      <c r="M40" s="125">
        <v>75000000</v>
      </c>
      <c r="N40" s="125">
        <v>20012000</v>
      </c>
      <c r="O40" s="125">
        <v>62500000</v>
      </c>
      <c r="P40" s="125">
        <v>12500000</v>
      </c>
      <c r="Q40" s="125">
        <v>62500000</v>
      </c>
      <c r="R40" s="126">
        <v>0</v>
      </c>
      <c r="S40" s="126">
        <v>0</v>
      </c>
      <c r="T40" s="123"/>
      <c r="U40" s="126">
        <v>0</v>
      </c>
      <c r="V40" s="123"/>
    </row>
    <row r="41" spans="1:22" ht="15" customHeight="1" x14ac:dyDescent="0.25">
      <c r="A41" s="98" t="s">
        <v>100</v>
      </c>
      <c r="B41" s="105" t="s">
        <v>101</v>
      </c>
      <c r="C41" s="106" t="s">
        <v>21</v>
      </c>
      <c r="D41" s="106" t="s">
        <v>22</v>
      </c>
      <c r="E41" s="106">
        <v>20</v>
      </c>
      <c r="F41" s="107" t="s">
        <v>23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28">
        <v>0</v>
      </c>
      <c r="M41" s="128">
        <v>0</v>
      </c>
      <c r="N41" s="128">
        <v>0</v>
      </c>
      <c r="O41" s="128">
        <v>0</v>
      </c>
      <c r="P41" s="128">
        <v>0</v>
      </c>
      <c r="Q41" s="128">
        <v>0</v>
      </c>
      <c r="R41" s="128">
        <v>0</v>
      </c>
      <c r="S41" s="128">
        <v>0</v>
      </c>
      <c r="T41" s="123"/>
      <c r="U41" s="128">
        <v>0</v>
      </c>
      <c r="V41" s="123"/>
    </row>
    <row r="42" spans="1:22" ht="15" customHeight="1" x14ac:dyDescent="0.25">
      <c r="A42" s="98" t="s">
        <v>102</v>
      </c>
      <c r="B42" s="105" t="s">
        <v>103</v>
      </c>
      <c r="C42" s="106" t="s">
        <v>21</v>
      </c>
      <c r="D42" s="106" t="s">
        <v>22</v>
      </c>
      <c r="E42" s="106">
        <v>20</v>
      </c>
      <c r="F42" s="107" t="s">
        <v>23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8">
        <v>0</v>
      </c>
      <c r="M42" s="128">
        <v>0</v>
      </c>
      <c r="N42" s="128">
        <v>0</v>
      </c>
      <c r="O42" s="128">
        <v>0</v>
      </c>
      <c r="P42" s="128">
        <v>0</v>
      </c>
      <c r="Q42" s="128">
        <v>0</v>
      </c>
      <c r="R42" s="128">
        <v>0</v>
      </c>
      <c r="S42" s="128">
        <v>0</v>
      </c>
      <c r="T42" s="123"/>
      <c r="U42" s="128">
        <v>0</v>
      </c>
      <c r="V42" s="123"/>
    </row>
    <row r="43" spans="1:22" ht="15" customHeight="1" x14ac:dyDescent="0.25">
      <c r="A43" s="98" t="s">
        <v>104</v>
      </c>
      <c r="B43" s="105" t="s">
        <v>105</v>
      </c>
      <c r="C43" s="106" t="s">
        <v>21</v>
      </c>
      <c r="D43" s="106" t="s">
        <v>22</v>
      </c>
      <c r="E43" s="106">
        <v>20</v>
      </c>
      <c r="F43" s="107" t="s">
        <v>23</v>
      </c>
      <c r="G43" s="127">
        <v>95012000</v>
      </c>
      <c r="H43" s="127">
        <v>95012000</v>
      </c>
      <c r="I43" s="128">
        <v>0</v>
      </c>
      <c r="J43" s="128">
        <v>0</v>
      </c>
      <c r="K43" s="127">
        <v>95012000</v>
      </c>
      <c r="L43" s="128">
        <v>0</v>
      </c>
      <c r="M43" s="127">
        <v>75000000</v>
      </c>
      <c r="N43" s="127">
        <v>20012000</v>
      </c>
      <c r="O43" s="127">
        <v>62500000</v>
      </c>
      <c r="P43" s="127">
        <v>12500000</v>
      </c>
      <c r="Q43" s="127">
        <v>62500000</v>
      </c>
      <c r="R43" s="128">
        <v>0</v>
      </c>
      <c r="S43" s="128">
        <v>0</v>
      </c>
      <c r="T43" s="123"/>
      <c r="U43" s="128">
        <v>0</v>
      </c>
      <c r="V43" s="123"/>
    </row>
    <row r="44" spans="1:22" ht="15" customHeight="1" x14ac:dyDescent="0.25">
      <c r="A44" s="98" t="s">
        <v>106</v>
      </c>
      <c r="B44" s="105" t="s">
        <v>107</v>
      </c>
      <c r="C44" s="106" t="s">
        <v>21</v>
      </c>
      <c r="D44" s="106" t="s">
        <v>22</v>
      </c>
      <c r="E44" s="106">
        <v>20</v>
      </c>
      <c r="F44" s="107" t="s">
        <v>23</v>
      </c>
      <c r="G44" s="127">
        <v>31080000</v>
      </c>
      <c r="H44" s="127">
        <v>30266422.43</v>
      </c>
      <c r="I44" s="127">
        <v>813577.57</v>
      </c>
      <c r="J44" s="128">
        <v>0</v>
      </c>
      <c r="K44" s="128">
        <v>0</v>
      </c>
      <c r="L44" s="127">
        <v>30266422.43</v>
      </c>
      <c r="M44" s="128">
        <v>0</v>
      </c>
      <c r="N44" s="128">
        <v>0</v>
      </c>
      <c r="O44" s="128">
        <v>0</v>
      </c>
      <c r="P44" s="128">
        <v>0</v>
      </c>
      <c r="Q44" s="128">
        <v>0</v>
      </c>
      <c r="R44" s="128">
        <v>0</v>
      </c>
      <c r="S44" s="128">
        <v>0</v>
      </c>
      <c r="T44" s="123"/>
      <c r="U44" s="128">
        <v>0</v>
      </c>
      <c r="V44" s="123"/>
    </row>
    <row r="45" spans="1:22" ht="15" customHeight="1" x14ac:dyDescent="0.25">
      <c r="A45" s="98" t="s">
        <v>108</v>
      </c>
      <c r="B45" s="105" t="s">
        <v>109</v>
      </c>
      <c r="C45" s="106" t="s">
        <v>21</v>
      </c>
      <c r="D45" s="106" t="s">
        <v>22</v>
      </c>
      <c r="E45" s="106">
        <v>20</v>
      </c>
      <c r="F45" s="107" t="s">
        <v>23</v>
      </c>
      <c r="G45" s="127">
        <v>2000000</v>
      </c>
      <c r="H45" s="128">
        <v>0</v>
      </c>
      <c r="I45" s="127">
        <v>2000000</v>
      </c>
      <c r="J45" s="128">
        <v>0</v>
      </c>
      <c r="K45" s="128">
        <v>0</v>
      </c>
      <c r="L45" s="128">
        <v>0</v>
      </c>
      <c r="M45" s="128">
        <v>0</v>
      </c>
      <c r="N45" s="128">
        <v>0</v>
      </c>
      <c r="O45" s="128">
        <v>0</v>
      </c>
      <c r="P45" s="128">
        <v>0</v>
      </c>
      <c r="Q45" s="128">
        <v>0</v>
      </c>
      <c r="R45" s="128">
        <v>0</v>
      </c>
      <c r="S45" s="128">
        <v>0</v>
      </c>
      <c r="T45" s="123"/>
      <c r="U45" s="128">
        <v>0</v>
      </c>
      <c r="V45" s="123"/>
    </row>
    <row r="46" spans="1:22" ht="15" customHeight="1" x14ac:dyDescent="0.25">
      <c r="A46" s="98" t="s">
        <v>110</v>
      </c>
      <c r="B46" s="105" t="s">
        <v>111</v>
      </c>
      <c r="C46" s="106" t="s">
        <v>21</v>
      </c>
      <c r="D46" s="106" t="s">
        <v>22</v>
      </c>
      <c r="E46" s="106">
        <v>20</v>
      </c>
      <c r="F46" s="107" t="s">
        <v>23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28">
        <v>0</v>
      </c>
      <c r="P46" s="128">
        <v>0</v>
      </c>
      <c r="Q46" s="128">
        <v>0</v>
      </c>
      <c r="R46" s="128">
        <v>0</v>
      </c>
      <c r="S46" s="128">
        <v>0</v>
      </c>
      <c r="T46" s="123"/>
      <c r="U46" s="128">
        <v>0</v>
      </c>
      <c r="V46" s="123"/>
    </row>
    <row r="47" spans="1:22" ht="15" customHeight="1" x14ac:dyDescent="0.25">
      <c r="A47" s="98" t="s">
        <v>112</v>
      </c>
      <c r="B47" s="99" t="s">
        <v>113</v>
      </c>
      <c r="C47" s="100" t="s">
        <v>21</v>
      </c>
      <c r="D47" s="100" t="s">
        <v>22</v>
      </c>
      <c r="E47" s="100">
        <v>20</v>
      </c>
      <c r="F47" s="101" t="s">
        <v>23</v>
      </c>
      <c r="G47" s="125">
        <v>200000</v>
      </c>
      <c r="H47" s="125">
        <v>8000</v>
      </c>
      <c r="I47" s="125">
        <v>192000</v>
      </c>
      <c r="J47" s="126">
        <v>0</v>
      </c>
      <c r="K47" s="125">
        <v>8000</v>
      </c>
      <c r="L47" s="126">
        <v>0</v>
      </c>
      <c r="M47" s="126">
        <v>0</v>
      </c>
      <c r="N47" s="125">
        <v>8000</v>
      </c>
      <c r="O47" s="126">
        <v>0</v>
      </c>
      <c r="P47" s="126">
        <v>0</v>
      </c>
      <c r="Q47" s="126">
        <v>0</v>
      </c>
      <c r="R47" s="126">
        <v>0</v>
      </c>
      <c r="S47" s="126">
        <v>0</v>
      </c>
      <c r="T47" s="123"/>
      <c r="U47" s="126">
        <v>0</v>
      </c>
      <c r="V47" s="123"/>
    </row>
    <row r="48" spans="1:22" ht="15" customHeight="1" x14ac:dyDescent="0.25">
      <c r="A48" s="98" t="s">
        <v>114</v>
      </c>
      <c r="B48" s="105" t="s">
        <v>115</v>
      </c>
      <c r="C48" s="106" t="s">
        <v>21</v>
      </c>
      <c r="D48" s="106" t="s">
        <v>22</v>
      </c>
      <c r="E48" s="106">
        <v>20</v>
      </c>
      <c r="F48" s="107" t="s">
        <v>23</v>
      </c>
      <c r="G48" s="127">
        <v>200000</v>
      </c>
      <c r="H48" s="127">
        <v>8000</v>
      </c>
      <c r="I48" s="127">
        <v>192000</v>
      </c>
      <c r="J48" s="128">
        <v>0</v>
      </c>
      <c r="K48" s="127">
        <v>8000</v>
      </c>
      <c r="L48" s="128">
        <v>0</v>
      </c>
      <c r="M48" s="128">
        <v>0</v>
      </c>
      <c r="N48" s="127">
        <v>8000</v>
      </c>
      <c r="O48" s="128">
        <v>0</v>
      </c>
      <c r="P48" s="128">
        <v>0</v>
      </c>
      <c r="Q48" s="128">
        <v>0</v>
      </c>
      <c r="R48" s="128">
        <v>0</v>
      </c>
      <c r="S48" s="128">
        <v>0</v>
      </c>
      <c r="T48" s="123"/>
      <c r="U48" s="128">
        <v>0</v>
      </c>
      <c r="V48" s="123"/>
    </row>
    <row r="49" spans="1:22" ht="15" customHeight="1" x14ac:dyDescent="0.25">
      <c r="A49" s="98" t="s">
        <v>116</v>
      </c>
      <c r="B49" s="99" t="s">
        <v>117</v>
      </c>
      <c r="C49" s="100" t="s">
        <v>21</v>
      </c>
      <c r="D49" s="100" t="s">
        <v>22</v>
      </c>
      <c r="E49" s="100">
        <v>20</v>
      </c>
      <c r="F49" s="101" t="s">
        <v>23</v>
      </c>
      <c r="G49" s="125">
        <v>26712532832</v>
      </c>
      <c r="H49" s="125">
        <v>23051620470.049999</v>
      </c>
      <c r="I49" s="125">
        <v>3660912361.9499998</v>
      </c>
      <c r="J49" s="126">
        <v>0</v>
      </c>
      <c r="K49" s="125">
        <v>20642884489.779999</v>
      </c>
      <c r="L49" s="125">
        <v>2408735980.27</v>
      </c>
      <c r="M49" s="125">
        <v>12066646928.23</v>
      </c>
      <c r="N49" s="125">
        <v>8576237561.5500002</v>
      </c>
      <c r="O49" s="125">
        <v>11438481049.040001</v>
      </c>
      <c r="P49" s="125">
        <v>628165879.19000006</v>
      </c>
      <c r="Q49" s="125">
        <v>11391168447.040001</v>
      </c>
      <c r="R49" s="125">
        <v>47312602</v>
      </c>
      <c r="S49" s="125">
        <v>103494082.34</v>
      </c>
      <c r="T49" s="123"/>
      <c r="U49" s="125">
        <v>103463564.34</v>
      </c>
      <c r="V49" s="123"/>
    </row>
    <row r="50" spans="1:22" ht="15" x14ac:dyDescent="0.25">
      <c r="A50" s="98" t="s">
        <v>118</v>
      </c>
      <c r="B50" s="99" t="s">
        <v>119</v>
      </c>
      <c r="C50" s="100" t="s">
        <v>21</v>
      </c>
      <c r="D50" s="100" t="s">
        <v>22</v>
      </c>
      <c r="E50" s="100">
        <v>20</v>
      </c>
      <c r="F50" s="101" t="s">
        <v>23</v>
      </c>
      <c r="G50" s="125">
        <v>751430731.71000004</v>
      </c>
      <c r="H50" s="125">
        <v>739675469.76999998</v>
      </c>
      <c r="I50" s="125">
        <v>11755261.939999999</v>
      </c>
      <c r="J50" s="126">
        <v>0</v>
      </c>
      <c r="K50" s="125">
        <v>346872875.18000001</v>
      </c>
      <c r="L50" s="125">
        <v>392802594.58999997</v>
      </c>
      <c r="M50" s="125">
        <v>125272564.87</v>
      </c>
      <c r="N50" s="125">
        <v>221600310.31</v>
      </c>
      <c r="O50" s="125">
        <v>125272564.87</v>
      </c>
      <c r="P50" s="126">
        <v>0</v>
      </c>
      <c r="Q50" s="125">
        <v>125272564.87</v>
      </c>
      <c r="R50" s="126">
        <v>0</v>
      </c>
      <c r="S50" s="126">
        <v>0</v>
      </c>
      <c r="T50" s="123"/>
      <c r="U50" s="126">
        <v>0</v>
      </c>
      <c r="V50" s="123"/>
    </row>
    <row r="51" spans="1:22" ht="22.5" x14ac:dyDescent="0.25">
      <c r="A51" s="98" t="s">
        <v>120</v>
      </c>
      <c r="B51" s="99" t="s">
        <v>121</v>
      </c>
      <c r="C51" s="100" t="s">
        <v>21</v>
      </c>
      <c r="D51" s="100" t="s">
        <v>22</v>
      </c>
      <c r="E51" s="100">
        <v>20</v>
      </c>
      <c r="F51" s="101" t="s">
        <v>23</v>
      </c>
      <c r="G51" s="125">
        <v>244781000</v>
      </c>
      <c r="H51" s="125">
        <v>243198645.31999999</v>
      </c>
      <c r="I51" s="125">
        <v>1582354.68</v>
      </c>
      <c r="J51" s="126">
        <v>0</v>
      </c>
      <c r="K51" s="125">
        <v>10948446</v>
      </c>
      <c r="L51" s="125">
        <v>232250199.31999999</v>
      </c>
      <c r="M51" s="125">
        <v>2054000</v>
      </c>
      <c r="N51" s="125">
        <v>8894446</v>
      </c>
      <c r="O51" s="125">
        <v>2054000</v>
      </c>
      <c r="P51" s="126">
        <v>0</v>
      </c>
      <c r="Q51" s="125">
        <v>2054000</v>
      </c>
      <c r="R51" s="126">
        <v>0</v>
      </c>
      <c r="S51" s="126">
        <v>0</v>
      </c>
      <c r="T51" s="123"/>
      <c r="U51" s="126">
        <v>0</v>
      </c>
      <c r="V51" s="123"/>
    </row>
    <row r="52" spans="1:22" ht="22.5" x14ac:dyDescent="0.25">
      <c r="A52" s="98" t="s">
        <v>122</v>
      </c>
      <c r="B52" s="105" t="s">
        <v>123</v>
      </c>
      <c r="C52" s="106" t="s">
        <v>21</v>
      </c>
      <c r="D52" s="106" t="s">
        <v>22</v>
      </c>
      <c r="E52" s="106">
        <v>20</v>
      </c>
      <c r="F52" s="107" t="s">
        <v>23</v>
      </c>
      <c r="G52" s="127">
        <v>1614000</v>
      </c>
      <c r="H52" s="127">
        <v>1614000</v>
      </c>
      <c r="I52" s="128">
        <v>0</v>
      </c>
      <c r="J52" s="128">
        <v>0</v>
      </c>
      <c r="K52" s="127">
        <v>1614000</v>
      </c>
      <c r="L52" s="128">
        <v>0</v>
      </c>
      <c r="M52" s="127">
        <v>1614000</v>
      </c>
      <c r="N52" s="128">
        <v>0</v>
      </c>
      <c r="O52" s="127">
        <v>1614000</v>
      </c>
      <c r="P52" s="128">
        <v>0</v>
      </c>
      <c r="Q52" s="127">
        <v>1614000</v>
      </c>
      <c r="R52" s="128">
        <v>0</v>
      </c>
      <c r="S52" s="128">
        <v>0</v>
      </c>
      <c r="T52" s="123"/>
      <c r="U52" s="128">
        <v>0</v>
      </c>
      <c r="V52" s="123"/>
    </row>
    <row r="53" spans="1:22" ht="15" customHeight="1" x14ac:dyDescent="0.25">
      <c r="A53" s="98" t="s">
        <v>124</v>
      </c>
      <c r="B53" s="105" t="s">
        <v>125</v>
      </c>
      <c r="C53" s="106" t="s">
        <v>21</v>
      </c>
      <c r="D53" s="106" t="s">
        <v>22</v>
      </c>
      <c r="E53" s="106">
        <v>20</v>
      </c>
      <c r="F53" s="107" t="s">
        <v>23</v>
      </c>
      <c r="G53" s="127">
        <v>200000</v>
      </c>
      <c r="H53" s="128">
        <v>0</v>
      </c>
      <c r="I53" s="127">
        <v>200000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28">
        <v>0</v>
      </c>
      <c r="R53" s="128">
        <v>0</v>
      </c>
      <c r="S53" s="128">
        <v>0</v>
      </c>
      <c r="T53" s="123"/>
      <c r="U53" s="128">
        <v>0</v>
      </c>
      <c r="V53" s="123"/>
    </row>
    <row r="54" spans="1:22" ht="15" customHeight="1" x14ac:dyDescent="0.25">
      <c r="A54" s="98" t="s">
        <v>126</v>
      </c>
      <c r="B54" s="105" t="s">
        <v>127</v>
      </c>
      <c r="C54" s="106" t="s">
        <v>21</v>
      </c>
      <c r="D54" s="106" t="s">
        <v>22</v>
      </c>
      <c r="E54" s="106">
        <v>20</v>
      </c>
      <c r="F54" s="107" t="s">
        <v>23</v>
      </c>
      <c r="G54" s="127">
        <v>1842000</v>
      </c>
      <c r="H54" s="127">
        <v>459645.32</v>
      </c>
      <c r="I54" s="127">
        <v>1382354.68</v>
      </c>
      <c r="J54" s="128">
        <v>0</v>
      </c>
      <c r="K54" s="127">
        <v>440000</v>
      </c>
      <c r="L54" s="127">
        <v>19645.32</v>
      </c>
      <c r="M54" s="127">
        <v>440000</v>
      </c>
      <c r="N54" s="128">
        <v>0</v>
      </c>
      <c r="O54" s="127">
        <v>440000</v>
      </c>
      <c r="P54" s="128">
        <v>0</v>
      </c>
      <c r="Q54" s="127">
        <v>440000</v>
      </c>
      <c r="R54" s="128">
        <v>0</v>
      </c>
      <c r="S54" s="128">
        <v>0</v>
      </c>
      <c r="T54" s="123"/>
      <c r="U54" s="128">
        <v>0</v>
      </c>
      <c r="V54" s="123"/>
    </row>
    <row r="55" spans="1:22" ht="15" customHeight="1" x14ac:dyDescent="0.25">
      <c r="A55" s="98" t="s">
        <v>128</v>
      </c>
      <c r="B55" s="105" t="s">
        <v>129</v>
      </c>
      <c r="C55" s="106" t="s">
        <v>21</v>
      </c>
      <c r="D55" s="106" t="s">
        <v>22</v>
      </c>
      <c r="E55" s="106">
        <v>20</v>
      </c>
      <c r="F55" s="107" t="s">
        <v>23</v>
      </c>
      <c r="G55" s="127">
        <v>11125000</v>
      </c>
      <c r="H55" s="127">
        <v>11125000</v>
      </c>
      <c r="I55" s="128">
        <v>0</v>
      </c>
      <c r="J55" s="128">
        <v>0</v>
      </c>
      <c r="K55" s="128">
        <v>0</v>
      </c>
      <c r="L55" s="127">
        <v>11125000</v>
      </c>
      <c r="M55" s="128">
        <v>0</v>
      </c>
      <c r="N55" s="128">
        <v>0</v>
      </c>
      <c r="O55" s="128">
        <v>0</v>
      </c>
      <c r="P55" s="128">
        <v>0</v>
      </c>
      <c r="Q55" s="128">
        <v>0</v>
      </c>
      <c r="R55" s="128">
        <v>0</v>
      </c>
      <c r="S55" s="128">
        <v>0</v>
      </c>
      <c r="T55" s="123"/>
      <c r="U55" s="128">
        <v>0</v>
      </c>
      <c r="V55" s="123"/>
    </row>
    <row r="56" spans="1:22" ht="15" customHeight="1" x14ac:dyDescent="0.25">
      <c r="A56" s="98" t="s">
        <v>130</v>
      </c>
      <c r="B56" s="105" t="s">
        <v>131</v>
      </c>
      <c r="C56" s="106" t="s">
        <v>21</v>
      </c>
      <c r="D56" s="106" t="s">
        <v>22</v>
      </c>
      <c r="E56" s="106">
        <v>20</v>
      </c>
      <c r="F56" s="107" t="s">
        <v>23</v>
      </c>
      <c r="G56" s="127">
        <v>230000000</v>
      </c>
      <c r="H56" s="127">
        <v>230000000</v>
      </c>
      <c r="I56" s="128">
        <v>0</v>
      </c>
      <c r="J56" s="128">
        <v>0</v>
      </c>
      <c r="K56" s="127">
        <v>8894446</v>
      </c>
      <c r="L56" s="127">
        <v>221105554</v>
      </c>
      <c r="M56" s="128">
        <v>0</v>
      </c>
      <c r="N56" s="127">
        <v>8894446</v>
      </c>
      <c r="O56" s="128">
        <v>0</v>
      </c>
      <c r="P56" s="128">
        <v>0</v>
      </c>
      <c r="Q56" s="128">
        <v>0</v>
      </c>
      <c r="R56" s="128">
        <v>0</v>
      </c>
      <c r="S56" s="128">
        <v>0</v>
      </c>
      <c r="T56" s="123"/>
      <c r="U56" s="128">
        <v>0</v>
      </c>
      <c r="V56" s="123"/>
    </row>
    <row r="57" spans="1:22" ht="22.5" x14ac:dyDescent="0.25">
      <c r="A57" s="98" t="s">
        <v>132</v>
      </c>
      <c r="B57" s="99" t="s">
        <v>133</v>
      </c>
      <c r="C57" s="100" t="s">
        <v>21</v>
      </c>
      <c r="D57" s="100" t="s">
        <v>22</v>
      </c>
      <c r="E57" s="100">
        <v>20</v>
      </c>
      <c r="F57" s="101" t="s">
        <v>23</v>
      </c>
      <c r="G57" s="125">
        <v>205490146.86000001</v>
      </c>
      <c r="H57" s="125">
        <v>201350618.71000001</v>
      </c>
      <c r="I57" s="125">
        <v>4139528.15</v>
      </c>
      <c r="J57" s="126">
        <v>0</v>
      </c>
      <c r="K57" s="125">
        <v>75989132.150000006</v>
      </c>
      <c r="L57" s="125">
        <v>125361486.56</v>
      </c>
      <c r="M57" s="125">
        <v>41431027.840000004</v>
      </c>
      <c r="N57" s="125">
        <v>34558104.310000002</v>
      </c>
      <c r="O57" s="125">
        <v>41431027.840000004</v>
      </c>
      <c r="P57" s="126">
        <v>0</v>
      </c>
      <c r="Q57" s="125">
        <v>41431027.840000004</v>
      </c>
      <c r="R57" s="126">
        <v>0</v>
      </c>
      <c r="S57" s="126">
        <v>0</v>
      </c>
      <c r="T57" s="123"/>
      <c r="U57" s="126">
        <v>0</v>
      </c>
      <c r="V57" s="123"/>
    </row>
    <row r="58" spans="1:22" ht="15" customHeight="1" x14ac:dyDescent="0.25">
      <c r="A58" s="98" t="s">
        <v>134</v>
      </c>
      <c r="B58" s="105" t="s">
        <v>135</v>
      </c>
      <c r="C58" s="106" t="s">
        <v>21</v>
      </c>
      <c r="D58" s="106" t="s">
        <v>22</v>
      </c>
      <c r="E58" s="106">
        <v>20</v>
      </c>
      <c r="F58" s="107" t="s">
        <v>23</v>
      </c>
      <c r="G58" s="127">
        <v>3045000</v>
      </c>
      <c r="H58" s="127">
        <v>3045000</v>
      </c>
      <c r="I58" s="128">
        <v>0</v>
      </c>
      <c r="J58" s="128">
        <v>0</v>
      </c>
      <c r="K58" s="128">
        <v>0</v>
      </c>
      <c r="L58" s="127">
        <v>3045000</v>
      </c>
      <c r="M58" s="128">
        <v>0</v>
      </c>
      <c r="N58" s="128">
        <v>0</v>
      </c>
      <c r="O58" s="128">
        <v>0</v>
      </c>
      <c r="P58" s="128">
        <v>0</v>
      </c>
      <c r="Q58" s="128">
        <v>0</v>
      </c>
      <c r="R58" s="128">
        <v>0</v>
      </c>
      <c r="S58" s="128">
        <v>0</v>
      </c>
      <c r="T58" s="123"/>
      <c r="U58" s="128">
        <v>0</v>
      </c>
      <c r="V58" s="123"/>
    </row>
    <row r="59" spans="1:22" ht="22.5" x14ac:dyDescent="0.25">
      <c r="A59" s="98" t="s">
        <v>136</v>
      </c>
      <c r="B59" s="105" t="s">
        <v>137</v>
      </c>
      <c r="C59" s="106" t="s">
        <v>21</v>
      </c>
      <c r="D59" s="106" t="s">
        <v>22</v>
      </c>
      <c r="E59" s="106">
        <v>20</v>
      </c>
      <c r="F59" s="107" t="s">
        <v>23</v>
      </c>
      <c r="G59" s="127">
        <v>48200000</v>
      </c>
      <c r="H59" s="127">
        <v>47948008</v>
      </c>
      <c r="I59" s="127">
        <v>251992</v>
      </c>
      <c r="J59" s="128">
        <v>0</v>
      </c>
      <c r="K59" s="127">
        <v>66000</v>
      </c>
      <c r="L59" s="127">
        <v>47882008</v>
      </c>
      <c r="M59" s="128">
        <v>0</v>
      </c>
      <c r="N59" s="127">
        <v>66000</v>
      </c>
      <c r="O59" s="128">
        <v>0</v>
      </c>
      <c r="P59" s="128">
        <v>0</v>
      </c>
      <c r="Q59" s="128">
        <v>0</v>
      </c>
      <c r="R59" s="128">
        <v>0</v>
      </c>
      <c r="S59" s="128">
        <v>0</v>
      </c>
      <c r="T59" s="123"/>
      <c r="U59" s="128">
        <v>0</v>
      </c>
      <c r="V59" s="123"/>
    </row>
    <row r="60" spans="1:22" ht="22.5" x14ac:dyDescent="0.25">
      <c r="A60" s="98" t="s">
        <v>138</v>
      </c>
      <c r="B60" s="105" t="s">
        <v>139</v>
      </c>
      <c r="C60" s="106" t="s">
        <v>21</v>
      </c>
      <c r="D60" s="106" t="s">
        <v>22</v>
      </c>
      <c r="E60" s="106">
        <v>20</v>
      </c>
      <c r="F60" s="107" t="s">
        <v>23</v>
      </c>
      <c r="G60" s="127">
        <v>52000000</v>
      </c>
      <c r="H60" s="127">
        <v>50661000</v>
      </c>
      <c r="I60" s="127">
        <v>1339000</v>
      </c>
      <c r="J60" s="128">
        <v>0</v>
      </c>
      <c r="K60" s="127">
        <v>50661000</v>
      </c>
      <c r="L60" s="128">
        <v>0</v>
      </c>
      <c r="M60" s="127">
        <v>16168895.689999999</v>
      </c>
      <c r="N60" s="127">
        <v>34492104.310000002</v>
      </c>
      <c r="O60" s="127">
        <v>16168895.689999999</v>
      </c>
      <c r="P60" s="128">
        <v>0</v>
      </c>
      <c r="Q60" s="127">
        <v>16168895.689999999</v>
      </c>
      <c r="R60" s="128">
        <v>0</v>
      </c>
      <c r="S60" s="128">
        <v>0</v>
      </c>
      <c r="T60" s="123"/>
      <c r="U60" s="128">
        <v>0</v>
      </c>
      <c r="V60" s="123"/>
    </row>
    <row r="61" spans="1:22" ht="15" customHeight="1" x14ac:dyDescent="0.25">
      <c r="A61" s="98" t="s">
        <v>140</v>
      </c>
      <c r="B61" s="105" t="s">
        <v>141</v>
      </c>
      <c r="C61" s="106" t="s">
        <v>21</v>
      </c>
      <c r="D61" s="106" t="s">
        <v>22</v>
      </c>
      <c r="E61" s="106">
        <v>20</v>
      </c>
      <c r="F61" s="107" t="s">
        <v>23</v>
      </c>
      <c r="G61" s="127">
        <v>318000</v>
      </c>
      <c r="H61" s="127">
        <v>203384.51</v>
      </c>
      <c r="I61" s="127">
        <v>114615.49</v>
      </c>
      <c r="J61" s="128">
        <v>0</v>
      </c>
      <c r="K61" s="128">
        <v>0</v>
      </c>
      <c r="L61" s="127">
        <v>203384.51</v>
      </c>
      <c r="M61" s="128">
        <v>0</v>
      </c>
      <c r="N61" s="128">
        <v>0</v>
      </c>
      <c r="O61" s="128">
        <v>0</v>
      </c>
      <c r="P61" s="128">
        <v>0</v>
      </c>
      <c r="Q61" s="128">
        <v>0</v>
      </c>
      <c r="R61" s="128">
        <v>0</v>
      </c>
      <c r="S61" s="128">
        <v>0</v>
      </c>
      <c r="T61" s="123"/>
      <c r="U61" s="128">
        <v>0</v>
      </c>
      <c r="V61" s="123"/>
    </row>
    <row r="62" spans="1:22" ht="22.5" x14ac:dyDescent="0.25">
      <c r="A62" s="98" t="s">
        <v>142</v>
      </c>
      <c r="B62" s="105" t="s">
        <v>143</v>
      </c>
      <c r="C62" s="106" t="s">
        <v>21</v>
      </c>
      <c r="D62" s="106" t="s">
        <v>22</v>
      </c>
      <c r="E62" s="106">
        <v>20</v>
      </c>
      <c r="F62" s="107" t="s">
        <v>23</v>
      </c>
      <c r="G62" s="127">
        <v>26618982.870000001</v>
      </c>
      <c r="H62" s="127">
        <v>24293431.199999999</v>
      </c>
      <c r="I62" s="127">
        <v>2325551.67</v>
      </c>
      <c r="J62" s="128">
        <v>0</v>
      </c>
      <c r="K62" s="127">
        <v>22044132.149999999</v>
      </c>
      <c r="L62" s="127">
        <v>2249299.0499999998</v>
      </c>
      <c r="M62" s="127">
        <v>22044132.149999999</v>
      </c>
      <c r="N62" s="128">
        <v>0</v>
      </c>
      <c r="O62" s="127">
        <v>22044132.149999999</v>
      </c>
      <c r="P62" s="128">
        <v>0</v>
      </c>
      <c r="Q62" s="127">
        <v>22044132.149999999</v>
      </c>
      <c r="R62" s="128">
        <v>0</v>
      </c>
      <c r="S62" s="128">
        <v>0</v>
      </c>
      <c r="T62" s="123"/>
      <c r="U62" s="128">
        <v>0</v>
      </c>
      <c r="V62" s="123"/>
    </row>
    <row r="63" spans="1:22" ht="15" customHeight="1" x14ac:dyDescent="0.25">
      <c r="A63" s="98" t="s">
        <v>144</v>
      </c>
      <c r="B63" s="105" t="s">
        <v>145</v>
      </c>
      <c r="C63" s="106" t="s">
        <v>21</v>
      </c>
      <c r="D63" s="106" t="s">
        <v>22</v>
      </c>
      <c r="E63" s="106">
        <v>20</v>
      </c>
      <c r="F63" s="107" t="s">
        <v>23</v>
      </c>
      <c r="G63" s="127">
        <v>73733163.989999995</v>
      </c>
      <c r="H63" s="127">
        <v>73726483</v>
      </c>
      <c r="I63" s="127">
        <v>6680.99</v>
      </c>
      <c r="J63" s="128">
        <v>0</v>
      </c>
      <c r="K63" s="127">
        <v>3218000</v>
      </c>
      <c r="L63" s="127">
        <v>70508483</v>
      </c>
      <c r="M63" s="127">
        <v>3218000</v>
      </c>
      <c r="N63" s="128">
        <v>0</v>
      </c>
      <c r="O63" s="127">
        <v>3218000</v>
      </c>
      <c r="P63" s="128">
        <v>0</v>
      </c>
      <c r="Q63" s="127">
        <v>3218000</v>
      </c>
      <c r="R63" s="128">
        <v>0</v>
      </c>
      <c r="S63" s="128">
        <v>0</v>
      </c>
      <c r="T63" s="123"/>
      <c r="U63" s="128">
        <v>0</v>
      </c>
      <c r="V63" s="123"/>
    </row>
    <row r="64" spans="1:22" ht="22.5" x14ac:dyDescent="0.25">
      <c r="A64" s="98" t="s">
        <v>146</v>
      </c>
      <c r="B64" s="105" t="s">
        <v>147</v>
      </c>
      <c r="C64" s="106" t="s">
        <v>21</v>
      </c>
      <c r="D64" s="106" t="s">
        <v>22</v>
      </c>
      <c r="E64" s="106">
        <v>20</v>
      </c>
      <c r="F64" s="107" t="s">
        <v>23</v>
      </c>
      <c r="G64" s="127">
        <v>100000</v>
      </c>
      <c r="H64" s="128">
        <v>0</v>
      </c>
      <c r="I64" s="127">
        <v>100000</v>
      </c>
      <c r="J64" s="128">
        <v>0</v>
      </c>
      <c r="K64" s="128">
        <v>0</v>
      </c>
      <c r="L64" s="128">
        <v>0</v>
      </c>
      <c r="M64" s="128">
        <v>0</v>
      </c>
      <c r="N64" s="128">
        <v>0</v>
      </c>
      <c r="O64" s="128">
        <v>0</v>
      </c>
      <c r="P64" s="128">
        <v>0</v>
      </c>
      <c r="Q64" s="128">
        <v>0</v>
      </c>
      <c r="R64" s="128">
        <v>0</v>
      </c>
      <c r="S64" s="128">
        <v>0</v>
      </c>
      <c r="T64" s="123"/>
      <c r="U64" s="128">
        <v>0</v>
      </c>
      <c r="V64" s="123"/>
    </row>
    <row r="65" spans="1:22" ht="15" customHeight="1" x14ac:dyDescent="0.25">
      <c r="A65" s="98" t="s">
        <v>148</v>
      </c>
      <c r="B65" s="105" t="s">
        <v>149</v>
      </c>
      <c r="C65" s="106" t="s">
        <v>21</v>
      </c>
      <c r="D65" s="106" t="s">
        <v>22</v>
      </c>
      <c r="E65" s="106">
        <v>20</v>
      </c>
      <c r="F65" s="107" t="s">
        <v>23</v>
      </c>
      <c r="G65" s="127">
        <v>1475000</v>
      </c>
      <c r="H65" s="127">
        <v>1473312</v>
      </c>
      <c r="I65" s="127">
        <v>1688</v>
      </c>
      <c r="J65" s="128">
        <v>0</v>
      </c>
      <c r="K65" s="128">
        <v>0</v>
      </c>
      <c r="L65" s="127">
        <v>1473312</v>
      </c>
      <c r="M65" s="128">
        <v>0</v>
      </c>
      <c r="N65" s="128">
        <v>0</v>
      </c>
      <c r="O65" s="128">
        <v>0</v>
      </c>
      <c r="P65" s="128">
        <v>0</v>
      </c>
      <c r="Q65" s="128">
        <v>0</v>
      </c>
      <c r="R65" s="128">
        <v>0</v>
      </c>
      <c r="S65" s="128">
        <v>0</v>
      </c>
      <c r="T65" s="123"/>
      <c r="U65" s="128">
        <v>0</v>
      </c>
      <c r="V65" s="123"/>
    </row>
    <row r="66" spans="1:22" ht="15" customHeight="1" x14ac:dyDescent="0.25">
      <c r="A66" s="98" t="s">
        <v>150</v>
      </c>
      <c r="B66" s="99" t="s">
        <v>151</v>
      </c>
      <c r="C66" s="100" t="s">
        <v>21</v>
      </c>
      <c r="D66" s="100" t="s">
        <v>22</v>
      </c>
      <c r="E66" s="100">
        <v>20</v>
      </c>
      <c r="F66" s="101" t="s">
        <v>23</v>
      </c>
      <c r="G66" s="125">
        <v>301159584.85000002</v>
      </c>
      <c r="H66" s="125">
        <v>295126205.74000001</v>
      </c>
      <c r="I66" s="125">
        <v>6033379.1100000003</v>
      </c>
      <c r="J66" s="126">
        <v>0</v>
      </c>
      <c r="K66" s="125">
        <v>259935297.03</v>
      </c>
      <c r="L66" s="125">
        <v>35190908.710000001</v>
      </c>
      <c r="M66" s="125">
        <v>81787537.030000001</v>
      </c>
      <c r="N66" s="125">
        <v>178147760</v>
      </c>
      <c r="O66" s="125">
        <v>81787537.030000001</v>
      </c>
      <c r="P66" s="126">
        <v>0</v>
      </c>
      <c r="Q66" s="125">
        <v>81787537.030000001</v>
      </c>
      <c r="R66" s="126">
        <v>0</v>
      </c>
      <c r="S66" s="126">
        <v>0</v>
      </c>
      <c r="T66" s="123"/>
      <c r="U66" s="126">
        <v>0</v>
      </c>
      <c r="V66" s="123"/>
    </row>
    <row r="67" spans="1:22" ht="15" customHeight="1" x14ac:dyDescent="0.25">
      <c r="A67" s="98" t="s">
        <v>152</v>
      </c>
      <c r="B67" s="105" t="s">
        <v>153</v>
      </c>
      <c r="C67" s="106" t="s">
        <v>21</v>
      </c>
      <c r="D67" s="106" t="s">
        <v>22</v>
      </c>
      <c r="E67" s="106">
        <v>20</v>
      </c>
      <c r="F67" s="107" t="s">
        <v>23</v>
      </c>
      <c r="G67" s="127">
        <v>340000</v>
      </c>
      <c r="H67" s="128">
        <v>0</v>
      </c>
      <c r="I67" s="127">
        <v>340000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28">
        <v>0</v>
      </c>
      <c r="P67" s="128">
        <v>0</v>
      </c>
      <c r="Q67" s="128">
        <v>0</v>
      </c>
      <c r="R67" s="128">
        <v>0</v>
      </c>
      <c r="S67" s="128">
        <v>0</v>
      </c>
      <c r="T67" s="123"/>
      <c r="U67" s="128">
        <v>0</v>
      </c>
      <c r="V67" s="123"/>
    </row>
    <row r="68" spans="1:22" ht="15" customHeight="1" x14ac:dyDescent="0.25">
      <c r="A68" s="98" t="s">
        <v>154</v>
      </c>
      <c r="B68" s="105" t="s">
        <v>155</v>
      </c>
      <c r="C68" s="106" t="s">
        <v>21</v>
      </c>
      <c r="D68" s="106" t="s">
        <v>22</v>
      </c>
      <c r="E68" s="106">
        <v>20</v>
      </c>
      <c r="F68" s="107" t="s">
        <v>23</v>
      </c>
      <c r="G68" s="127">
        <v>3000000</v>
      </c>
      <c r="H68" s="127">
        <v>2263868.2000000002</v>
      </c>
      <c r="I68" s="127">
        <v>736131.8</v>
      </c>
      <c r="J68" s="128">
        <v>0</v>
      </c>
      <c r="K68" s="128">
        <v>0</v>
      </c>
      <c r="L68" s="127">
        <v>2263868.2000000002</v>
      </c>
      <c r="M68" s="128">
        <v>0</v>
      </c>
      <c r="N68" s="128">
        <v>0</v>
      </c>
      <c r="O68" s="128">
        <v>0</v>
      </c>
      <c r="P68" s="128">
        <v>0</v>
      </c>
      <c r="Q68" s="128">
        <v>0</v>
      </c>
      <c r="R68" s="128">
        <v>0</v>
      </c>
      <c r="S68" s="128">
        <v>0</v>
      </c>
      <c r="T68" s="123"/>
      <c r="U68" s="128">
        <v>0</v>
      </c>
      <c r="V68" s="123"/>
    </row>
    <row r="69" spans="1:22" ht="15" customHeight="1" x14ac:dyDescent="0.25">
      <c r="A69" s="98" t="s">
        <v>156</v>
      </c>
      <c r="B69" s="105" t="s">
        <v>101</v>
      </c>
      <c r="C69" s="106" t="s">
        <v>21</v>
      </c>
      <c r="D69" s="106" t="s">
        <v>22</v>
      </c>
      <c r="E69" s="106">
        <v>20</v>
      </c>
      <c r="F69" s="107" t="s">
        <v>23</v>
      </c>
      <c r="G69" s="127">
        <v>8496584.8499999996</v>
      </c>
      <c r="H69" s="127">
        <v>8496584.8499999996</v>
      </c>
      <c r="I69" s="128">
        <v>0</v>
      </c>
      <c r="J69" s="128">
        <v>0</v>
      </c>
      <c r="K69" s="128">
        <v>0</v>
      </c>
      <c r="L69" s="127">
        <v>8496584.8499999996</v>
      </c>
      <c r="M69" s="128">
        <v>0</v>
      </c>
      <c r="N69" s="128">
        <v>0</v>
      </c>
      <c r="O69" s="128">
        <v>0</v>
      </c>
      <c r="P69" s="128">
        <v>0</v>
      </c>
      <c r="Q69" s="128">
        <v>0</v>
      </c>
      <c r="R69" s="128">
        <v>0</v>
      </c>
      <c r="S69" s="128">
        <v>0</v>
      </c>
      <c r="T69" s="123"/>
      <c r="U69" s="128">
        <v>0</v>
      </c>
      <c r="V69" s="123"/>
    </row>
    <row r="70" spans="1:22" ht="15" customHeight="1" x14ac:dyDescent="0.25">
      <c r="A70" s="98" t="s">
        <v>157</v>
      </c>
      <c r="B70" s="105" t="s">
        <v>103</v>
      </c>
      <c r="C70" s="106" t="s">
        <v>21</v>
      </c>
      <c r="D70" s="106" t="s">
        <v>22</v>
      </c>
      <c r="E70" s="106">
        <v>20</v>
      </c>
      <c r="F70" s="107" t="s">
        <v>23</v>
      </c>
      <c r="G70" s="127">
        <v>11921000</v>
      </c>
      <c r="H70" s="127">
        <v>11578455.66</v>
      </c>
      <c r="I70" s="127">
        <v>342544.34</v>
      </c>
      <c r="J70" s="128">
        <v>0</v>
      </c>
      <c r="K70" s="128">
        <v>0</v>
      </c>
      <c r="L70" s="127">
        <v>11578455.66</v>
      </c>
      <c r="M70" s="128">
        <v>0</v>
      </c>
      <c r="N70" s="128">
        <v>0</v>
      </c>
      <c r="O70" s="128">
        <v>0</v>
      </c>
      <c r="P70" s="128">
        <v>0</v>
      </c>
      <c r="Q70" s="128">
        <v>0</v>
      </c>
      <c r="R70" s="128">
        <v>0</v>
      </c>
      <c r="S70" s="128">
        <v>0</v>
      </c>
      <c r="T70" s="123"/>
      <c r="U70" s="128">
        <v>0</v>
      </c>
      <c r="V70" s="123"/>
    </row>
    <row r="71" spans="1:22" ht="15" customHeight="1" x14ac:dyDescent="0.25">
      <c r="A71" s="98" t="s">
        <v>158</v>
      </c>
      <c r="B71" s="131" t="s">
        <v>105</v>
      </c>
      <c r="C71" s="106" t="s">
        <v>21</v>
      </c>
      <c r="D71" s="106" t="s">
        <v>22</v>
      </c>
      <c r="E71" s="106">
        <v>20</v>
      </c>
      <c r="F71" s="107" t="s">
        <v>23</v>
      </c>
      <c r="G71" s="127">
        <v>261550000</v>
      </c>
      <c r="H71" s="127">
        <v>259935297.03</v>
      </c>
      <c r="I71" s="127">
        <v>1614702.97</v>
      </c>
      <c r="J71" s="128">
        <v>0</v>
      </c>
      <c r="K71" s="127">
        <v>259935297.03</v>
      </c>
      <c r="L71" s="128">
        <v>0</v>
      </c>
      <c r="M71" s="127">
        <v>81787537.030000001</v>
      </c>
      <c r="N71" s="127">
        <v>178147760</v>
      </c>
      <c r="O71" s="127">
        <v>81787537.030000001</v>
      </c>
      <c r="P71" s="128">
        <v>0</v>
      </c>
      <c r="Q71" s="127">
        <v>81787537.030000001</v>
      </c>
      <c r="R71" s="128">
        <v>0</v>
      </c>
      <c r="S71" s="128">
        <v>0</v>
      </c>
      <c r="T71" s="123"/>
      <c r="U71" s="128">
        <v>0</v>
      </c>
      <c r="V71" s="123"/>
    </row>
    <row r="72" spans="1:22" ht="15" customHeight="1" x14ac:dyDescent="0.25">
      <c r="A72" s="98" t="s">
        <v>159</v>
      </c>
      <c r="B72" s="105" t="s">
        <v>107</v>
      </c>
      <c r="C72" s="106" t="s">
        <v>21</v>
      </c>
      <c r="D72" s="106" t="s">
        <v>22</v>
      </c>
      <c r="E72" s="106">
        <v>20</v>
      </c>
      <c r="F72" s="107" t="s">
        <v>23</v>
      </c>
      <c r="G72" s="127">
        <v>3000000</v>
      </c>
      <c r="H72" s="128">
        <v>0</v>
      </c>
      <c r="I72" s="127">
        <v>3000000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  <c r="P72" s="128">
        <v>0</v>
      </c>
      <c r="Q72" s="128">
        <v>0</v>
      </c>
      <c r="R72" s="128">
        <v>0</v>
      </c>
      <c r="S72" s="128">
        <v>0</v>
      </c>
      <c r="T72" s="123"/>
      <c r="U72" s="128">
        <v>0</v>
      </c>
      <c r="V72" s="123"/>
    </row>
    <row r="73" spans="1:22" ht="15" customHeight="1" x14ac:dyDescent="0.25">
      <c r="A73" s="98" t="s">
        <v>160</v>
      </c>
      <c r="B73" s="105" t="s">
        <v>109</v>
      </c>
      <c r="C73" s="106" t="s">
        <v>21</v>
      </c>
      <c r="D73" s="106" t="s">
        <v>22</v>
      </c>
      <c r="E73" s="106">
        <v>20</v>
      </c>
      <c r="F73" s="107" t="s">
        <v>23</v>
      </c>
      <c r="G73" s="127">
        <v>11962000</v>
      </c>
      <c r="H73" s="127">
        <v>11962000</v>
      </c>
      <c r="I73" s="128">
        <v>0</v>
      </c>
      <c r="J73" s="128">
        <v>0</v>
      </c>
      <c r="K73" s="128">
        <v>0</v>
      </c>
      <c r="L73" s="127">
        <v>11962000</v>
      </c>
      <c r="M73" s="128">
        <v>0</v>
      </c>
      <c r="N73" s="128">
        <v>0</v>
      </c>
      <c r="O73" s="128">
        <v>0</v>
      </c>
      <c r="P73" s="128">
        <v>0</v>
      </c>
      <c r="Q73" s="128">
        <v>0</v>
      </c>
      <c r="R73" s="128">
        <v>0</v>
      </c>
      <c r="S73" s="128">
        <v>0</v>
      </c>
      <c r="T73" s="123"/>
      <c r="U73" s="128">
        <v>0</v>
      </c>
      <c r="V73" s="123"/>
    </row>
    <row r="74" spans="1:22" ht="15" customHeight="1" x14ac:dyDescent="0.25">
      <c r="A74" s="98" t="s">
        <v>161</v>
      </c>
      <c r="B74" s="105" t="s">
        <v>111</v>
      </c>
      <c r="C74" s="106" t="s">
        <v>21</v>
      </c>
      <c r="D74" s="106" t="s">
        <v>22</v>
      </c>
      <c r="E74" s="106">
        <v>20</v>
      </c>
      <c r="F74" s="107" t="s">
        <v>23</v>
      </c>
      <c r="G74" s="127">
        <v>890000</v>
      </c>
      <c r="H74" s="127">
        <v>890000</v>
      </c>
      <c r="I74" s="128">
        <v>0</v>
      </c>
      <c r="J74" s="128">
        <v>0</v>
      </c>
      <c r="K74" s="128">
        <v>0</v>
      </c>
      <c r="L74" s="127">
        <v>890000</v>
      </c>
      <c r="M74" s="128">
        <v>0</v>
      </c>
      <c r="N74" s="128">
        <v>0</v>
      </c>
      <c r="O74" s="128">
        <v>0</v>
      </c>
      <c r="P74" s="128">
        <v>0</v>
      </c>
      <c r="Q74" s="128">
        <v>0</v>
      </c>
      <c r="R74" s="128">
        <v>0</v>
      </c>
      <c r="S74" s="128">
        <v>0</v>
      </c>
      <c r="T74" s="123"/>
      <c r="U74" s="128">
        <v>0</v>
      </c>
      <c r="V74" s="123"/>
    </row>
    <row r="75" spans="1:22" ht="15" customHeight="1" x14ac:dyDescent="0.25">
      <c r="A75" s="98" t="s">
        <v>162</v>
      </c>
      <c r="B75" s="99" t="s">
        <v>163</v>
      </c>
      <c r="C75" s="100" t="s">
        <v>21</v>
      </c>
      <c r="D75" s="100" t="s">
        <v>22</v>
      </c>
      <c r="E75" s="100">
        <v>20</v>
      </c>
      <c r="F75" s="101" t="s">
        <v>23</v>
      </c>
      <c r="G75" s="125">
        <v>25961102100.290001</v>
      </c>
      <c r="H75" s="125">
        <v>22311945000.279999</v>
      </c>
      <c r="I75" s="125">
        <v>3649157100.0100002</v>
      </c>
      <c r="J75" s="126">
        <v>0</v>
      </c>
      <c r="K75" s="125">
        <v>20296011614.599998</v>
      </c>
      <c r="L75" s="125">
        <v>2015933385.6800001</v>
      </c>
      <c r="M75" s="125">
        <v>11941374363.360001</v>
      </c>
      <c r="N75" s="125">
        <v>8354637251.2399998</v>
      </c>
      <c r="O75" s="125">
        <v>11313208484.17</v>
      </c>
      <c r="P75" s="125">
        <v>628165879.19000006</v>
      </c>
      <c r="Q75" s="125">
        <v>11265895882.17</v>
      </c>
      <c r="R75" s="125">
        <v>47312602</v>
      </c>
      <c r="S75" s="125">
        <v>103494082.34</v>
      </c>
      <c r="T75" s="123"/>
      <c r="U75" s="125">
        <v>103463564.34</v>
      </c>
      <c r="V75" s="123"/>
    </row>
    <row r="76" spans="1:22" ht="15" customHeight="1" x14ac:dyDescent="0.25">
      <c r="A76" s="98" t="s">
        <v>164</v>
      </c>
      <c r="B76" s="99" t="s">
        <v>165</v>
      </c>
      <c r="C76" s="100" t="s">
        <v>21</v>
      </c>
      <c r="D76" s="100" t="s">
        <v>22</v>
      </c>
      <c r="E76" s="100">
        <v>20</v>
      </c>
      <c r="F76" s="101" t="s">
        <v>23</v>
      </c>
      <c r="G76" s="125">
        <v>29695700</v>
      </c>
      <c r="H76" s="125">
        <v>26672352.600000001</v>
      </c>
      <c r="I76" s="125">
        <v>3023347.4</v>
      </c>
      <c r="J76" s="126">
        <v>0</v>
      </c>
      <c r="K76" s="125">
        <v>26672352.600000001</v>
      </c>
      <c r="L76" s="126">
        <v>0</v>
      </c>
      <c r="M76" s="125">
        <v>26652352.600000001</v>
      </c>
      <c r="N76" s="125">
        <v>20000</v>
      </c>
      <c r="O76" s="125">
        <v>26652352.600000001</v>
      </c>
      <c r="P76" s="126">
        <v>0</v>
      </c>
      <c r="Q76" s="125">
        <v>26652352.600000001</v>
      </c>
      <c r="R76" s="126">
        <v>0</v>
      </c>
      <c r="S76" s="126">
        <v>0</v>
      </c>
      <c r="T76" s="123"/>
      <c r="U76" s="126">
        <v>0</v>
      </c>
      <c r="V76" s="123"/>
    </row>
    <row r="77" spans="1:22" ht="15" customHeight="1" x14ac:dyDescent="0.25">
      <c r="A77" s="98" t="s">
        <v>166</v>
      </c>
      <c r="B77" s="131" t="s">
        <v>167</v>
      </c>
      <c r="C77" s="106" t="s">
        <v>21</v>
      </c>
      <c r="D77" s="106" t="s">
        <v>22</v>
      </c>
      <c r="E77" s="106">
        <v>20</v>
      </c>
      <c r="F77" s="107" t="s">
        <v>23</v>
      </c>
      <c r="G77" s="127">
        <v>29695700</v>
      </c>
      <c r="H77" s="127">
        <v>26672352.600000001</v>
      </c>
      <c r="I77" s="127">
        <v>3023347.4</v>
      </c>
      <c r="J77" s="128">
        <v>0</v>
      </c>
      <c r="K77" s="127">
        <v>26672352.600000001</v>
      </c>
      <c r="L77" s="128">
        <v>0</v>
      </c>
      <c r="M77" s="127">
        <v>26652352.600000001</v>
      </c>
      <c r="N77" s="127">
        <v>20000</v>
      </c>
      <c r="O77" s="127">
        <v>26652352.600000001</v>
      </c>
      <c r="P77" s="128">
        <v>0</v>
      </c>
      <c r="Q77" s="127">
        <v>26652352.600000001</v>
      </c>
      <c r="R77" s="128">
        <v>0</v>
      </c>
      <c r="S77" s="128">
        <v>0</v>
      </c>
      <c r="T77" s="123"/>
      <c r="U77" s="128">
        <v>0</v>
      </c>
      <c r="V77" s="123"/>
    </row>
    <row r="78" spans="1:22" ht="33.75" x14ac:dyDescent="0.25">
      <c r="A78" s="98" t="s">
        <v>168</v>
      </c>
      <c r="B78" s="99" t="s">
        <v>169</v>
      </c>
      <c r="C78" s="100" t="s">
        <v>21</v>
      </c>
      <c r="D78" s="100" t="s">
        <v>22</v>
      </c>
      <c r="E78" s="100">
        <v>20</v>
      </c>
      <c r="F78" s="101" t="s">
        <v>23</v>
      </c>
      <c r="G78" s="125">
        <v>2190693896.4499998</v>
      </c>
      <c r="H78" s="125">
        <v>2038679423.3099999</v>
      </c>
      <c r="I78" s="125">
        <v>152014473.13999999</v>
      </c>
      <c r="J78" s="126">
        <v>0</v>
      </c>
      <c r="K78" s="125">
        <v>1663668686.8599999</v>
      </c>
      <c r="L78" s="125">
        <v>375010736.44999999</v>
      </c>
      <c r="M78" s="125">
        <v>1198344240.8099999</v>
      </c>
      <c r="N78" s="125">
        <v>465324446.05000001</v>
      </c>
      <c r="O78" s="125">
        <v>1107219888.3099999</v>
      </c>
      <c r="P78" s="125">
        <v>91124352.5</v>
      </c>
      <c r="Q78" s="125">
        <v>1101937738.3099999</v>
      </c>
      <c r="R78" s="125">
        <v>5282150</v>
      </c>
      <c r="S78" s="125">
        <v>5443099</v>
      </c>
      <c r="T78" s="123"/>
      <c r="U78" s="125">
        <v>5443099</v>
      </c>
      <c r="V78" s="123"/>
    </row>
    <row r="79" spans="1:22" ht="15" customHeight="1" x14ac:dyDescent="0.25">
      <c r="A79" s="98" t="s">
        <v>170</v>
      </c>
      <c r="B79" s="105" t="s">
        <v>171</v>
      </c>
      <c r="C79" s="106" t="s">
        <v>21</v>
      </c>
      <c r="D79" s="106" t="s">
        <v>22</v>
      </c>
      <c r="E79" s="106">
        <v>20</v>
      </c>
      <c r="F79" s="107" t="s">
        <v>23</v>
      </c>
      <c r="G79" s="127">
        <v>168447000</v>
      </c>
      <c r="H79" s="127">
        <v>167417613</v>
      </c>
      <c r="I79" s="127">
        <v>1029387</v>
      </c>
      <c r="J79" s="128">
        <v>0</v>
      </c>
      <c r="K79" s="127">
        <v>114558570</v>
      </c>
      <c r="L79" s="127">
        <v>52859043</v>
      </c>
      <c r="M79" s="127">
        <v>108845510</v>
      </c>
      <c r="N79" s="127">
        <v>5713060</v>
      </c>
      <c r="O79" s="127">
        <v>108560150</v>
      </c>
      <c r="P79" s="127">
        <v>285360</v>
      </c>
      <c r="Q79" s="127">
        <v>103278000</v>
      </c>
      <c r="R79" s="127">
        <v>5282150</v>
      </c>
      <c r="S79" s="127">
        <v>442729</v>
      </c>
      <c r="T79" s="123"/>
      <c r="U79" s="127">
        <v>442729</v>
      </c>
      <c r="V79" s="123"/>
    </row>
    <row r="80" spans="1:22" ht="15" customHeight="1" x14ac:dyDescent="0.25">
      <c r="A80" s="98" t="s">
        <v>172</v>
      </c>
      <c r="B80" s="131" t="s">
        <v>173</v>
      </c>
      <c r="C80" s="106" t="s">
        <v>21</v>
      </c>
      <c r="D80" s="106" t="s">
        <v>22</v>
      </c>
      <c r="E80" s="106">
        <v>20</v>
      </c>
      <c r="F80" s="107" t="s">
        <v>23</v>
      </c>
      <c r="G80" s="127">
        <v>744880921.04999995</v>
      </c>
      <c r="H80" s="127">
        <v>617578646.54999995</v>
      </c>
      <c r="I80" s="127">
        <v>127302274.5</v>
      </c>
      <c r="J80" s="128">
        <v>0</v>
      </c>
      <c r="K80" s="127">
        <v>601022296.54999995</v>
      </c>
      <c r="L80" s="127">
        <v>16556350</v>
      </c>
      <c r="M80" s="127">
        <v>444380549.23000002</v>
      </c>
      <c r="N80" s="127">
        <v>156641747.31999999</v>
      </c>
      <c r="O80" s="127">
        <v>353642712.73000002</v>
      </c>
      <c r="P80" s="127">
        <v>90737836.5</v>
      </c>
      <c r="Q80" s="127">
        <v>353642712.73000002</v>
      </c>
      <c r="R80" s="128">
        <v>0</v>
      </c>
      <c r="S80" s="127">
        <v>4992370</v>
      </c>
      <c r="T80" s="123"/>
      <c r="U80" s="127">
        <v>4992370</v>
      </c>
      <c r="V80" s="123"/>
    </row>
    <row r="81" spans="1:22" ht="15" customHeight="1" x14ac:dyDescent="0.25">
      <c r="A81" s="98" t="s">
        <v>174</v>
      </c>
      <c r="B81" s="105" t="s">
        <v>175</v>
      </c>
      <c r="C81" s="106" t="s">
        <v>21</v>
      </c>
      <c r="D81" s="106" t="s">
        <v>22</v>
      </c>
      <c r="E81" s="106">
        <v>20</v>
      </c>
      <c r="F81" s="107" t="s">
        <v>23</v>
      </c>
      <c r="G81" s="127">
        <v>107711000</v>
      </c>
      <c r="H81" s="127">
        <v>107587033.59999999</v>
      </c>
      <c r="I81" s="127">
        <v>123966.39999999999</v>
      </c>
      <c r="J81" s="128">
        <v>0</v>
      </c>
      <c r="K81" s="127">
        <v>107587033.59999999</v>
      </c>
      <c r="L81" s="128">
        <v>0</v>
      </c>
      <c r="M81" s="127">
        <v>16889072</v>
      </c>
      <c r="N81" s="127">
        <v>90697961.599999994</v>
      </c>
      <c r="O81" s="127">
        <v>16889072</v>
      </c>
      <c r="P81" s="128">
        <v>0</v>
      </c>
      <c r="Q81" s="127">
        <v>16889072</v>
      </c>
      <c r="R81" s="128">
        <v>0</v>
      </c>
      <c r="S81" s="128">
        <v>0</v>
      </c>
      <c r="T81" s="123"/>
      <c r="U81" s="128">
        <v>0</v>
      </c>
      <c r="V81" s="123"/>
    </row>
    <row r="82" spans="1:22" ht="15" customHeight="1" x14ac:dyDescent="0.25">
      <c r="A82" s="98" t="s">
        <v>176</v>
      </c>
      <c r="B82" s="105" t="s">
        <v>177</v>
      </c>
      <c r="C82" s="106" t="s">
        <v>21</v>
      </c>
      <c r="D82" s="106" t="s">
        <v>22</v>
      </c>
      <c r="E82" s="106">
        <v>20</v>
      </c>
      <c r="F82" s="107" t="s">
        <v>23</v>
      </c>
      <c r="G82" s="127">
        <v>1083000</v>
      </c>
      <c r="H82" s="127">
        <v>350000</v>
      </c>
      <c r="I82" s="127">
        <v>733000</v>
      </c>
      <c r="J82" s="128">
        <v>0</v>
      </c>
      <c r="K82" s="127">
        <v>350000</v>
      </c>
      <c r="L82" s="128">
        <v>0</v>
      </c>
      <c r="M82" s="127">
        <v>345000</v>
      </c>
      <c r="N82" s="127">
        <v>5000</v>
      </c>
      <c r="O82" s="127">
        <v>345000</v>
      </c>
      <c r="P82" s="128">
        <v>0</v>
      </c>
      <c r="Q82" s="127">
        <v>345000</v>
      </c>
      <c r="R82" s="128">
        <v>0</v>
      </c>
      <c r="S82" s="128">
        <v>0</v>
      </c>
      <c r="T82" s="123"/>
      <c r="U82" s="128">
        <v>0</v>
      </c>
      <c r="V82" s="123"/>
    </row>
    <row r="83" spans="1:22" ht="15" customHeight="1" x14ac:dyDescent="0.25">
      <c r="A83" s="98" t="s">
        <v>178</v>
      </c>
      <c r="B83" s="105" t="s">
        <v>179</v>
      </c>
      <c r="C83" s="106" t="s">
        <v>21</v>
      </c>
      <c r="D83" s="106" t="s">
        <v>22</v>
      </c>
      <c r="E83" s="106">
        <v>20</v>
      </c>
      <c r="F83" s="107" t="s">
        <v>23</v>
      </c>
      <c r="G83" s="127">
        <v>254123655.40000001</v>
      </c>
      <c r="H83" s="127">
        <v>254123655.40000001</v>
      </c>
      <c r="I83" s="128">
        <v>0</v>
      </c>
      <c r="J83" s="128">
        <v>0</v>
      </c>
      <c r="K83" s="127">
        <v>254123655.40000001</v>
      </c>
      <c r="L83" s="128">
        <v>0</v>
      </c>
      <c r="M83" s="127">
        <v>43241251</v>
      </c>
      <c r="N83" s="127">
        <v>210882404.40000001</v>
      </c>
      <c r="O83" s="127">
        <v>43241251</v>
      </c>
      <c r="P83" s="128">
        <v>0</v>
      </c>
      <c r="Q83" s="127">
        <v>43241251</v>
      </c>
      <c r="R83" s="128">
        <v>0</v>
      </c>
      <c r="S83" s="128">
        <v>0</v>
      </c>
      <c r="T83" s="123"/>
      <c r="U83" s="128">
        <v>0</v>
      </c>
      <c r="V83" s="123"/>
    </row>
    <row r="84" spans="1:22" ht="22.5" x14ac:dyDescent="0.25">
      <c r="A84" s="98" t="s">
        <v>180</v>
      </c>
      <c r="B84" s="105" t="s">
        <v>181</v>
      </c>
      <c r="C84" s="106" t="s">
        <v>21</v>
      </c>
      <c r="D84" s="106" t="s">
        <v>22</v>
      </c>
      <c r="E84" s="106">
        <v>20</v>
      </c>
      <c r="F84" s="107" t="s">
        <v>23</v>
      </c>
      <c r="G84" s="127">
        <v>914448320</v>
      </c>
      <c r="H84" s="127">
        <v>891622474.75999999</v>
      </c>
      <c r="I84" s="127">
        <v>22825845.239999998</v>
      </c>
      <c r="J84" s="128">
        <v>0</v>
      </c>
      <c r="K84" s="127">
        <v>586027131.30999994</v>
      </c>
      <c r="L84" s="127">
        <v>305595343.44999999</v>
      </c>
      <c r="M84" s="127">
        <v>584642858.58000004</v>
      </c>
      <c r="N84" s="127">
        <v>1384272.73</v>
      </c>
      <c r="O84" s="127">
        <v>584541702.58000004</v>
      </c>
      <c r="P84" s="127">
        <v>101156</v>
      </c>
      <c r="Q84" s="127">
        <v>584541702.58000004</v>
      </c>
      <c r="R84" s="128">
        <v>0</v>
      </c>
      <c r="S84" s="127">
        <v>8000</v>
      </c>
      <c r="T84" s="123"/>
      <c r="U84" s="127">
        <v>8000</v>
      </c>
      <c r="V84" s="123"/>
    </row>
    <row r="85" spans="1:22" ht="22.5" x14ac:dyDescent="0.25">
      <c r="A85" s="98" t="s">
        <v>182</v>
      </c>
      <c r="B85" s="99" t="s">
        <v>183</v>
      </c>
      <c r="C85" s="100" t="s">
        <v>21</v>
      </c>
      <c r="D85" s="100" t="s">
        <v>22</v>
      </c>
      <c r="E85" s="100">
        <v>20</v>
      </c>
      <c r="F85" s="101" t="s">
        <v>23</v>
      </c>
      <c r="G85" s="125">
        <v>2332089263</v>
      </c>
      <c r="H85" s="125">
        <v>1217811069</v>
      </c>
      <c r="I85" s="125">
        <v>1114278194</v>
      </c>
      <c r="J85" s="126">
        <v>0</v>
      </c>
      <c r="K85" s="125">
        <v>568895899</v>
      </c>
      <c r="L85" s="125">
        <v>648915170</v>
      </c>
      <c r="M85" s="125">
        <v>563151718.48000002</v>
      </c>
      <c r="N85" s="125">
        <v>5744180.5199999996</v>
      </c>
      <c r="O85" s="125">
        <v>558789780.54999995</v>
      </c>
      <c r="P85" s="125">
        <v>4361937.93</v>
      </c>
      <c r="Q85" s="125">
        <v>558789780.54999995</v>
      </c>
      <c r="R85" s="126">
        <v>0</v>
      </c>
      <c r="S85" s="125">
        <v>30518</v>
      </c>
      <c r="T85" s="123"/>
      <c r="U85" s="126">
        <v>0</v>
      </c>
      <c r="V85" s="123"/>
    </row>
    <row r="86" spans="1:22" ht="15" customHeight="1" x14ac:dyDescent="0.25">
      <c r="A86" s="98" t="s">
        <v>184</v>
      </c>
      <c r="B86" s="131" t="s">
        <v>185</v>
      </c>
      <c r="C86" s="106" t="s">
        <v>21</v>
      </c>
      <c r="D86" s="106" t="s">
        <v>22</v>
      </c>
      <c r="E86" s="106">
        <v>20</v>
      </c>
      <c r="F86" s="107" t="s">
        <v>23</v>
      </c>
      <c r="G86" s="127">
        <v>1900828610</v>
      </c>
      <c r="H86" s="127">
        <v>788550416</v>
      </c>
      <c r="I86" s="127">
        <v>1112278194</v>
      </c>
      <c r="J86" s="128">
        <v>0</v>
      </c>
      <c r="K86" s="127">
        <v>295809644</v>
      </c>
      <c r="L86" s="127">
        <v>492740772</v>
      </c>
      <c r="M86" s="127">
        <v>290138619.97000003</v>
      </c>
      <c r="N86" s="127">
        <v>5671024.0300000003</v>
      </c>
      <c r="O86" s="127">
        <v>290138619.97000003</v>
      </c>
      <c r="P86" s="128">
        <v>0</v>
      </c>
      <c r="Q86" s="127">
        <v>290138619.97000003</v>
      </c>
      <c r="R86" s="128">
        <v>0</v>
      </c>
      <c r="S86" s="127">
        <v>30518</v>
      </c>
      <c r="T86" s="123"/>
      <c r="U86" s="128">
        <v>0</v>
      </c>
      <c r="V86" s="123"/>
    </row>
    <row r="87" spans="1:22" ht="15" customHeight="1" x14ac:dyDescent="0.25">
      <c r="A87" s="98" t="s">
        <v>186</v>
      </c>
      <c r="B87" s="105" t="s">
        <v>187</v>
      </c>
      <c r="C87" s="106" t="s">
        <v>21</v>
      </c>
      <c r="D87" s="106" t="s">
        <v>22</v>
      </c>
      <c r="E87" s="106">
        <v>20</v>
      </c>
      <c r="F87" s="107" t="s">
        <v>23</v>
      </c>
      <c r="G87" s="127">
        <v>429260653</v>
      </c>
      <c r="H87" s="127">
        <v>429260653</v>
      </c>
      <c r="I87" s="128">
        <v>0</v>
      </c>
      <c r="J87" s="128">
        <v>0</v>
      </c>
      <c r="K87" s="127">
        <v>273086255</v>
      </c>
      <c r="L87" s="127">
        <v>156174398</v>
      </c>
      <c r="M87" s="127">
        <v>273013098.50999999</v>
      </c>
      <c r="N87" s="127">
        <v>73156.490000000005</v>
      </c>
      <c r="O87" s="127">
        <v>268651160.57999998</v>
      </c>
      <c r="P87" s="127">
        <v>4361937.93</v>
      </c>
      <c r="Q87" s="127">
        <v>268651160.57999998</v>
      </c>
      <c r="R87" s="128">
        <v>0</v>
      </c>
      <c r="S87" s="128">
        <v>0</v>
      </c>
      <c r="T87" s="123"/>
      <c r="U87" s="128">
        <v>0</v>
      </c>
      <c r="V87" s="123"/>
    </row>
    <row r="88" spans="1:22" ht="15" customHeight="1" x14ac:dyDescent="0.25">
      <c r="A88" s="98" t="s">
        <v>188</v>
      </c>
      <c r="B88" s="105" t="s">
        <v>189</v>
      </c>
      <c r="C88" s="106" t="s">
        <v>21</v>
      </c>
      <c r="D88" s="106" t="s">
        <v>22</v>
      </c>
      <c r="E88" s="106">
        <v>20</v>
      </c>
      <c r="F88" s="107" t="s">
        <v>23</v>
      </c>
      <c r="G88" s="127">
        <v>2000000</v>
      </c>
      <c r="H88" s="128">
        <v>0</v>
      </c>
      <c r="I88" s="127">
        <v>2000000</v>
      </c>
      <c r="J88" s="128">
        <v>0</v>
      </c>
      <c r="K88" s="128">
        <v>0</v>
      </c>
      <c r="L88" s="128">
        <v>0</v>
      </c>
      <c r="M88" s="128">
        <v>0</v>
      </c>
      <c r="N88" s="128">
        <v>0</v>
      </c>
      <c r="O88" s="128">
        <v>0</v>
      </c>
      <c r="P88" s="128">
        <v>0</v>
      </c>
      <c r="Q88" s="128">
        <v>0</v>
      </c>
      <c r="R88" s="128">
        <v>0</v>
      </c>
      <c r="S88" s="128">
        <v>0</v>
      </c>
      <c r="T88" s="123"/>
      <c r="U88" s="128">
        <v>0</v>
      </c>
      <c r="V88" s="123"/>
    </row>
    <row r="89" spans="1:22" ht="15" customHeight="1" x14ac:dyDescent="0.25">
      <c r="A89" s="98" t="s">
        <v>190</v>
      </c>
      <c r="B89" s="99" t="s">
        <v>191</v>
      </c>
      <c r="C89" s="100" t="s">
        <v>21</v>
      </c>
      <c r="D89" s="100" t="s">
        <v>22</v>
      </c>
      <c r="E89" s="100">
        <v>20</v>
      </c>
      <c r="F89" s="101" t="s">
        <v>23</v>
      </c>
      <c r="G89" s="125">
        <v>18016019896.84</v>
      </c>
      <c r="H89" s="125">
        <v>15694076974.6</v>
      </c>
      <c r="I89" s="125">
        <v>2321942922.2399998</v>
      </c>
      <c r="J89" s="126">
        <v>0</v>
      </c>
      <c r="K89" s="125">
        <v>15515770373.610001</v>
      </c>
      <c r="L89" s="125">
        <v>178306600.99000001</v>
      </c>
      <c r="M89" s="125">
        <v>7657323334.1300001</v>
      </c>
      <c r="N89" s="125">
        <v>7858447039.4799995</v>
      </c>
      <c r="O89" s="125">
        <v>7140171949.3699999</v>
      </c>
      <c r="P89" s="125">
        <v>517151384.75999999</v>
      </c>
      <c r="Q89" s="125">
        <v>7119805526.3699999</v>
      </c>
      <c r="R89" s="125">
        <v>20366423</v>
      </c>
      <c r="S89" s="125">
        <v>12177077.34</v>
      </c>
      <c r="T89" s="123"/>
      <c r="U89" s="125">
        <v>12177077.34</v>
      </c>
      <c r="V89" s="123"/>
    </row>
    <row r="90" spans="1:22" ht="15" customHeight="1" x14ac:dyDescent="0.25">
      <c r="A90" s="98" t="s">
        <v>192</v>
      </c>
      <c r="B90" s="105" t="s">
        <v>193</v>
      </c>
      <c r="C90" s="106" t="s">
        <v>21</v>
      </c>
      <c r="D90" s="106" t="s">
        <v>22</v>
      </c>
      <c r="E90" s="106">
        <v>20</v>
      </c>
      <c r="F90" s="107" t="s">
        <v>23</v>
      </c>
      <c r="G90" s="127">
        <v>75150</v>
      </c>
      <c r="H90" s="127">
        <v>3000</v>
      </c>
      <c r="I90" s="127">
        <v>72150</v>
      </c>
      <c r="J90" s="128">
        <v>0</v>
      </c>
      <c r="K90" s="127">
        <v>3000</v>
      </c>
      <c r="L90" s="128">
        <v>0</v>
      </c>
      <c r="M90" s="128">
        <v>0</v>
      </c>
      <c r="N90" s="127">
        <v>3000</v>
      </c>
      <c r="O90" s="128">
        <v>0</v>
      </c>
      <c r="P90" s="128">
        <v>0</v>
      </c>
      <c r="Q90" s="128">
        <v>0</v>
      </c>
      <c r="R90" s="128">
        <v>0</v>
      </c>
      <c r="S90" s="128">
        <v>0</v>
      </c>
      <c r="T90" s="123"/>
      <c r="U90" s="128">
        <v>0</v>
      </c>
      <c r="V90" s="123"/>
    </row>
    <row r="91" spans="1:22" ht="15" customHeight="1" x14ac:dyDescent="0.25">
      <c r="A91" s="98" t="s">
        <v>194</v>
      </c>
      <c r="B91" s="105" t="s">
        <v>195</v>
      </c>
      <c r="C91" s="106" t="s">
        <v>21</v>
      </c>
      <c r="D91" s="106" t="s">
        <v>22</v>
      </c>
      <c r="E91" s="106">
        <v>20</v>
      </c>
      <c r="F91" s="107" t="s">
        <v>23</v>
      </c>
      <c r="G91" s="127">
        <v>2938373634</v>
      </c>
      <c r="H91" s="127">
        <v>2863481791.79</v>
      </c>
      <c r="I91" s="127">
        <v>74891842.209999993</v>
      </c>
      <c r="J91" s="128">
        <v>0</v>
      </c>
      <c r="K91" s="127">
        <v>2863481791.79</v>
      </c>
      <c r="L91" s="128">
        <v>0</v>
      </c>
      <c r="M91" s="127">
        <v>1524993727.29</v>
      </c>
      <c r="N91" s="127">
        <v>1338488064.5</v>
      </c>
      <c r="O91" s="127">
        <v>1520744353.29</v>
      </c>
      <c r="P91" s="127">
        <v>4249374</v>
      </c>
      <c r="Q91" s="127">
        <v>1500377930.29</v>
      </c>
      <c r="R91" s="127">
        <v>20366423</v>
      </c>
      <c r="S91" s="127">
        <v>205255</v>
      </c>
      <c r="T91" s="123"/>
      <c r="U91" s="127">
        <v>205255</v>
      </c>
      <c r="V91" s="123"/>
    </row>
    <row r="92" spans="1:22" ht="15" x14ac:dyDescent="0.25">
      <c r="A92" s="98" t="s">
        <v>196</v>
      </c>
      <c r="B92" s="131" t="s">
        <v>197</v>
      </c>
      <c r="C92" s="106" t="s">
        <v>21</v>
      </c>
      <c r="D92" s="106" t="s">
        <v>22</v>
      </c>
      <c r="E92" s="106">
        <v>20</v>
      </c>
      <c r="F92" s="107" t="s">
        <v>23</v>
      </c>
      <c r="G92" s="127">
        <v>3584834050.6700001</v>
      </c>
      <c r="H92" s="127">
        <v>3491101570.8200002</v>
      </c>
      <c r="I92" s="127">
        <v>93732479.849999994</v>
      </c>
      <c r="J92" s="128">
        <v>0</v>
      </c>
      <c r="K92" s="127">
        <v>3366734404.1799998</v>
      </c>
      <c r="L92" s="127">
        <v>124367166.64</v>
      </c>
      <c r="M92" s="127">
        <v>1857170515.8099999</v>
      </c>
      <c r="N92" s="127">
        <v>1509563888.3699999</v>
      </c>
      <c r="O92" s="127">
        <v>1836713076.8099999</v>
      </c>
      <c r="P92" s="127">
        <v>20457439</v>
      </c>
      <c r="Q92" s="127">
        <v>1836713076.8099999</v>
      </c>
      <c r="R92" s="128">
        <v>0</v>
      </c>
      <c r="S92" s="128">
        <v>0</v>
      </c>
      <c r="T92" s="123"/>
      <c r="U92" s="128">
        <v>0</v>
      </c>
      <c r="V92" s="123"/>
    </row>
    <row r="93" spans="1:22" ht="22.5" x14ac:dyDescent="0.25">
      <c r="A93" s="98" t="s">
        <v>198</v>
      </c>
      <c r="B93" s="105" t="s">
        <v>199</v>
      </c>
      <c r="C93" s="106" t="s">
        <v>21</v>
      </c>
      <c r="D93" s="106" t="s">
        <v>22</v>
      </c>
      <c r="E93" s="106">
        <v>20</v>
      </c>
      <c r="F93" s="107" t="s">
        <v>23</v>
      </c>
      <c r="G93" s="127">
        <v>3001827101.5</v>
      </c>
      <c r="H93" s="127">
        <v>2220322425.25</v>
      </c>
      <c r="I93" s="127">
        <v>781504676.25</v>
      </c>
      <c r="J93" s="128">
        <v>0</v>
      </c>
      <c r="K93" s="127">
        <v>2216411749.75</v>
      </c>
      <c r="L93" s="127">
        <v>3910675.5</v>
      </c>
      <c r="M93" s="127">
        <v>969690957.33000004</v>
      </c>
      <c r="N93" s="127">
        <v>1246720792.4200001</v>
      </c>
      <c r="O93" s="127">
        <v>773798517.30999994</v>
      </c>
      <c r="P93" s="127">
        <v>195892440.02000001</v>
      </c>
      <c r="Q93" s="127">
        <v>773798517.30999994</v>
      </c>
      <c r="R93" s="128">
        <v>0</v>
      </c>
      <c r="S93" s="128">
        <v>0</v>
      </c>
      <c r="T93" s="123"/>
      <c r="U93" s="128">
        <v>0</v>
      </c>
      <c r="V93" s="123"/>
    </row>
    <row r="94" spans="1:22" ht="15" customHeight="1" x14ac:dyDescent="0.25">
      <c r="A94" s="98" t="s">
        <v>200</v>
      </c>
      <c r="B94" s="131" t="s">
        <v>201</v>
      </c>
      <c r="C94" s="106" t="s">
        <v>21</v>
      </c>
      <c r="D94" s="106" t="s">
        <v>22</v>
      </c>
      <c r="E94" s="106">
        <v>20</v>
      </c>
      <c r="F94" s="107" t="s">
        <v>23</v>
      </c>
      <c r="G94" s="127">
        <v>7214511542.4200001</v>
      </c>
      <c r="H94" s="127">
        <v>6058677074.3900003</v>
      </c>
      <c r="I94" s="127">
        <v>1155834468.03</v>
      </c>
      <c r="J94" s="128">
        <v>0</v>
      </c>
      <c r="K94" s="127">
        <v>6036468307.4799995</v>
      </c>
      <c r="L94" s="127">
        <v>22208766.91</v>
      </c>
      <c r="M94" s="127">
        <v>2838455299.6700001</v>
      </c>
      <c r="N94" s="127">
        <v>3198013007.8099999</v>
      </c>
      <c r="O94" s="127">
        <v>2822121739.6500001</v>
      </c>
      <c r="P94" s="127">
        <v>16333560.02</v>
      </c>
      <c r="Q94" s="127">
        <v>2822121739.6500001</v>
      </c>
      <c r="R94" s="128">
        <v>0</v>
      </c>
      <c r="S94" s="128">
        <v>0</v>
      </c>
      <c r="T94" s="123"/>
      <c r="U94" s="128">
        <v>0</v>
      </c>
      <c r="V94" s="123"/>
    </row>
    <row r="95" spans="1:22" ht="23.25" customHeight="1" x14ac:dyDescent="0.25">
      <c r="A95" s="98" t="s">
        <v>202</v>
      </c>
      <c r="B95" s="105" t="s">
        <v>203</v>
      </c>
      <c r="C95" s="106" t="s">
        <v>21</v>
      </c>
      <c r="D95" s="106" t="s">
        <v>22</v>
      </c>
      <c r="E95" s="106">
        <v>20</v>
      </c>
      <c r="F95" s="107" t="s">
        <v>23</v>
      </c>
      <c r="G95" s="127">
        <v>1271049945.25</v>
      </c>
      <c r="H95" s="127">
        <v>1058958112.35</v>
      </c>
      <c r="I95" s="127">
        <v>212091832.90000001</v>
      </c>
      <c r="J95" s="128">
        <v>0</v>
      </c>
      <c r="K95" s="127">
        <v>1031138120.41</v>
      </c>
      <c r="L95" s="127">
        <v>27819991.940000001</v>
      </c>
      <c r="M95" s="127">
        <v>465482834.02999997</v>
      </c>
      <c r="N95" s="127">
        <v>565655286.38</v>
      </c>
      <c r="O95" s="127">
        <v>185264262.31</v>
      </c>
      <c r="P95" s="127">
        <v>280218571.72000003</v>
      </c>
      <c r="Q95" s="127">
        <v>185264262.31</v>
      </c>
      <c r="R95" s="128">
        <v>0</v>
      </c>
      <c r="S95" s="127">
        <v>11971822.34</v>
      </c>
      <c r="T95" s="123"/>
      <c r="U95" s="127">
        <v>11971822.34</v>
      </c>
      <c r="V95" s="123"/>
    </row>
    <row r="96" spans="1:22" ht="21.75" customHeight="1" x14ac:dyDescent="0.25">
      <c r="A96" s="98" t="s">
        <v>204</v>
      </c>
      <c r="B96" s="105" t="s">
        <v>205</v>
      </c>
      <c r="C96" s="106" t="s">
        <v>21</v>
      </c>
      <c r="D96" s="106" t="s">
        <v>22</v>
      </c>
      <c r="E96" s="106">
        <v>20</v>
      </c>
      <c r="F96" s="107" t="s">
        <v>23</v>
      </c>
      <c r="G96" s="127">
        <v>5348473</v>
      </c>
      <c r="H96" s="127">
        <v>1533000</v>
      </c>
      <c r="I96" s="127">
        <v>3815473</v>
      </c>
      <c r="J96" s="128">
        <v>0</v>
      </c>
      <c r="K96" s="127">
        <v>1533000</v>
      </c>
      <c r="L96" s="128">
        <v>0</v>
      </c>
      <c r="M96" s="127">
        <v>1530000</v>
      </c>
      <c r="N96" s="127">
        <v>3000</v>
      </c>
      <c r="O96" s="127">
        <v>1530000</v>
      </c>
      <c r="P96" s="128">
        <v>0</v>
      </c>
      <c r="Q96" s="127">
        <v>1530000</v>
      </c>
      <c r="R96" s="128">
        <v>0</v>
      </c>
      <c r="S96" s="128">
        <v>0</v>
      </c>
      <c r="T96" s="123"/>
      <c r="U96" s="128">
        <v>0</v>
      </c>
      <c r="V96" s="123"/>
    </row>
    <row r="97" spans="1:22" ht="15" customHeight="1" x14ac:dyDescent="0.25">
      <c r="A97" s="98" t="s">
        <v>206</v>
      </c>
      <c r="B97" s="99" t="s">
        <v>207</v>
      </c>
      <c r="C97" s="100" t="s">
        <v>21</v>
      </c>
      <c r="D97" s="100" t="s">
        <v>22</v>
      </c>
      <c r="E97" s="100">
        <v>20</v>
      </c>
      <c r="F97" s="101" t="s">
        <v>23</v>
      </c>
      <c r="G97" s="125">
        <v>684515981</v>
      </c>
      <c r="H97" s="125">
        <v>642844579.76999998</v>
      </c>
      <c r="I97" s="125">
        <v>41671401.229999997</v>
      </c>
      <c r="J97" s="126">
        <v>0</v>
      </c>
      <c r="K97" s="125">
        <v>56037650.479999997</v>
      </c>
      <c r="L97" s="125">
        <v>586806929.28999996</v>
      </c>
      <c r="M97" s="125">
        <v>50579679.289999999</v>
      </c>
      <c r="N97" s="125">
        <v>5457971.1900000004</v>
      </c>
      <c r="O97" s="125">
        <v>50548562.289999999</v>
      </c>
      <c r="P97" s="125">
        <v>31117</v>
      </c>
      <c r="Q97" s="125">
        <v>50548562.289999999</v>
      </c>
      <c r="R97" s="126">
        <v>0</v>
      </c>
      <c r="S97" s="126">
        <v>0</v>
      </c>
      <c r="T97" s="123"/>
      <c r="U97" s="126">
        <v>0</v>
      </c>
      <c r="V97" s="123"/>
    </row>
    <row r="98" spans="1:22" ht="15" customHeight="1" x14ac:dyDescent="0.25">
      <c r="A98" s="98" t="s">
        <v>208</v>
      </c>
      <c r="B98" s="105" t="s">
        <v>209</v>
      </c>
      <c r="C98" s="106" t="s">
        <v>21</v>
      </c>
      <c r="D98" s="106" t="s">
        <v>22</v>
      </c>
      <c r="E98" s="106">
        <v>20</v>
      </c>
      <c r="F98" s="107" t="s">
        <v>23</v>
      </c>
      <c r="G98" s="127">
        <v>25279700</v>
      </c>
      <c r="H98" s="127">
        <v>25279700</v>
      </c>
      <c r="I98" s="128">
        <v>0</v>
      </c>
      <c r="J98" s="128">
        <v>0</v>
      </c>
      <c r="K98" s="128">
        <v>0</v>
      </c>
      <c r="L98" s="127">
        <v>25279700</v>
      </c>
      <c r="M98" s="128">
        <v>0</v>
      </c>
      <c r="N98" s="128">
        <v>0</v>
      </c>
      <c r="O98" s="128">
        <v>0</v>
      </c>
      <c r="P98" s="128">
        <v>0</v>
      </c>
      <c r="Q98" s="128">
        <v>0</v>
      </c>
      <c r="R98" s="128">
        <v>0</v>
      </c>
      <c r="S98" s="128">
        <v>0</v>
      </c>
      <c r="T98" s="123"/>
      <c r="U98" s="128">
        <v>0</v>
      </c>
      <c r="V98" s="123"/>
    </row>
    <row r="99" spans="1:22" ht="15" customHeight="1" x14ac:dyDescent="0.25">
      <c r="A99" s="98" t="s">
        <v>210</v>
      </c>
      <c r="B99" s="105" t="s">
        <v>211</v>
      </c>
      <c r="C99" s="106" t="s">
        <v>21</v>
      </c>
      <c r="D99" s="106" t="s">
        <v>22</v>
      </c>
      <c r="E99" s="106">
        <v>20</v>
      </c>
      <c r="F99" s="107" t="s">
        <v>23</v>
      </c>
      <c r="G99" s="127">
        <v>228039000</v>
      </c>
      <c r="H99" s="127">
        <v>228039000</v>
      </c>
      <c r="I99" s="128">
        <v>0</v>
      </c>
      <c r="J99" s="128">
        <v>0</v>
      </c>
      <c r="K99" s="128">
        <v>0</v>
      </c>
      <c r="L99" s="127">
        <v>228039000</v>
      </c>
      <c r="M99" s="128">
        <v>0</v>
      </c>
      <c r="N99" s="128">
        <v>0</v>
      </c>
      <c r="O99" s="128">
        <v>0</v>
      </c>
      <c r="P99" s="128">
        <v>0</v>
      </c>
      <c r="Q99" s="128">
        <v>0</v>
      </c>
      <c r="R99" s="128">
        <v>0</v>
      </c>
      <c r="S99" s="128">
        <v>0</v>
      </c>
      <c r="T99" s="123"/>
      <c r="U99" s="128">
        <v>0</v>
      </c>
      <c r="V99" s="123"/>
    </row>
    <row r="100" spans="1:22" ht="15" customHeight="1" x14ac:dyDescent="0.25">
      <c r="A100" s="98" t="s">
        <v>212</v>
      </c>
      <c r="B100" s="105" t="s">
        <v>213</v>
      </c>
      <c r="C100" s="106" t="s">
        <v>21</v>
      </c>
      <c r="D100" s="106" t="s">
        <v>22</v>
      </c>
      <c r="E100" s="106">
        <v>20</v>
      </c>
      <c r="F100" s="107" t="s">
        <v>23</v>
      </c>
      <c r="G100" s="127">
        <v>125013681</v>
      </c>
      <c r="H100" s="127">
        <v>83342279.769999996</v>
      </c>
      <c r="I100" s="127">
        <v>41671401.229999997</v>
      </c>
      <c r="J100" s="128">
        <v>0</v>
      </c>
      <c r="K100" s="127">
        <v>56037650.479999997</v>
      </c>
      <c r="L100" s="127">
        <v>27304629.289999999</v>
      </c>
      <c r="M100" s="127">
        <v>50579679.289999999</v>
      </c>
      <c r="N100" s="127">
        <v>5457971.1900000004</v>
      </c>
      <c r="O100" s="127">
        <v>50548562.289999999</v>
      </c>
      <c r="P100" s="127">
        <v>31117</v>
      </c>
      <c r="Q100" s="127">
        <v>50548562.289999999</v>
      </c>
      <c r="R100" s="128">
        <v>0</v>
      </c>
      <c r="S100" s="128">
        <v>0</v>
      </c>
      <c r="T100" s="123"/>
      <c r="U100" s="128">
        <v>0</v>
      </c>
      <c r="V100" s="123"/>
    </row>
    <row r="101" spans="1:22" ht="15" customHeight="1" x14ac:dyDescent="0.25">
      <c r="A101" s="98" t="s">
        <v>214</v>
      </c>
      <c r="B101" s="105" t="s">
        <v>215</v>
      </c>
      <c r="C101" s="106" t="s">
        <v>21</v>
      </c>
      <c r="D101" s="106" t="s">
        <v>22</v>
      </c>
      <c r="E101" s="106">
        <v>20</v>
      </c>
      <c r="F101" s="107" t="s">
        <v>23</v>
      </c>
      <c r="G101" s="127">
        <v>306183600</v>
      </c>
      <c r="H101" s="127">
        <v>306183600</v>
      </c>
      <c r="I101" s="128">
        <v>0</v>
      </c>
      <c r="J101" s="128">
        <v>0</v>
      </c>
      <c r="K101" s="128">
        <v>0</v>
      </c>
      <c r="L101" s="127">
        <v>306183600</v>
      </c>
      <c r="M101" s="128">
        <v>0</v>
      </c>
      <c r="N101" s="128">
        <v>0</v>
      </c>
      <c r="O101" s="128">
        <v>0</v>
      </c>
      <c r="P101" s="128">
        <v>0</v>
      </c>
      <c r="Q101" s="128">
        <v>0</v>
      </c>
      <c r="R101" s="128">
        <v>0</v>
      </c>
      <c r="S101" s="128">
        <v>0</v>
      </c>
      <c r="T101" s="123"/>
      <c r="U101" s="128">
        <v>0</v>
      </c>
      <c r="V101" s="123"/>
    </row>
    <row r="102" spans="1:22" ht="15" customHeight="1" x14ac:dyDescent="0.25">
      <c r="A102" s="98" t="s">
        <v>216</v>
      </c>
      <c r="B102" s="131" t="s">
        <v>217</v>
      </c>
      <c r="C102" s="106" t="s">
        <v>21</v>
      </c>
      <c r="D102" s="106" t="s">
        <v>22</v>
      </c>
      <c r="E102" s="106">
        <v>20</v>
      </c>
      <c r="F102" s="107" t="s">
        <v>23</v>
      </c>
      <c r="G102" s="127">
        <v>2708087363</v>
      </c>
      <c r="H102" s="127">
        <v>2691860601</v>
      </c>
      <c r="I102" s="127">
        <v>16226762</v>
      </c>
      <c r="J102" s="128">
        <v>0</v>
      </c>
      <c r="K102" s="127">
        <v>2464966652.0500002</v>
      </c>
      <c r="L102" s="127">
        <v>226893948.94999999</v>
      </c>
      <c r="M102" s="127">
        <v>2445323038.0500002</v>
      </c>
      <c r="N102" s="127">
        <v>19643614</v>
      </c>
      <c r="O102" s="127">
        <v>2429825951.0500002</v>
      </c>
      <c r="P102" s="127">
        <v>15497087</v>
      </c>
      <c r="Q102" s="127">
        <v>2408161922.0500002</v>
      </c>
      <c r="R102" s="127">
        <v>21664029</v>
      </c>
      <c r="S102" s="127">
        <v>85843388</v>
      </c>
      <c r="T102" s="123"/>
      <c r="U102" s="127">
        <v>85843388</v>
      </c>
      <c r="V102" s="123"/>
    </row>
    <row r="103" spans="1:22" ht="15" customHeight="1" x14ac:dyDescent="0.25">
      <c r="A103" s="98" t="s">
        <v>218</v>
      </c>
      <c r="B103" s="99" t="s">
        <v>219</v>
      </c>
      <c r="C103" s="100" t="s">
        <v>21</v>
      </c>
      <c r="D103" s="100" t="s">
        <v>22</v>
      </c>
      <c r="E103" s="100">
        <v>20</v>
      </c>
      <c r="F103" s="101" t="s">
        <v>23</v>
      </c>
      <c r="G103" s="125">
        <v>743016007</v>
      </c>
      <c r="H103" s="125">
        <v>588335620</v>
      </c>
      <c r="I103" s="125">
        <v>154680387</v>
      </c>
      <c r="J103" s="126">
        <v>0</v>
      </c>
      <c r="K103" s="125">
        <v>290907411</v>
      </c>
      <c r="L103" s="125">
        <v>297428209</v>
      </c>
      <c r="M103" s="125">
        <v>290907411</v>
      </c>
      <c r="N103" s="126">
        <v>0</v>
      </c>
      <c r="O103" s="125">
        <v>290907411</v>
      </c>
      <c r="P103" s="126">
        <v>0</v>
      </c>
      <c r="Q103" s="125">
        <v>290907411</v>
      </c>
      <c r="R103" s="126">
        <v>0</v>
      </c>
      <c r="S103" s="126">
        <v>0</v>
      </c>
      <c r="T103" s="123"/>
      <c r="U103" s="126">
        <v>0</v>
      </c>
      <c r="V103" s="123"/>
    </row>
    <row r="104" spans="1:22" ht="15" customHeight="1" x14ac:dyDescent="0.25">
      <c r="A104" s="98" t="s">
        <v>220</v>
      </c>
      <c r="B104" s="99" t="s">
        <v>221</v>
      </c>
      <c r="C104" s="100" t="s">
        <v>21</v>
      </c>
      <c r="D104" s="100" t="s">
        <v>22</v>
      </c>
      <c r="E104" s="100">
        <v>20</v>
      </c>
      <c r="F104" s="101" t="s">
        <v>23</v>
      </c>
      <c r="G104" s="125">
        <v>537246000</v>
      </c>
      <c r="H104" s="125">
        <v>537246000</v>
      </c>
      <c r="I104" s="126">
        <v>0</v>
      </c>
      <c r="J104" s="126">
        <v>0</v>
      </c>
      <c r="K104" s="125">
        <v>239817791</v>
      </c>
      <c r="L104" s="125">
        <v>297428209</v>
      </c>
      <c r="M104" s="125">
        <v>239817791</v>
      </c>
      <c r="N104" s="126">
        <v>0</v>
      </c>
      <c r="O104" s="125">
        <v>239817791</v>
      </c>
      <c r="P104" s="126">
        <v>0</v>
      </c>
      <c r="Q104" s="125">
        <v>239817791</v>
      </c>
      <c r="R104" s="126">
        <v>0</v>
      </c>
      <c r="S104" s="126">
        <v>0</v>
      </c>
      <c r="T104" s="123"/>
      <c r="U104" s="126">
        <v>0</v>
      </c>
      <c r="V104" s="123"/>
    </row>
    <row r="105" spans="1:22" ht="15" customHeight="1" x14ac:dyDescent="0.25">
      <c r="A105" s="98" t="s">
        <v>222</v>
      </c>
      <c r="B105" s="99" t="s">
        <v>223</v>
      </c>
      <c r="C105" s="100" t="s">
        <v>21</v>
      </c>
      <c r="D105" s="100" t="s">
        <v>22</v>
      </c>
      <c r="E105" s="100">
        <v>20</v>
      </c>
      <c r="F105" s="101" t="s">
        <v>23</v>
      </c>
      <c r="G105" s="125">
        <v>537246000</v>
      </c>
      <c r="H105" s="125">
        <v>537246000</v>
      </c>
      <c r="I105" s="126">
        <v>0</v>
      </c>
      <c r="J105" s="126">
        <v>0</v>
      </c>
      <c r="K105" s="125">
        <v>239817791</v>
      </c>
      <c r="L105" s="125">
        <v>297428209</v>
      </c>
      <c r="M105" s="125">
        <v>239817791</v>
      </c>
      <c r="N105" s="126">
        <v>0</v>
      </c>
      <c r="O105" s="125">
        <v>239817791</v>
      </c>
      <c r="P105" s="126">
        <v>0</v>
      </c>
      <c r="Q105" s="125">
        <v>239817791</v>
      </c>
      <c r="R105" s="126">
        <v>0</v>
      </c>
      <c r="S105" s="126">
        <v>0</v>
      </c>
      <c r="T105" s="123"/>
      <c r="U105" s="126">
        <v>0</v>
      </c>
      <c r="V105" s="123"/>
    </row>
    <row r="106" spans="1:22" ht="15" customHeight="1" x14ac:dyDescent="0.25">
      <c r="A106" s="98" t="s">
        <v>224</v>
      </c>
      <c r="B106" s="99" t="s">
        <v>225</v>
      </c>
      <c r="C106" s="100" t="s">
        <v>21</v>
      </c>
      <c r="D106" s="100" t="s">
        <v>22</v>
      </c>
      <c r="E106" s="100">
        <v>20</v>
      </c>
      <c r="F106" s="101" t="s">
        <v>23</v>
      </c>
      <c r="G106" s="125">
        <v>537246000</v>
      </c>
      <c r="H106" s="125">
        <v>537246000</v>
      </c>
      <c r="I106" s="126">
        <v>0</v>
      </c>
      <c r="J106" s="126">
        <v>0</v>
      </c>
      <c r="K106" s="125">
        <v>239817791</v>
      </c>
      <c r="L106" s="125">
        <v>297428209</v>
      </c>
      <c r="M106" s="125">
        <v>239817791</v>
      </c>
      <c r="N106" s="126">
        <v>0</v>
      </c>
      <c r="O106" s="125">
        <v>239817791</v>
      </c>
      <c r="P106" s="126">
        <v>0</v>
      </c>
      <c r="Q106" s="125">
        <v>239817791</v>
      </c>
      <c r="R106" s="126">
        <v>0</v>
      </c>
      <c r="S106" s="126">
        <v>0</v>
      </c>
      <c r="T106" s="123"/>
      <c r="U106" s="126">
        <v>0</v>
      </c>
      <c r="V106" s="123"/>
    </row>
    <row r="107" spans="1:22" ht="15" customHeight="1" x14ac:dyDescent="0.25">
      <c r="A107" s="98" t="s">
        <v>226</v>
      </c>
      <c r="B107" s="105" t="s">
        <v>227</v>
      </c>
      <c r="C107" s="106" t="s">
        <v>21</v>
      </c>
      <c r="D107" s="106" t="s">
        <v>22</v>
      </c>
      <c r="E107" s="106">
        <v>20</v>
      </c>
      <c r="F107" s="107" t="s">
        <v>23</v>
      </c>
      <c r="G107" s="127">
        <v>286897576</v>
      </c>
      <c r="H107" s="127">
        <v>286897576</v>
      </c>
      <c r="I107" s="128">
        <v>0</v>
      </c>
      <c r="J107" s="128">
        <v>0</v>
      </c>
      <c r="K107" s="127">
        <v>117501122</v>
      </c>
      <c r="L107" s="127">
        <v>169396454</v>
      </c>
      <c r="M107" s="127">
        <v>117501122</v>
      </c>
      <c r="N107" s="128">
        <v>0</v>
      </c>
      <c r="O107" s="127">
        <v>117501122</v>
      </c>
      <c r="P107" s="128">
        <v>0</v>
      </c>
      <c r="Q107" s="127">
        <v>117501122</v>
      </c>
      <c r="R107" s="128">
        <v>0</v>
      </c>
      <c r="S107" s="128">
        <v>0</v>
      </c>
      <c r="T107" s="123"/>
      <c r="U107" s="128">
        <v>0</v>
      </c>
      <c r="V107" s="123"/>
    </row>
    <row r="108" spans="1:22" ht="15" customHeight="1" x14ac:dyDescent="0.25">
      <c r="A108" s="98" t="s">
        <v>228</v>
      </c>
      <c r="B108" s="105" t="s">
        <v>229</v>
      </c>
      <c r="C108" s="106" t="s">
        <v>21</v>
      </c>
      <c r="D108" s="106" t="s">
        <v>22</v>
      </c>
      <c r="E108" s="106">
        <v>20</v>
      </c>
      <c r="F108" s="107" t="s">
        <v>23</v>
      </c>
      <c r="G108" s="127">
        <v>250348424</v>
      </c>
      <c r="H108" s="127">
        <v>250348424</v>
      </c>
      <c r="I108" s="128">
        <v>0</v>
      </c>
      <c r="J108" s="128">
        <v>0</v>
      </c>
      <c r="K108" s="127">
        <v>122316669</v>
      </c>
      <c r="L108" s="127">
        <v>128031755</v>
      </c>
      <c r="M108" s="127">
        <v>122316669</v>
      </c>
      <c r="N108" s="128">
        <v>0</v>
      </c>
      <c r="O108" s="127">
        <v>122316669</v>
      </c>
      <c r="P108" s="128">
        <v>0</v>
      </c>
      <c r="Q108" s="127">
        <v>122316669</v>
      </c>
      <c r="R108" s="128">
        <v>0</v>
      </c>
      <c r="S108" s="128">
        <v>0</v>
      </c>
      <c r="T108" s="123"/>
      <c r="U108" s="128">
        <v>0</v>
      </c>
      <c r="V108" s="123"/>
    </row>
    <row r="109" spans="1:22" ht="15" customHeight="1" x14ac:dyDescent="0.25">
      <c r="A109" s="98" t="s">
        <v>230</v>
      </c>
      <c r="B109" s="123" t="s">
        <v>231</v>
      </c>
      <c r="C109" s="106" t="s">
        <v>21</v>
      </c>
      <c r="D109" s="106" t="s">
        <v>22</v>
      </c>
      <c r="E109" s="106">
        <v>20</v>
      </c>
      <c r="F109" s="107" t="s">
        <v>23</v>
      </c>
      <c r="G109" s="127">
        <v>205770007</v>
      </c>
      <c r="H109" s="127">
        <v>51089620</v>
      </c>
      <c r="I109" s="127">
        <v>154680387</v>
      </c>
      <c r="J109" s="128">
        <v>0</v>
      </c>
      <c r="K109" s="127">
        <v>51089620</v>
      </c>
      <c r="L109" s="128">
        <v>0</v>
      </c>
      <c r="M109" s="127">
        <v>51089620</v>
      </c>
      <c r="N109" s="128">
        <v>0</v>
      </c>
      <c r="O109" s="127">
        <v>51089620</v>
      </c>
      <c r="P109" s="128">
        <v>0</v>
      </c>
      <c r="Q109" s="127">
        <v>51089620</v>
      </c>
      <c r="R109" s="128">
        <v>0</v>
      </c>
      <c r="S109" s="128">
        <v>0</v>
      </c>
      <c r="T109" s="123"/>
      <c r="U109" s="128">
        <v>0</v>
      </c>
      <c r="V109" s="123"/>
    </row>
    <row r="110" spans="1:22" ht="15" customHeight="1" x14ac:dyDescent="0.25">
      <c r="A110" t="s">
        <v>345</v>
      </c>
      <c r="B110" s="123" t="s">
        <v>346</v>
      </c>
      <c r="C110" s="106" t="s">
        <v>21</v>
      </c>
      <c r="D110" s="106" t="s">
        <v>22</v>
      </c>
      <c r="E110" s="106">
        <v>20</v>
      </c>
      <c r="F110" s="107" t="s">
        <v>23</v>
      </c>
      <c r="G110" s="125">
        <v>205770007</v>
      </c>
      <c r="H110" s="125">
        <v>51089620</v>
      </c>
      <c r="I110" s="125">
        <v>154680387</v>
      </c>
      <c r="J110" s="126">
        <v>0</v>
      </c>
      <c r="K110" s="125">
        <v>51089620</v>
      </c>
      <c r="L110" s="126">
        <v>0</v>
      </c>
      <c r="M110" s="125">
        <v>51089620</v>
      </c>
      <c r="N110" s="126">
        <v>0</v>
      </c>
      <c r="O110" s="125">
        <v>51089620</v>
      </c>
      <c r="P110" s="126">
        <v>0</v>
      </c>
      <c r="Q110" s="125">
        <v>51089620</v>
      </c>
      <c r="R110" s="126">
        <v>0</v>
      </c>
      <c r="S110" s="126">
        <v>0</v>
      </c>
      <c r="T110" s="123"/>
      <c r="U110" s="126">
        <v>0</v>
      </c>
      <c r="V110" s="123"/>
    </row>
    <row r="111" spans="1:22" ht="15" customHeight="1" x14ac:dyDescent="0.25">
      <c r="A111" t="s">
        <v>347</v>
      </c>
      <c r="B111" s="123" t="s">
        <v>348</v>
      </c>
      <c r="C111" s="106" t="s">
        <v>21</v>
      </c>
      <c r="D111" s="106" t="s">
        <v>22</v>
      </c>
      <c r="E111" s="106">
        <v>20</v>
      </c>
      <c r="F111" s="107" t="s">
        <v>23</v>
      </c>
      <c r="G111" s="127">
        <v>166013507</v>
      </c>
      <c r="H111" s="127">
        <v>51089620</v>
      </c>
      <c r="I111" s="127">
        <v>114923887</v>
      </c>
      <c r="J111" s="128">
        <v>0</v>
      </c>
      <c r="K111" s="127">
        <v>51089620</v>
      </c>
      <c r="L111" s="128">
        <v>0</v>
      </c>
      <c r="M111" s="127">
        <v>51089620</v>
      </c>
      <c r="N111" s="128">
        <v>0</v>
      </c>
      <c r="O111" s="127">
        <v>51089620</v>
      </c>
      <c r="P111" s="128">
        <v>0</v>
      </c>
      <c r="Q111" s="127">
        <v>51089620</v>
      </c>
      <c r="R111" s="128">
        <v>0</v>
      </c>
      <c r="S111" s="128">
        <v>0</v>
      </c>
      <c r="T111" s="123"/>
      <c r="U111" s="128">
        <v>0</v>
      </c>
      <c r="V111" s="123"/>
    </row>
    <row r="112" spans="1:22" ht="15" customHeight="1" x14ac:dyDescent="0.25">
      <c r="A112" t="s">
        <v>349</v>
      </c>
      <c r="B112" s="123" t="s">
        <v>350</v>
      </c>
      <c r="C112" s="106" t="s">
        <v>21</v>
      </c>
      <c r="D112" s="106" t="s">
        <v>22</v>
      </c>
      <c r="E112" s="106">
        <v>20</v>
      </c>
      <c r="F112" s="107" t="s">
        <v>23</v>
      </c>
      <c r="G112" s="127">
        <v>39756500</v>
      </c>
      <c r="H112" s="128">
        <v>0</v>
      </c>
      <c r="I112" s="127">
        <v>39756500</v>
      </c>
      <c r="J112" s="128">
        <v>0</v>
      </c>
      <c r="K112" s="128">
        <v>0</v>
      </c>
      <c r="L112" s="128">
        <v>0</v>
      </c>
      <c r="M112" s="128">
        <v>0</v>
      </c>
      <c r="N112" s="128">
        <v>0</v>
      </c>
      <c r="O112" s="128">
        <v>0</v>
      </c>
      <c r="P112" s="128">
        <v>0</v>
      </c>
      <c r="Q112" s="128">
        <v>0</v>
      </c>
      <c r="R112" s="128">
        <v>0</v>
      </c>
      <c r="S112" s="128">
        <v>0</v>
      </c>
      <c r="T112" s="123"/>
      <c r="U112" s="128">
        <v>0</v>
      </c>
      <c r="V112" s="123"/>
    </row>
    <row r="113" spans="1:22" ht="15" customHeight="1" x14ac:dyDescent="0.25">
      <c r="A113" s="98" t="s">
        <v>232</v>
      </c>
      <c r="B113" s="99" t="s">
        <v>233</v>
      </c>
      <c r="C113" s="100" t="s">
        <v>21</v>
      </c>
      <c r="D113" s="100" t="s">
        <v>22</v>
      </c>
      <c r="E113" s="100">
        <v>20</v>
      </c>
      <c r="F113" s="101" t="s">
        <v>23</v>
      </c>
      <c r="G113" s="125">
        <v>946440458</v>
      </c>
      <c r="H113" s="125">
        <v>357302067</v>
      </c>
      <c r="I113" s="125">
        <v>589138391</v>
      </c>
      <c r="J113" s="126">
        <v>0</v>
      </c>
      <c r="K113" s="125">
        <v>357302067</v>
      </c>
      <c r="L113" s="126">
        <v>0</v>
      </c>
      <c r="M113" s="125">
        <v>355606080.56999999</v>
      </c>
      <c r="N113" s="125">
        <v>1695986.43</v>
      </c>
      <c r="O113" s="125">
        <v>355606080.56999999</v>
      </c>
      <c r="P113" s="126">
        <v>0</v>
      </c>
      <c r="Q113" s="125">
        <v>355606080.56999999</v>
      </c>
      <c r="R113" s="126">
        <v>0</v>
      </c>
      <c r="S113" s="126">
        <v>0</v>
      </c>
      <c r="T113" s="123"/>
      <c r="U113" s="126">
        <v>0</v>
      </c>
      <c r="V113" s="123"/>
    </row>
    <row r="114" spans="1:22" ht="15" customHeight="1" x14ac:dyDescent="0.25">
      <c r="A114" s="98" t="s">
        <v>234</v>
      </c>
      <c r="B114" s="99" t="s">
        <v>235</v>
      </c>
      <c r="C114" s="100" t="s">
        <v>21</v>
      </c>
      <c r="D114" s="100" t="s">
        <v>22</v>
      </c>
      <c r="E114" s="100">
        <v>20</v>
      </c>
      <c r="F114" s="101" t="s">
        <v>23</v>
      </c>
      <c r="G114" s="125">
        <v>353973458</v>
      </c>
      <c r="H114" s="125">
        <v>352302067</v>
      </c>
      <c r="I114" s="125">
        <v>1671391</v>
      </c>
      <c r="J114" s="126">
        <v>0</v>
      </c>
      <c r="K114" s="125">
        <v>352302067</v>
      </c>
      <c r="L114" s="126">
        <v>0</v>
      </c>
      <c r="M114" s="125">
        <v>352292028.22000003</v>
      </c>
      <c r="N114" s="125">
        <v>10038.780000000001</v>
      </c>
      <c r="O114" s="125">
        <v>352292028.22000003</v>
      </c>
      <c r="P114" s="126">
        <v>0</v>
      </c>
      <c r="Q114" s="125">
        <v>352292028.22000003</v>
      </c>
      <c r="R114" s="126">
        <v>0</v>
      </c>
      <c r="S114" s="126">
        <v>0</v>
      </c>
      <c r="T114" s="123"/>
      <c r="U114" s="126">
        <v>0</v>
      </c>
      <c r="V114" s="123"/>
    </row>
    <row r="115" spans="1:22" ht="15" customHeight="1" x14ac:dyDescent="0.25">
      <c r="A115" s="98" t="s">
        <v>236</v>
      </c>
      <c r="B115" s="99" t="s">
        <v>237</v>
      </c>
      <c r="C115" s="100" t="s">
        <v>21</v>
      </c>
      <c r="D115" s="100" t="s">
        <v>22</v>
      </c>
      <c r="E115" s="100">
        <v>20</v>
      </c>
      <c r="F115" s="101" t="s">
        <v>23</v>
      </c>
      <c r="G115" s="125">
        <v>353973458</v>
      </c>
      <c r="H115" s="125">
        <v>352302067</v>
      </c>
      <c r="I115" s="125">
        <v>1671391</v>
      </c>
      <c r="J115" s="126">
        <v>0</v>
      </c>
      <c r="K115" s="125">
        <v>352302067</v>
      </c>
      <c r="L115" s="126">
        <v>0</v>
      </c>
      <c r="M115" s="125">
        <v>352292028.22000003</v>
      </c>
      <c r="N115" s="125">
        <v>10038.780000000001</v>
      </c>
      <c r="O115" s="125">
        <v>352292028.22000003</v>
      </c>
      <c r="P115" s="126">
        <v>0</v>
      </c>
      <c r="Q115" s="125">
        <v>352292028.22000003</v>
      </c>
      <c r="R115" s="126">
        <v>0</v>
      </c>
      <c r="S115" s="126">
        <v>0</v>
      </c>
      <c r="T115" s="123"/>
      <c r="U115" s="126">
        <v>0</v>
      </c>
      <c r="V115" s="123"/>
    </row>
    <row r="116" spans="1:22" ht="15" customHeight="1" x14ac:dyDescent="0.25">
      <c r="A116" s="98" t="s">
        <v>238</v>
      </c>
      <c r="B116" s="105" t="s">
        <v>239</v>
      </c>
      <c r="C116" s="106" t="s">
        <v>21</v>
      </c>
      <c r="D116" s="106" t="s">
        <v>22</v>
      </c>
      <c r="E116" s="106">
        <v>20</v>
      </c>
      <c r="F116" s="107" t="s">
        <v>23</v>
      </c>
      <c r="G116" s="127">
        <v>350367458</v>
      </c>
      <c r="H116" s="127">
        <v>350305767</v>
      </c>
      <c r="I116" s="127">
        <v>61691</v>
      </c>
      <c r="J116" s="128">
        <v>0</v>
      </c>
      <c r="K116" s="127">
        <v>350305767</v>
      </c>
      <c r="L116" s="128">
        <v>0</v>
      </c>
      <c r="M116" s="127">
        <v>350305728.22000003</v>
      </c>
      <c r="N116" s="128">
        <v>38.78</v>
      </c>
      <c r="O116" s="127">
        <v>350305728.22000003</v>
      </c>
      <c r="P116" s="128">
        <v>0</v>
      </c>
      <c r="Q116" s="127">
        <v>350305728.22000003</v>
      </c>
      <c r="R116" s="128">
        <v>0</v>
      </c>
      <c r="S116" s="128">
        <v>0</v>
      </c>
      <c r="T116" s="123"/>
      <c r="U116" s="128">
        <v>0</v>
      </c>
      <c r="V116" s="123"/>
    </row>
    <row r="117" spans="1:22" ht="15" customHeight="1" x14ac:dyDescent="0.25">
      <c r="A117" s="98" t="s">
        <v>240</v>
      </c>
      <c r="B117" s="105" t="s">
        <v>241</v>
      </c>
      <c r="C117" s="106" t="s">
        <v>21</v>
      </c>
      <c r="D117" s="106" t="s">
        <v>22</v>
      </c>
      <c r="E117" s="106">
        <v>20</v>
      </c>
      <c r="F117" s="107" t="s">
        <v>23</v>
      </c>
      <c r="G117" s="127">
        <v>1490566</v>
      </c>
      <c r="H117" s="127">
        <v>10000</v>
      </c>
      <c r="I117" s="127">
        <v>1480566</v>
      </c>
      <c r="J117" s="128">
        <v>0</v>
      </c>
      <c r="K117" s="127">
        <v>10000</v>
      </c>
      <c r="L117" s="128">
        <v>0</v>
      </c>
      <c r="M117" s="128">
        <v>0</v>
      </c>
      <c r="N117" s="127">
        <v>10000</v>
      </c>
      <c r="O117" s="128">
        <v>0</v>
      </c>
      <c r="P117" s="128">
        <v>0</v>
      </c>
      <c r="Q117" s="128">
        <v>0</v>
      </c>
      <c r="R117" s="128">
        <v>0</v>
      </c>
      <c r="S117" s="128">
        <v>0</v>
      </c>
      <c r="T117" s="123"/>
      <c r="U117" s="128">
        <v>0</v>
      </c>
      <c r="V117" s="123"/>
    </row>
    <row r="118" spans="1:22" ht="15" customHeight="1" x14ac:dyDescent="0.25">
      <c r="A118" s="98" t="s">
        <v>242</v>
      </c>
      <c r="B118" s="105" t="s">
        <v>243</v>
      </c>
      <c r="C118" s="106" t="s">
        <v>21</v>
      </c>
      <c r="D118" s="106" t="s">
        <v>22</v>
      </c>
      <c r="E118" s="106">
        <v>20</v>
      </c>
      <c r="F118" s="107" t="s">
        <v>23</v>
      </c>
      <c r="G118" s="127">
        <v>2115434</v>
      </c>
      <c r="H118" s="127">
        <v>1986300</v>
      </c>
      <c r="I118" s="127">
        <v>129134</v>
      </c>
      <c r="J118" s="128">
        <v>0</v>
      </c>
      <c r="K118" s="127">
        <v>1986300</v>
      </c>
      <c r="L118" s="128">
        <v>0</v>
      </c>
      <c r="M118" s="127">
        <v>1986300</v>
      </c>
      <c r="N118" s="128">
        <v>0</v>
      </c>
      <c r="O118" s="127">
        <v>1986300</v>
      </c>
      <c r="P118" s="128">
        <v>0</v>
      </c>
      <c r="Q118" s="127">
        <v>1986300</v>
      </c>
      <c r="R118" s="128">
        <v>0</v>
      </c>
      <c r="S118" s="128">
        <v>0</v>
      </c>
      <c r="T118" s="123"/>
      <c r="U118" s="128">
        <v>0</v>
      </c>
      <c r="V118" s="123"/>
    </row>
    <row r="119" spans="1:22" ht="15" customHeight="1" x14ac:dyDescent="0.25">
      <c r="A119" s="98" t="s">
        <v>244</v>
      </c>
      <c r="B119" s="105" t="s">
        <v>245</v>
      </c>
      <c r="C119" s="106" t="s">
        <v>21</v>
      </c>
      <c r="D119" s="106" t="s">
        <v>22</v>
      </c>
      <c r="E119" s="106">
        <v>20</v>
      </c>
      <c r="F119" s="107" t="s">
        <v>23</v>
      </c>
      <c r="G119" s="127">
        <v>38130000</v>
      </c>
      <c r="H119" s="127">
        <v>5000000</v>
      </c>
      <c r="I119" s="127">
        <v>33130000</v>
      </c>
      <c r="J119" s="128">
        <v>0</v>
      </c>
      <c r="K119" s="127">
        <v>5000000</v>
      </c>
      <c r="L119" s="128">
        <v>0</v>
      </c>
      <c r="M119" s="127">
        <v>3314052.35</v>
      </c>
      <c r="N119" s="127">
        <v>1685947.65</v>
      </c>
      <c r="O119" s="127">
        <v>3314052.35</v>
      </c>
      <c r="P119" s="128">
        <v>0</v>
      </c>
      <c r="Q119" s="127">
        <v>3314052.35</v>
      </c>
      <c r="R119" s="128">
        <v>0</v>
      </c>
      <c r="S119" s="128">
        <v>0</v>
      </c>
      <c r="T119" s="123"/>
      <c r="U119" s="128">
        <v>0</v>
      </c>
      <c r="V119" s="123"/>
    </row>
    <row r="120" spans="1:22" ht="15" customHeight="1" x14ac:dyDescent="0.25">
      <c r="A120" s="98" t="s">
        <v>246</v>
      </c>
      <c r="B120" s="99" t="s">
        <v>247</v>
      </c>
      <c r="C120" s="100" t="s">
        <v>21</v>
      </c>
      <c r="D120" s="100" t="s">
        <v>22</v>
      </c>
      <c r="E120" s="100">
        <v>20</v>
      </c>
      <c r="F120" s="101" t="s">
        <v>23</v>
      </c>
      <c r="G120" s="125">
        <v>554337000</v>
      </c>
      <c r="H120" s="126">
        <v>0</v>
      </c>
      <c r="I120" s="125">
        <v>554337000</v>
      </c>
      <c r="J120" s="126">
        <v>0</v>
      </c>
      <c r="K120" s="126">
        <v>0</v>
      </c>
      <c r="L120" s="126">
        <v>0</v>
      </c>
      <c r="M120" s="126">
        <v>0</v>
      </c>
      <c r="N120" s="126">
        <v>0</v>
      </c>
      <c r="O120" s="126">
        <v>0</v>
      </c>
      <c r="P120" s="126">
        <v>0</v>
      </c>
      <c r="Q120" s="126">
        <v>0</v>
      </c>
      <c r="R120" s="126">
        <v>0</v>
      </c>
      <c r="S120" s="126">
        <v>0</v>
      </c>
      <c r="T120" s="123"/>
      <c r="U120" s="126">
        <v>0</v>
      </c>
      <c r="V120" s="123"/>
    </row>
    <row r="121" spans="1:22" ht="15" customHeight="1" x14ac:dyDescent="0.25">
      <c r="A121" s="98" t="s">
        <v>248</v>
      </c>
      <c r="B121" s="105" t="s">
        <v>249</v>
      </c>
      <c r="C121" s="106" t="s">
        <v>21</v>
      </c>
      <c r="D121" s="106" t="s">
        <v>22</v>
      </c>
      <c r="E121" s="106">
        <v>20</v>
      </c>
      <c r="F121" s="107" t="s">
        <v>23</v>
      </c>
      <c r="G121" s="127">
        <v>554337000</v>
      </c>
      <c r="H121" s="128">
        <v>0</v>
      </c>
      <c r="I121" s="127">
        <v>554337000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28">
        <v>0</v>
      </c>
      <c r="P121" s="128">
        <v>0</v>
      </c>
      <c r="Q121" s="128">
        <v>0</v>
      </c>
      <c r="R121" s="128">
        <v>0</v>
      </c>
      <c r="S121" s="128">
        <v>0</v>
      </c>
      <c r="T121" s="123"/>
      <c r="U121" s="128">
        <v>0</v>
      </c>
      <c r="V121" s="123"/>
    </row>
    <row r="122" spans="1:22" ht="15" customHeight="1" x14ac:dyDescent="0.25">
      <c r="A122" s="98" t="s">
        <v>250</v>
      </c>
      <c r="B122" s="99" t="s">
        <v>251</v>
      </c>
      <c r="C122" s="100" t="s">
        <v>21</v>
      </c>
      <c r="D122" s="100" t="s">
        <v>22</v>
      </c>
      <c r="E122" s="100">
        <v>20</v>
      </c>
      <c r="F122" s="101" t="s">
        <v>23</v>
      </c>
      <c r="G122" s="125">
        <v>1051442988</v>
      </c>
      <c r="H122" s="126">
        <v>0</v>
      </c>
      <c r="I122" s="125">
        <v>1051442988</v>
      </c>
      <c r="J122" s="126">
        <v>0</v>
      </c>
      <c r="K122" s="126">
        <v>0</v>
      </c>
      <c r="L122" s="126">
        <v>0</v>
      </c>
      <c r="M122" s="126">
        <v>0</v>
      </c>
      <c r="N122" s="126">
        <v>0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  <c r="T122" s="123"/>
      <c r="U122" s="126">
        <v>0</v>
      </c>
      <c r="V122" s="123"/>
    </row>
    <row r="123" spans="1:22" ht="15" customHeight="1" x14ac:dyDescent="0.25">
      <c r="A123" s="98" t="s">
        <v>252</v>
      </c>
      <c r="B123" s="99" t="s">
        <v>253</v>
      </c>
      <c r="C123" s="100" t="s">
        <v>21</v>
      </c>
      <c r="D123" s="100" t="s">
        <v>22</v>
      </c>
      <c r="E123" s="100">
        <v>20</v>
      </c>
      <c r="F123" s="101" t="s">
        <v>23</v>
      </c>
      <c r="G123" s="125">
        <v>1051442988</v>
      </c>
      <c r="H123" s="126">
        <v>0</v>
      </c>
      <c r="I123" s="125">
        <v>1051442988</v>
      </c>
      <c r="J123" s="126">
        <v>0</v>
      </c>
      <c r="K123" s="126">
        <v>0</v>
      </c>
      <c r="L123" s="126">
        <v>0</v>
      </c>
      <c r="M123" s="126">
        <v>0</v>
      </c>
      <c r="N123" s="126">
        <v>0</v>
      </c>
      <c r="O123" s="126">
        <v>0</v>
      </c>
      <c r="P123" s="126">
        <v>0</v>
      </c>
      <c r="Q123" s="126">
        <v>0</v>
      </c>
      <c r="R123" s="126">
        <v>0</v>
      </c>
      <c r="S123" s="126">
        <v>0</v>
      </c>
      <c r="T123" s="123"/>
      <c r="U123" s="126">
        <v>0</v>
      </c>
      <c r="V123" s="123"/>
    </row>
    <row r="124" spans="1:22" ht="15" customHeight="1" x14ac:dyDescent="0.25">
      <c r="A124" s="98" t="s">
        <v>254</v>
      </c>
      <c r="B124" s="99" t="s">
        <v>255</v>
      </c>
      <c r="C124" s="100" t="s">
        <v>21</v>
      </c>
      <c r="D124" s="100" t="s">
        <v>22</v>
      </c>
      <c r="E124" s="100">
        <v>20</v>
      </c>
      <c r="F124" s="101" t="s">
        <v>23</v>
      </c>
      <c r="G124" s="125">
        <v>1051442988</v>
      </c>
      <c r="H124" s="126">
        <v>0</v>
      </c>
      <c r="I124" s="125">
        <v>1051442988</v>
      </c>
      <c r="J124" s="126">
        <v>0</v>
      </c>
      <c r="K124" s="126">
        <v>0</v>
      </c>
      <c r="L124" s="126">
        <v>0</v>
      </c>
      <c r="M124" s="126">
        <v>0</v>
      </c>
      <c r="N124" s="126">
        <v>0</v>
      </c>
      <c r="O124" s="126">
        <v>0</v>
      </c>
      <c r="P124" s="126">
        <v>0</v>
      </c>
      <c r="Q124" s="126">
        <v>0</v>
      </c>
      <c r="R124" s="126">
        <v>0</v>
      </c>
      <c r="S124" s="126">
        <v>0</v>
      </c>
      <c r="T124" s="123"/>
      <c r="U124" s="126">
        <v>0</v>
      </c>
      <c r="V124" s="123"/>
    </row>
    <row r="125" spans="1:22" ht="15" customHeight="1" x14ac:dyDescent="0.25">
      <c r="A125" s="98" t="s">
        <v>256</v>
      </c>
      <c r="B125" s="105" t="s">
        <v>257</v>
      </c>
      <c r="C125" s="106" t="s">
        <v>21</v>
      </c>
      <c r="D125" s="106" t="s">
        <v>22</v>
      </c>
      <c r="E125" s="106">
        <v>20</v>
      </c>
      <c r="F125" s="107" t="s">
        <v>23</v>
      </c>
      <c r="G125" s="127">
        <v>1051442988</v>
      </c>
      <c r="H125" s="128">
        <v>0</v>
      </c>
      <c r="I125" s="127">
        <v>1051442988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  <c r="T125" s="123"/>
      <c r="U125" s="128">
        <v>0</v>
      </c>
      <c r="V125" s="123"/>
    </row>
    <row r="126" spans="1:22" ht="18" x14ac:dyDescent="0.25">
      <c r="A126" s="98" t="s">
        <v>258</v>
      </c>
      <c r="B126" s="99" t="s">
        <v>259</v>
      </c>
      <c r="C126" s="100" t="s">
        <v>21</v>
      </c>
      <c r="D126" s="100" t="s">
        <v>22</v>
      </c>
      <c r="E126" s="100">
        <v>21</v>
      </c>
      <c r="F126" s="101" t="s">
        <v>260</v>
      </c>
      <c r="G126" s="125">
        <v>89000000000</v>
      </c>
      <c r="H126" s="125">
        <v>63918875216.68</v>
      </c>
      <c r="I126" s="125">
        <v>22256659783.32</v>
      </c>
      <c r="J126" s="125">
        <v>2824465000</v>
      </c>
      <c r="K126" s="125">
        <v>55800534580.760002</v>
      </c>
      <c r="L126" s="125">
        <v>8118340635.9200001</v>
      </c>
      <c r="M126" s="125">
        <v>25640059432.630001</v>
      </c>
      <c r="N126" s="125">
        <v>30160475148.130001</v>
      </c>
      <c r="O126" s="125">
        <v>24776649356.130001</v>
      </c>
      <c r="P126" s="125">
        <v>863410076.5</v>
      </c>
      <c r="Q126" s="125">
        <v>24714901646.130001</v>
      </c>
      <c r="R126" s="125">
        <v>61747710</v>
      </c>
      <c r="S126" s="125">
        <v>33789053</v>
      </c>
      <c r="T126" s="123"/>
      <c r="U126" s="125">
        <v>33789053</v>
      </c>
      <c r="V126" s="123"/>
    </row>
    <row r="127" spans="1:22" ht="18" x14ac:dyDescent="0.25">
      <c r="A127" s="98" t="s">
        <v>261</v>
      </c>
      <c r="B127" s="99" t="s">
        <v>262</v>
      </c>
      <c r="C127" s="100" t="s">
        <v>21</v>
      </c>
      <c r="D127" s="100" t="s">
        <v>22</v>
      </c>
      <c r="E127" s="100">
        <v>21</v>
      </c>
      <c r="F127" s="101" t="s">
        <v>260</v>
      </c>
      <c r="G127" s="125">
        <v>77342179471</v>
      </c>
      <c r="H127" s="125">
        <v>60784864806.480003</v>
      </c>
      <c r="I127" s="125">
        <v>13732849664.52</v>
      </c>
      <c r="J127" s="125">
        <v>2824465000</v>
      </c>
      <c r="K127" s="125">
        <v>52770039309.760002</v>
      </c>
      <c r="L127" s="125">
        <v>8014825496.7200003</v>
      </c>
      <c r="M127" s="125">
        <v>23941031915.880001</v>
      </c>
      <c r="N127" s="125">
        <v>28829007393.880001</v>
      </c>
      <c r="O127" s="125">
        <v>23221640951.380001</v>
      </c>
      <c r="P127" s="125">
        <v>719390964.5</v>
      </c>
      <c r="Q127" s="125">
        <v>23159893241.380001</v>
      </c>
      <c r="R127" s="125">
        <v>61747710</v>
      </c>
      <c r="S127" s="125">
        <v>33789053</v>
      </c>
      <c r="T127" s="123"/>
      <c r="U127" s="125">
        <v>33789053</v>
      </c>
      <c r="V127" s="123"/>
    </row>
    <row r="128" spans="1:22" ht="18" x14ac:dyDescent="0.25">
      <c r="A128" s="98" t="s">
        <v>263</v>
      </c>
      <c r="B128" s="99" t="s">
        <v>264</v>
      </c>
      <c r="C128" s="100" t="s">
        <v>21</v>
      </c>
      <c r="D128" s="100" t="s">
        <v>22</v>
      </c>
      <c r="E128" s="100">
        <v>21</v>
      </c>
      <c r="F128" s="101" t="s">
        <v>260</v>
      </c>
      <c r="G128" s="125">
        <v>77342179471</v>
      </c>
      <c r="H128" s="125">
        <v>60784864806.480003</v>
      </c>
      <c r="I128" s="125">
        <v>13732849664.52</v>
      </c>
      <c r="J128" s="125">
        <v>2824465000</v>
      </c>
      <c r="K128" s="125">
        <v>52770039309.760002</v>
      </c>
      <c r="L128" s="125">
        <v>8014825496.7200003</v>
      </c>
      <c r="M128" s="125">
        <v>23941031915.880001</v>
      </c>
      <c r="N128" s="125">
        <v>28829007393.880001</v>
      </c>
      <c r="O128" s="125">
        <v>23221640951.380001</v>
      </c>
      <c r="P128" s="125">
        <v>719390964.5</v>
      </c>
      <c r="Q128" s="125">
        <v>23159893241.380001</v>
      </c>
      <c r="R128" s="125">
        <v>61747710</v>
      </c>
      <c r="S128" s="125">
        <v>33789053</v>
      </c>
      <c r="T128" s="123"/>
      <c r="U128" s="125">
        <v>33789053</v>
      </c>
      <c r="V128" s="123"/>
    </row>
    <row r="129" spans="1:22" ht="15" customHeight="1" x14ac:dyDescent="0.25">
      <c r="A129" s="98" t="s">
        <v>265</v>
      </c>
      <c r="B129" s="99" t="s">
        <v>266</v>
      </c>
      <c r="C129" s="100" t="s">
        <v>21</v>
      </c>
      <c r="D129" s="100" t="s">
        <v>22</v>
      </c>
      <c r="E129" s="100">
        <v>21</v>
      </c>
      <c r="F129" s="101" t="s">
        <v>260</v>
      </c>
      <c r="G129" s="125">
        <v>12488665859</v>
      </c>
      <c r="H129" s="125">
        <v>11389978030.110001</v>
      </c>
      <c r="I129" s="125">
        <v>1098687828.8900001</v>
      </c>
      <c r="J129" s="126">
        <v>0</v>
      </c>
      <c r="K129" s="125">
        <v>11015393703.42</v>
      </c>
      <c r="L129" s="125">
        <v>374584326.69</v>
      </c>
      <c r="M129" s="125">
        <v>4599980613.5200005</v>
      </c>
      <c r="N129" s="125">
        <v>6415413089.8999996</v>
      </c>
      <c r="O129" s="125">
        <v>4169223824.52</v>
      </c>
      <c r="P129" s="125">
        <v>430756789</v>
      </c>
      <c r="Q129" s="125">
        <v>4169223824.52</v>
      </c>
      <c r="R129" s="126">
        <v>0</v>
      </c>
      <c r="S129" s="126">
        <v>0</v>
      </c>
      <c r="T129" s="123"/>
      <c r="U129" s="126">
        <v>0</v>
      </c>
      <c r="V129" s="123"/>
    </row>
    <row r="130" spans="1:22" ht="33.75" x14ac:dyDescent="0.25">
      <c r="A130" s="98" t="s">
        <v>267</v>
      </c>
      <c r="B130" s="99" t="s">
        <v>266</v>
      </c>
      <c r="C130" s="100" t="s">
        <v>21</v>
      </c>
      <c r="D130" s="100" t="s">
        <v>22</v>
      </c>
      <c r="E130" s="100">
        <v>21</v>
      </c>
      <c r="F130" s="101" t="s">
        <v>260</v>
      </c>
      <c r="G130" s="125">
        <v>11858775477</v>
      </c>
      <c r="H130" s="125">
        <v>11174765716.98</v>
      </c>
      <c r="I130" s="125">
        <v>684009760.01999998</v>
      </c>
      <c r="J130" s="126">
        <v>0</v>
      </c>
      <c r="K130" s="125">
        <v>10801047246.09</v>
      </c>
      <c r="L130" s="125">
        <v>373718470.88999999</v>
      </c>
      <c r="M130" s="125">
        <v>4496009288.5500002</v>
      </c>
      <c r="N130" s="125">
        <v>6305037957.54</v>
      </c>
      <c r="O130" s="125">
        <v>4065252499.5500002</v>
      </c>
      <c r="P130" s="125">
        <v>430756789</v>
      </c>
      <c r="Q130" s="125">
        <v>4065252499.5500002</v>
      </c>
      <c r="R130" s="126">
        <v>0</v>
      </c>
      <c r="S130" s="126">
        <v>0</v>
      </c>
      <c r="T130" s="123"/>
      <c r="U130" s="126">
        <v>0</v>
      </c>
      <c r="V130" s="123"/>
    </row>
    <row r="131" spans="1:22" ht="22.5" x14ac:dyDescent="0.25">
      <c r="A131" s="98" t="s">
        <v>268</v>
      </c>
      <c r="B131" s="99" t="s">
        <v>269</v>
      </c>
      <c r="C131" s="100" t="s">
        <v>21</v>
      </c>
      <c r="D131" s="100" t="s">
        <v>22</v>
      </c>
      <c r="E131" s="100">
        <v>21</v>
      </c>
      <c r="F131" s="101" t="s">
        <v>260</v>
      </c>
      <c r="G131" s="125">
        <v>629890382</v>
      </c>
      <c r="H131" s="125">
        <v>215212313.13</v>
      </c>
      <c r="I131" s="125">
        <v>414678068.87</v>
      </c>
      <c r="J131" s="126">
        <v>0</v>
      </c>
      <c r="K131" s="125">
        <v>214346457.33000001</v>
      </c>
      <c r="L131" s="125">
        <v>865855.8</v>
      </c>
      <c r="M131" s="125">
        <v>103971324.97</v>
      </c>
      <c r="N131" s="125">
        <v>110375132.36</v>
      </c>
      <c r="O131" s="125">
        <v>103971324.97</v>
      </c>
      <c r="P131" s="126">
        <v>0</v>
      </c>
      <c r="Q131" s="125">
        <v>103971324.97</v>
      </c>
      <c r="R131" s="126">
        <v>0</v>
      </c>
      <c r="S131" s="126">
        <v>0</v>
      </c>
      <c r="T131" s="123"/>
      <c r="U131" s="126">
        <v>0</v>
      </c>
      <c r="V131" s="123"/>
    </row>
    <row r="132" spans="1:22" ht="18" x14ac:dyDescent="0.25">
      <c r="A132" s="98" t="s">
        <v>270</v>
      </c>
      <c r="B132" s="99" t="s">
        <v>271</v>
      </c>
      <c r="C132" s="100" t="s">
        <v>21</v>
      </c>
      <c r="D132" s="100" t="s">
        <v>22</v>
      </c>
      <c r="E132" s="100">
        <v>21</v>
      </c>
      <c r="F132" s="101" t="s">
        <v>260</v>
      </c>
      <c r="G132" s="125">
        <v>12488665859</v>
      </c>
      <c r="H132" s="125">
        <v>11389978030.110001</v>
      </c>
      <c r="I132" s="125">
        <v>1098687828.8900001</v>
      </c>
      <c r="J132" s="126">
        <v>0</v>
      </c>
      <c r="K132" s="125">
        <v>11015393703.42</v>
      </c>
      <c r="L132" s="125">
        <v>374584326.69</v>
      </c>
      <c r="M132" s="125">
        <v>4599980613.5200005</v>
      </c>
      <c r="N132" s="125">
        <v>6415413089.8999996</v>
      </c>
      <c r="O132" s="125">
        <v>4169223824.52</v>
      </c>
      <c r="P132" s="125">
        <v>430756789</v>
      </c>
      <c r="Q132" s="125">
        <v>4169223824.52</v>
      </c>
      <c r="R132" s="126">
        <v>0</v>
      </c>
      <c r="S132" s="126">
        <v>0</v>
      </c>
      <c r="T132" s="123"/>
      <c r="U132" s="126">
        <v>0</v>
      </c>
      <c r="V132" s="123"/>
    </row>
    <row r="133" spans="1:22" ht="56.25" x14ac:dyDescent="0.25">
      <c r="A133" s="98" t="s">
        <v>272</v>
      </c>
      <c r="B133" s="105" t="s">
        <v>273</v>
      </c>
      <c r="C133" s="106" t="s">
        <v>21</v>
      </c>
      <c r="D133" s="106" t="s">
        <v>22</v>
      </c>
      <c r="E133" s="106">
        <v>21</v>
      </c>
      <c r="F133" s="107" t="s">
        <v>260</v>
      </c>
      <c r="G133" s="127">
        <v>11858775477</v>
      </c>
      <c r="H133" s="127">
        <v>11174765716.98</v>
      </c>
      <c r="I133" s="127">
        <v>684009760.01999998</v>
      </c>
      <c r="J133" s="128">
        <v>0</v>
      </c>
      <c r="K133" s="127">
        <v>10801047246.09</v>
      </c>
      <c r="L133" s="127">
        <v>373718470.88999999</v>
      </c>
      <c r="M133" s="127">
        <v>4496009288.5500002</v>
      </c>
      <c r="N133" s="127">
        <v>6305037957.54</v>
      </c>
      <c r="O133" s="127">
        <v>4065252499.5500002</v>
      </c>
      <c r="P133" s="127">
        <v>430756789</v>
      </c>
      <c r="Q133" s="127">
        <v>4065252499.5500002</v>
      </c>
      <c r="R133" s="128">
        <v>0</v>
      </c>
      <c r="S133" s="128">
        <v>0</v>
      </c>
      <c r="T133" s="123"/>
      <c r="U133" s="128">
        <v>0</v>
      </c>
      <c r="V133" s="123"/>
    </row>
    <row r="134" spans="1:22" ht="45" x14ac:dyDescent="0.25">
      <c r="A134" s="98" t="s">
        <v>274</v>
      </c>
      <c r="B134" s="105" t="s">
        <v>275</v>
      </c>
      <c r="C134" s="106" t="s">
        <v>21</v>
      </c>
      <c r="D134" s="106" t="s">
        <v>22</v>
      </c>
      <c r="E134" s="106">
        <v>21</v>
      </c>
      <c r="F134" s="107" t="s">
        <v>260</v>
      </c>
      <c r="G134" s="127">
        <v>629890382</v>
      </c>
      <c r="H134" s="127">
        <v>215212313.13</v>
      </c>
      <c r="I134" s="127">
        <v>414678068.87</v>
      </c>
      <c r="J134" s="128">
        <v>0</v>
      </c>
      <c r="K134" s="127">
        <v>214346457.33000001</v>
      </c>
      <c r="L134" s="127">
        <v>865855.8</v>
      </c>
      <c r="M134" s="127">
        <v>103971324.97</v>
      </c>
      <c r="N134" s="127">
        <v>110375132.36</v>
      </c>
      <c r="O134" s="127">
        <v>103971324.97</v>
      </c>
      <c r="P134" s="128">
        <v>0</v>
      </c>
      <c r="Q134" s="127">
        <v>103971324.97</v>
      </c>
      <c r="R134" s="128">
        <v>0</v>
      </c>
      <c r="S134" s="128">
        <v>0</v>
      </c>
      <c r="T134" s="123"/>
      <c r="U134" s="128">
        <v>0</v>
      </c>
      <c r="V134" s="123"/>
    </row>
    <row r="135" spans="1:22" ht="22.5" x14ac:dyDescent="0.25">
      <c r="A135" s="98" t="s">
        <v>276</v>
      </c>
      <c r="B135" s="99" t="s">
        <v>277</v>
      </c>
      <c r="C135" s="100" t="s">
        <v>21</v>
      </c>
      <c r="D135" s="100" t="s">
        <v>22</v>
      </c>
      <c r="E135" s="100">
        <v>21</v>
      </c>
      <c r="F135" s="101" t="s">
        <v>260</v>
      </c>
      <c r="G135" s="127">
        <v>63503505212</v>
      </c>
      <c r="H135" s="127">
        <v>49358498809.699997</v>
      </c>
      <c r="I135" s="127">
        <v>12634161835.299999</v>
      </c>
      <c r="J135" s="127">
        <v>1510844567</v>
      </c>
      <c r="K135" s="127">
        <v>41718257639.669998</v>
      </c>
      <c r="L135" s="127">
        <v>7640241170.0299997</v>
      </c>
      <c r="M135" s="127">
        <v>19304722688.98</v>
      </c>
      <c r="N135" s="127">
        <v>22413534950.689999</v>
      </c>
      <c r="O135" s="127">
        <v>19016088513.48</v>
      </c>
      <c r="P135" s="127">
        <v>288634175.5</v>
      </c>
      <c r="Q135" s="127">
        <v>18954340803.48</v>
      </c>
      <c r="R135" s="127">
        <v>61747710</v>
      </c>
      <c r="S135" s="127">
        <v>33789053</v>
      </c>
      <c r="T135" s="123"/>
      <c r="U135" s="127">
        <v>33789053</v>
      </c>
      <c r="V135" s="123"/>
    </row>
    <row r="136" spans="1:22" ht="15" customHeight="1" x14ac:dyDescent="0.25">
      <c r="A136" s="98" t="s">
        <v>278</v>
      </c>
      <c r="B136" s="99" t="s">
        <v>277</v>
      </c>
      <c r="C136" s="100" t="s">
        <v>21</v>
      </c>
      <c r="D136" s="100" t="s">
        <v>22</v>
      </c>
      <c r="E136" s="100">
        <v>21</v>
      </c>
      <c r="F136" s="101" t="s">
        <v>260</v>
      </c>
      <c r="G136" s="125">
        <v>721979888</v>
      </c>
      <c r="H136" s="125">
        <v>41826767.200000003</v>
      </c>
      <c r="I136" s="125">
        <v>680153120.79999995</v>
      </c>
      <c r="J136" s="126">
        <v>0</v>
      </c>
      <c r="K136" s="125">
        <v>500000</v>
      </c>
      <c r="L136" s="125">
        <v>41326767.200000003</v>
      </c>
      <c r="M136" s="126">
        <v>0</v>
      </c>
      <c r="N136" s="125">
        <v>500000</v>
      </c>
      <c r="O136" s="126">
        <v>0</v>
      </c>
      <c r="P136" s="126">
        <v>0</v>
      </c>
      <c r="Q136" s="126">
        <v>0</v>
      </c>
      <c r="R136" s="126">
        <v>0</v>
      </c>
      <c r="S136" s="126">
        <v>0</v>
      </c>
      <c r="T136" s="123"/>
      <c r="U136" s="126">
        <v>0</v>
      </c>
      <c r="V136" s="123"/>
    </row>
    <row r="137" spans="1:22" ht="15" customHeight="1" x14ac:dyDescent="0.25">
      <c r="A137" s="98" t="s">
        <v>279</v>
      </c>
      <c r="B137" s="99" t="s">
        <v>280</v>
      </c>
      <c r="C137" s="100" t="s">
        <v>21</v>
      </c>
      <c r="D137" s="100" t="s">
        <v>22</v>
      </c>
      <c r="E137" s="100">
        <v>21</v>
      </c>
      <c r="F137" s="101" t="s">
        <v>260</v>
      </c>
      <c r="G137" s="125">
        <v>2536980923</v>
      </c>
      <c r="H137" s="125">
        <v>2406148749.5</v>
      </c>
      <c r="I137" s="125">
        <v>130832173.5</v>
      </c>
      <c r="J137" s="126">
        <v>0</v>
      </c>
      <c r="K137" s="125">
        <v>2184843520.5</v>
      </c>
      <c r="L137" s="125">
        <v>221305229</v>
      </c>
      <c r="M137" s="125">
        <v>896292462.42999995</v>
      </c>
      <c r="N137" s="125">
        <v>1288551058.0699999</v>
      </c>
      <c r="O137" s="125">
        <v>890292378.42999995</v>
      </c>
      <c r="P137" s="125">
        <v>6000084</v>
      </c>
      <c r="Q137" s="125">
        <v>886415475.42999995</v>
      </c>
      <c r="R137" s="125">
        <v>3876903</v>
      </c>
      <c r="S137" s="126">
        <v>0</v>
      </c>
      <c r="T137" s="123"/>
      <c r="U137" s="126">
        <v>0</v>
      </c>
      <c r="V137" s="123"/>
    </row>
    <row r="138" spans="1:22" ht="15" customHeight="1" x14ac:dyDescent="0.25">
      <c r="A138" s="98" t="s">
        <v>281</v>
      </c>
      <c r="B138" s="99" t="s">
        <v>282</v>
      </c>
      <c r="C138" s="100" t="s">
        <v>21</v>
      </c>
      <c r="D138" s="100" t="s">
        <v>22</v>
      </c>
      <c r="E138" s="100">
        <v>21</v>
      </c>
      <c r="F138" s="101" t="s">
        <v>260</v>
      </c>
      <c r="G138" s="125">
        <v>1154255334</v>
      </c>
      <c r="H138" s="125">
        <v>680057574.79999995</v>
      </c>
      <c r="I138" s="125">
        <v>474197759.19999999</v>
      </c>
      <c r="J138" s="126">
        <v>0</v>
      </c>
      <c r="K138" s="125">
        <v>644968849.79999995</v>
      </c>
      <c r="L138" s="125">
        <v>35088725</v>
      </c>
      <c r="M138" s="125">
        <v>171084454.13999999</v>
      </c>
      <c r="N138" s="125">
        <v>473884395.66000003</v>
      </c>
      <c r="O138" s="125">
        <v>171084454.13999999</v>
      </c>
      <c r="P138" s="126">
        <v>0</v>
      </c>
      <c r="Q138" s="125">
        <v>166114255.13999999</v>
      </c>
      <c r="R138" s="125">
        <v>4970199</v>
      </c>
      <c r="S138" s="125">
        <v>15806939</v>
      </c>
      <c r="T138" s="123"/>
      <c r="U138" s="125">
        <v>15806939</v>
      </c>
      <c r="V138" s="123"/>
    </row>
    <row r="139" spans="1:22" ht="15" customHeight="1" x14ac:dyDescent="0.25">
      <c r="A139" s="98" t="s">
        <v>283</v>
      </c>
      <c r="B139" s="99" t="s">
        <v>284</v>
      </c>
      <c r="C139" s="100" t="s">
        <v>21</v>
      </c>
      <c r="D139" s="100" t="s">
        <v>22</v>
      </c>
      <c r="E139" s="100">
        <v>21</v>
      </c>
      <c r="F139" s="101" t="s">
        <v>260</v>
      </c>
      <c r="G139" s="125">
        <v>6378589143</v>
      </c>
      <c r="H139" s="125">
        <v>5844111525.8999996</v>
      </c>
      <c r="I139" s="125">
        <v>534477617.10000002</v>
      </c>
      <c r="J139" s="126">
        <v>0</v>
      </c>
      <c r="K139" s="125">
        <v>5698257946.5</v>
      </c>
      <c r="L139" s="125">
        <v>145853579.40000001</v>
      </c>
      <c r="M139" s="125">
        <v>2956145949.46</v>
      </c>
      <c r="N139" s="125">
        <v>2742111997.04</v>
      </c>
      <c r="O139" s="125">
        <v>2936426213.46</v>
      </c>
      <c r="P139" s="125">
        <v>19719736</v>
      </c>
      <c r="Q139" s="125">
        <v>2919823297.46</v>
      </c>
      <c r="R139" s="125">
        <v>16602916</v>
      </c>
      <c r="S139" s="126">
        <v>0</v>
      </c>
      <c r="T139" s="123"/>
      <c r="U139" s="126">
        <v>0</v>
      </c>
      <c r="V139" s="123"/>
    </row>
    <row r="140" spans="1:22" ht="15" customHeight="1" x14ac:dyDescent="0.25">
      <c r="A140" s="98" t="s">
        <v>285</v>
      </c>
      <c r="B140" s="99" t="s">
        <v>286</v>
      </c>
      <c r="C140" s="100" t="s">
        <v>21</v>
      </c>
      <c r="D140" s="100" t="s">
        <v>22</v>
      </c>
      <c r="E140" s="100">
        <v>21</v>
      </c>
      <c r="F140" s="101" t="s">
        <v>260</v>
      </c>
      <c r="G140" s="125">
        <v>5789278019</v>
      </c>
      <c r="H140" s="125">
        <v>4563864034.3400002</v>
      </c>
      <c r="I140" s="125">
        <v>1225413984.6600001</v>
      </c>
      <c r="J140" s="126">
        <v>0</v>
      </c>
      <c r="K140" s="125">
        <v>3885994208.1999998</v>
      </c>
      <c r="L140" s="125">
        <v>677869826.13999999</v>
      </c>
      <c r="M140" s="125">
        <v>2285961074.0799999</v>
      </c>
      <c r="N140" s="125">
        <v>1600033134.1199999</v>
      </c>
      <c r="O140" s="125">
        <v>2185069906.0799999</v>
      </c>
      <c r="P140" s="125">
        <v>100891168</v>
      </c>
      <c r="Q140" s="125">
        <v>2182210423.0799999</v>
      </c>
      <c r="R140" s="125">
        <v>2859483</v>
      </c>
      <c r="S140" s="125">
        <v>10452545</v>
      </c>
      <c r="T140" s="123"/>
      <c r="U140" s="125">
        <v>10452545</v>
      </c>
      <c r="V140" s="123"/>
    </row>
    <row r="141" spans="1:22" ht="18" x14ac:dyDescent="0.25">
      <c r="A141" s="98" t="s">
        <v>287</v>
      </c>
      <c r="B141" s="99" t="s">
        <v>288</v>
      </c>
      <c r="C141" s="100" t="s">
        <v>21</v>
      </c>
      <c r="D141" s="100" t="s">
        <v>22</v>
      </c>
      <c r="E141" s="100">
        <v>21</v>
      </c>
      <c r="F141" s="101" t="s">
        <v>260</v>
      </c>
      <c r="G141" s="125">
        <v>28403988433</v>
      </c>
      <c r="H141" s="125">
        <v>25727542967.52</v>
      </c>
      <c r="I141" s="125">
        <v>2676445465.48</v>
      </c>
      <c r="J141" s="126">
        <v>0</v>
      </c>
      <c r="K141" s="125">
        <v>23437926230.27</v>
      </c>
      <c r="L141" s="125">
        <v>2289616737.25</v>
      </c>
      <c r="M141" s="125">
        <v>10901883452.440001</v>
      </c>
      <c r="N141" s="125">
        <v>12536042777.83</v>
      </c>
      <c r="O141" s="125">
        <v>10761358791.440001</v>
      </c>
      <c r="P141" s="125">
        <v>140524661</v>
      </c>
      <c r="Q141" s="125">
        <v>10733040881.440001</v>
      </c>
      <c r="R141" s="125">
        <v>28317910</v>
      </c>
      <c r="S141" s="125">
        <v>7529569</v>
      </c>
      <c r="T141" s="123"/>
      <c r="U141" s="125">
        <v>7529569</v>
      </c>
      <c r="V141" s="123"/>
    </row>
    <row r="142" spans="1:22" ht="18" x14ac:dyDescent="0.25">
      <c r="A142" s="98" t="s">
        <v>289</v>
      </c>
      <c r="B142" s="99" t="s">
        <v>290</v>
      </c>
      <c r="C142" s="100" t="s">
        <v>21</v>
      </c>
      <c r="D142" s="100" t="s">
        <v>22</v>
      </c>
      <c r="E142" s="100">
        <v>21</v>
      </c>
      <c r="F142" s="101" t="s">
        <v>260</v>
      </c>
      <c r="G142" s="125">
        <v>16251336003</v>
      </c>
      <c r="H142" s="125">
        <v>9406782976.1100006</v>
      </c>
      <c r="I142" s="125">
        <v>6844553026.8900003</v>
      </c>
      <c r="J142" s="126">
        <v>0</v>
      </c>
      <c r="K142" s="125">
        <v>5229507273.7200003</v>
      </c>
      <c r="L142" s="125">
        <v>4177275702.3899999</v>
      </c>
      <c r="M142" s="125">
        <v>1776866684.9400001</v>
      </c>
      <c r="N142" s="125">
        <v>3452640588.7800002</v>
      </c>
      <c r="O142" s="125">
        <v>1776866684.9400001</v>
      </c>
      <c r="P142" s="126">
        <v>0</v>
      </c>
      <c r="Q142" s="125">
        <v>1771746385.9400001</v>
      </c>
      <c r="R142" s="125">
        <v>5120299</v>
      </c>
      <c r="S142" s="126">
        <v>0</v>
      </c>
      <c r="T142" s="123"/>
      <c r="U142" s="126">
        <v>0</v>
      </c>
      <c r="V142" s="123"/>
    </row>
    <row r="143" spans="1:22" ht="18" x14ac:dyDescent="0.25">
      <c r="A143" s="98" t="s">
        <v>291</v>
      </c>
      <c r="B143" s="99" t="s">
        <v>292</v>
      </c>
      <c r="C143" s="100" t="s">
        <v>21</v>
      </c>
      <c r="D143" s="100" t="s">
        <v>22</v>
      </c>
      <c r="E143" s="100">
        <v>21</v>
      </c>
      <c r="F143" s="101" t="s">
        <v>260</v>
      </c>
      <c r="G143" s="125">
        <v>756252902</v>
      </c>
      <c r="H143" s="125">
        <v>688164214.33000004</v>
      </c>
      <c r="I143" s="125">
        <v>68088687.670000002</v>
      </c>
      <c r="J143" s="126">
        <v>0</v>
      </c>
      <c r="K143" s="125">
        <v>636259610.67999995</v>
      </c>
      <c r="L143" s="125">
        <v>51904603.649999999</v>
      </c>
      <c r="M143" s="125">
        <v>316488611.49000001</v>
      </c>
      <c r="N143" s="125">
        <v>319770999.19</v>
      </c>
      <c r="O143" s="125">
        <v>294990084.99000001</v>
      </c>
      <c r="P143" s="125">
        <v>21498526.5</v>
      </c>
      <c r="Q143" s="125">
        <v>294990084.99000001</v>
      </c>
      <c r="R143" s="126">
        <v>0</v>
      </c>
      <c r="S143" s="126">
        <v>0</v>
      </c>
      <c r="T143" s="123"/>
      <c r="U143" s="126">
        <v>0</v>
      </c>
      <c r="V143" s="123"/>
    </row>
    <row r="144" spans="1:22" ht="18" x14ac:dyDescent="0.25">
      <c r="A144" s="98" t="s">
        <v>293</v>
      </c>
      <c r="B144" s="99" t="s">
        <v>294</v>
      </c>
      <c r="C144" s="100" t="s">
        <v>21</v>
      </c>
      <c r="D144" s="100" t="s">
        <v>22</v>
      </c>
      <c r="E144" s="100">
        <v>21</v>
      </c>
      <c r="F144" s="101" t="s">
        <v>260</v>
      </c>
      <c r="G144" s="125">
        <v>61992660645</v>
      </c>
      <c r="H144" s="125">
        <v>49358498809.699997</v>
      </c>
      <c r="I144" s="125">
        <v>12634161835.299999</v>
      </c>
      <c r="J144" s="126">
        <v>0</v>
      </c>
      <c r="K144" s="125">
        <v>41718257639.669998</v>
      </c>
      <c r="L144" s="125">
        <v>7640241170.0299997</v>
      </c>
      <c r="M144" s="125">
        <v>19304722688.98</v>
      </c>
      <c r="N144" s="125">
        <v>22413534950.689999</v>
      </c>
      <c r="O144" s="125">
        <v>19016088513.48</v>
      </c>
      <c r="P144" s="125">
        <v>288634175.5</v>
      </c>
      <c r="Q144" s="125">
        <v>18954340803.48</v>
      </c>
      <c r="R144" s="125">
        <v>61747710</v>
      </c>
      <c r="S144" s="125">
        <v>33789053</v>
      </c>
      <c r="T144" s="123"/>
      <c r="U144" s="125">
        <v>33789053</v>
      </c>
      <c r="V144" s="123"/>
    </row>
    <row r="145" spans="1:22" ht="45" x14ac:dyDescent="0.25">
      <c r="A145" s="98" t="s">
        <v>295</v>
      </c>
      <c r="B145" s="105" t="s">
        <v>296</v>
      </c>
      <c r="C145" s="106" t="s">
        <v>21</v>
      </c>
      <c r="D145" s="106" t="s">
        <v>22</v>
      </c>
      <c r="E145" s="106">
        <v>21</v>
      </c>
      <c r="F145" s="107" t="s">
        <v>260</v>
      </c>
      <c r="G145" s="127">
        <v>1154255334</v>
      </c>
      <c r="H145" s="127">
        <v>680057574.79999995</v>
      </c>
      <c r="I145" s="127">
        <v>474197759.19999999</v>
      </c>
      <c r="J145" s="128">
        <v>0</v>
      </c>
      <c r="K145" s="127">
        <v>644968849.79999995</v>
      </c>
      <c r="L145" s="127">
        <v>35088725</v>
      </c>
      <c r="M145" s="127">
        <v>171084454.13999999</v>
      </c>
      <c r="N145" s="127">
        <v>473884395.66000003</v>
      </c>
      <c r="O145" s="127">
        <v>171084454.13999999</v>
      </c>
      <c r="P145" s="128">
        <v>0</v>
      </c>
      <c r="Q145" s="127">
        <v>166114255.13999999</v>
      </c>
      <c r="R145" s="127">
        <v>4970199</v>
      </c>
      <c r="S145" s="127">
        <v>15806939</v>
      </c>
      <c r="T145" s="123"/>
      <c r="U145" s="127">
        <v>15806939</v>
      </c>
      <c r="V145" s="123"/>
    </row>
    <row r="146" spans="1:22" ht="33.75" customHeight="1" x14ac:dyDescent="0.25">
      <c r="A146" s="98" t="s">
        <v>297</v>
      </c>
      <c r="B146" s="105" t="s">
        <v>298</v>
      </c>
      <c r="C146" s="106" t="s">
        <v>21</v>
      </c>
      <c r="D146" s="106" t="s">
        <v>22</v>
      </c>
      <c r="E146" s="106">
        <v>21</v>
      </c>
      <c r="F146" s="107" t="s">
        <v>260</v>
      </c>
      <c r="G146" s="127">
        <v>6378589143</v>
      </c>
      <c r="H146" s="127">
        <v>5844111525.8999996</v>
      </c>
      <c r="I146" s="127">
        <v>534477617.10000002</v>
      </c>
      <c r="J146" s="128">
        <v>0</v>
      </c>
      <c r="K146" s="127">
        <v>5698257946.5</v>
      </c>
      <c r="L146" s="127">
        <v>145853579.40000001</v>
      </c>
      <c r="M146" s="127">
        <v>2956145949.46</v>
      </c>
      <c r="N146" s="127">
        <v>2742111997.04</v>
      </c>
      <c r="O146" s="127">
        <v>2936426213.46</v>
      </c>
      <c r="P146" s="127">
        <v>19719736</v>
      </c>
      <c r="Q146" s="127">
        <v>2919823297.46</v>
      </c>
      <c r="R146" s="127">
        <v>16602916</v>
      </c>
      <c r="S146" s="128">
        <v>0</v>
      </c>
      <c r="T146" s="123"/>
      <c r="U146" s="128">
        <v>0</v>
      </c>
      <c r="V146" s="123"/>
    </row>
    <row r="147" spans="1:22" ht="45" x14ac:dyDescent="0.25">
      <c r="A147" s="98" t="s">
        <v>299</v>
      </c>
      <c r="B147" s="105" t="s">
        <v>300</v>
      </c>
      <c r="C147" s="106" t="s">
        <v>21</v>
      </c>
      <c r="D147" s="106" t="s">
        <v>22</v>
      </c>
      <c r="E147" s="106">
        <v>21</v>
      </c>
      <c r="F147" s="107" t="s">
        <v>260</v>
      </c>
      <c r="G147" s="127">
        <v>5789278019</v>
      </c>
      <c r="H147" s="127">
        <v>4563864034.3400002</v>
      </c>
      <c r="I147" s="127">
        <v>1225413984.6600001</v>
      </c>
      <c r="J147" s="128">
        <v>0</v>
      </c>
      <c r="K147" s="127">
        <v>3885994208.1999998</v>
      </c>
      <c r="L147" s="127">
        <v>677869826.13999999</v>
      </c>
      <c r="M147" s="127">
        <v>2285961074.0799999</v>
      </c>
      <c r="N147" s="127">
        <v>1600033134.1199999</v>
      </c>
      <c r="O147" s="127">
        <v>2185069906.0799999</v>
      </c>
      <c r="P147" s="127">
        <v>100891168</v>
      </c>
      <c r="Q147" s="127">
        <v>2182210423.0799999</v>
      </c>
      <c r="R147" s="127">
        <v>2859483</v>
      </c>
      <c r="S147" s="127">
        <v>10452545</v>
      </c>
      <c r="T147" s="123"/>
      <c r="U147" s="127">
        <v>10452545</v>
      </c>
      <c r="V147" s="123"/>
    </row>
    <row r="148" spans="1:22" ht="45" x14ac:dyDescent="0.25">
      <c r="A148" s="98" t="s">
        <v>301</v>
      </c>
      <c r="B148" s="105" t="s">
        <v>302</v>
      </c>
      <c r="C148" s="106" t="s">
        <v>21</v>
      </c>
      <c r="D148" s="106" t="s">
        <v>22</v>
      </c>
      <c r="E148" s="106">
        <v>21</v>
      </c>
      <c r="F148" s="107" t="s">
        <v>260</v>
      </c>
      <c r="G148" s="127">
        <v>28403988433</v>
      </c>
      <c r="H148" s="127">
        <v>25727542967.52</v>
      </c>
      <c r="I148" s="127">
        <v>2676445465.48</v>
      </c>
      <c r="J148" s="128">
        <v>0</v>
      </c>
      <c r="K148" s="127">
        <v>23437926230.27</v>
      </c>
      <c r="L148" s="127">
        <v>2289616737.25</v>
      </c>
      <c r="M148" s="127">
        <v>10901883452.440001</v>
      </c>
      <c r="N148" s="127">
        <v>12536042777.83</v>
      </c>
      <c r="O148" s="127">
        <v>10761358791.440001</v>
      </c>
      <c r="P148" s="127">
        <v>140524661</v>
      </c>
      <c r="Q148" s="127">
        <v>10733040881.440001</v>
      </c>
      <c r="R148" s="127">
        <v>28317910</v>
      </c>
      <c r="S148" s="127">
        <v>7529569</v>
      </c>
      <c r="T148" s="123"/>
      <c r="U148" s="127">
        <v>7529569</v>
      </c>
      <c r="V148" s="123"/>
    </row>
    <row r="149" spans="1:22" ht="45" x14ac:dyDescent="0.25">
      <c r="A149" s="98" t="s">
        <v>303</v>
      </c>
      <c r="B149" s="105" t="s">
        <v>304</v>
      </c>
      <c r="C149" s="106" t="s">
        <v>21</v>
      </c>
      <c r="D149" s="106" t="s">
        <v>22</v>
      </c>
      <c r="E149" s="106">
        <v>21</v>
      </c>
      <c r="F149" s="107" t="s">
        <v>260</v>
      </c>
      <c r="G149" s="127">
        <v>16251336003</v>
      </c>
      <c r="H149" s="127">
        <v>9406782976.1100006</v>
      </c>
      <c r="I149" s="127">
        <v>6844553026.8900003</v>
      </c>
      <c r="J149" s="128">
        <v>0</v>
      </c>
      <c r="K149" s="127">
        <v>5229507273.7200003</v>
      </c>
      <c r="L149" s="127">
        <v>4177275702.3899999</v>
      </c>
      <c r="M149" s="127">
        <v>1776866684.9400001</v>
      </c>
      <c r="N149" s="127">
        <v>3452640588.7800002</v>
      </c>
      <c r="O149" s="127">
        <v>1776866684.9400001</v>
      </c>
      <c r="P149" s="128">
        <v>0</v>
      </c>
      <c r="Q149" s="127">
        <v>1771746385.9400001</v>
      </c>
      <c r="R149" s="127">
        <v>5120299</v>
      </c>
      <c r="S149" s="128">
        <v>0</v>
      </c>
      <c r="T149" s="123"/>
      <c r="U149" s="128">
        <v>0</v>
      </c>
      <c r="V149" s="123"/>
    </row>
    <row r="150" spans="1:22" ht="45" x14ac:dyDescent="0.25">
      <c r="A150" s="98" t="s">
        <v>305</v>
      </c>
      <c r="B150" s="105" t="s">
        <v>306</v>
      </c>
      <c r="C150" s="106" t="s">
        <v>21</v>
      </c>
      <c r="D150" s="106" t="s">
        <v>22</v>
      </c>
      <c r="E150" s="106">
        <v>21</v>
      </c>
      <c r="F150" s="107" t="s">
        <v>260</v>
      </c>
      <c r="G150" s="127">
        <v>756252902</v>
      </c>
      <c r="H150" s="127">
        <v>688164214.33000004</v>
      </c>
      <c r="I150" s="127">
        <v>68088687.670000002</v>
      </c>
      <c r="J150" s="128">
        <v>0</v>
      </c>
      <c r="K150" s="127">
        <v>636259610.67999995</v>
      </c>
      <c r="L150" s="127">
        <v>51904603.649999999</v>
      </c>
      <c r="M150" s="127">
        <v>316488611.49000001</v>
      </c>
      <c r="N150" s="127">
        <v>319770999.19</v>
      </c>
      <c r="O150" s="127">
        <v>294990084.99000001</v>
      </c>
      <c r="P150" s="127">
        <v>21498526.5</v>
      </c>
      <c r="Q150" s="127">
        <v>294990084.99000001</v>
      </c>
      <c r="R150" s="128">
        <v>0</v>
      </c>
      <c r="S150" s="128">
        <v>0</v>
      </c>
      <c r="T150" s="123"/>
      <c r="U150" s="128">
        <v>0</v>
      </c>
      <c r="V150" s="123"/>
    </row>
    <row r="151" spans="1:22" ht="45" x14ac:dyDescent="0.25">
      <c r="A151" s="98" t="s">
        <v>307</v>
      </c>
      <c r="B151" s="105" t="s">
        <v>308</v>
      </c>
      <c r="C151" s="106" t="s">
        <v>21</v>
      </c>
      <c r="D151" s="106" t="s">
        <v>22</v>
      </c>
      <c r="E151" s="106">
        <v>21</v>
      </c>
      <c r="F151" s="107" t="s">
        <v>260</v>
      </c>
      <c r="G151" s="127">
        <v>721979888</v>
      </c>
      <c r="H151" s="127">
        <v>41826767.200000003</v>
      </c>
      <c r="I151" s="127">
        <v>680153120.79999995</v>
      </c>
      <c r="J151" s="128">
        <v>0</v>
      </c>
      <c r="K151" s="127">
        <v>500000</v>
      </c>
      <c r="L151" s="127">
        <v>41326767.200000003</v>
      </c>
      <c r="M151" s="128">
        <v>0</v>
      </c>
      <c r="N151" s="127">
        <v>500000</v>
      </c>
      <c r="O151" s="128">
        <v>0</v>
      </c>
      <c r="P151" s="128">
        <v>0</v>
      </c>
      <c r="Q151" s="128">
        <v>0</v>
      </c>
      <c r="R151" s="128">
        <v>0</v>
      </c>
      <c r="S151" s="128">
        <v>0</v>
      </c>
      <c r="T151" s="123"/>
      <c r="U151" s="128">
        <v>0</v>
      </c>
      <c r="V151" s="123"/>
    </row>
    <row r="152" spans="1:22" ht="56.25" x14ac:dyDescent="0.25">
      <c r="A152" s="98" t="s">
        <v>309</v>
      </c>
      <c r="B152" s="105" t="s">
        <v>310</v>
      </c>
      <c r="C152" s="106" t="s">
        <v>21</v>
      </c>
      <c r="D152" s="106" t="s">
        <v>22</v>
      </c>
      <c r="E152" s="106">
        <v>21</v>
      </c>
      <c r="F152" s="107" t="s">
        <v>260</v>
      </c>
      <c r="G152" s="127">
        <v>2536980923</v>
      </c>
      <c r="H152" s="127">
        <v>2406148749.5</v>
      </c>
      <c r="I152" s="127">
        <v>130832173.5</v>
      </c>
      <c r="J152" s="128">
        <v>0</v>
      </c>
      <c r="K152" s="127">
        <v>2184843520.5</v>
      </c>
      <c r="L152" s="127">
        <v>221305229</v>
      </c>
      <c r="M152" s="127">
        <v>896292462.42999995</v>
      </c>
      <c r="N152" s="127">
        <v>1288551058.0699999</v>
      </c>
      <c r="O152" s="127">
        <v>890292378.42999995</v>
      </c>
      <c r="P152" s="127">
        <v>6000084</v>
      </c>
      <c r="Q152" s="127">
        <v>886415475.42999995</v>
      </c>
      <c r="R152" s="127">
        <v>3876903</v>
      </c>
      <c r="S152" s="128">
        <v>0</v>
      </c>
      <c r="T152" s="123"/>
      <c r="U152" s="128">
        <v>0</v>
      </c>
      <c r="V152" s="123"/>
    </row>
    <row r="153" spans="1:22" ht="18" x14ac:dyDescent="0.25">
      <c r="A153" s="98" t="s">
        <v>311</v>
      </c>
      <c r="B153" s="99" t="s">
        <v>312</v>
      </c>
      <c r="C153" s="100" t="s">
        <v>21</v>
      </c>
      <c r="D153" s="100" t="s">
        <v>22</v>
      </c>
      <c r="E153" s="100">
        <v>21</v>
      </c>
      <c r="F153" s="101" t="s">
        <v>260</v>
      </c>
      <c r="G153" s="125">
        <v>36387967</v>
      </c>
      <c r="H153" s="125">
        <v>36387966.670000002</v>
      </c>
      <c r="I153" s="126">
        <v>0.33</v>
      </c>
      <c r="J153" s="126">
        <v>0</v>
      </c>
      <c r="K153" s="125">
        <v>36387966.670000002</v>
      </c>
      <c r="L153" s="126">
        <v>0</v>
      </c>
      <c r="M153" s="125">
        <v>36328613.380000003</v>
      </c>
      <c r="N153" s="125">
        <v>59353.29</v>
      </c>
      <c r="O153" s="125">
        <v>36328613.380000003</v>
      </c>
      <c r="P153" s="126">
        <v>0</v>
      </c>
      <c r="Q153" s="125">
        <v>36328613.380000003</v>
      </c>
      <c r="R153" s="126">
        <v>0</v>
      </c>
      <c r="S153" s="126">
        <v>0</v>
      </c>
      <c r="T153" s="123"/>
      <c r="U153" s="126">
        <v>0</v>
      </c>
      <c r="V153" s="123"/>
    </row>
    <row r="154" spans="1:22" ht="45" x14ac:dyDescent="0.25">
      <c r="A154" s="98" t="s">
        <v>313</v>
      </c>
      <c r="B154" s="105" t="s">
        <v>314</v>
      </c>
      <c r="C154" s="106" t="s">
        <v>21</v>
      </c>
      <c r="D154" s="106" t="s">
        <v>22</v>
      </c>
      <c r="E154" s="106">
        <v>21</v>
      </c>
      <c r="F154" s="107" t="s">
        <v>260</v>
      </c>
      <c r="G154" s="127">
        <v>36387967</v>
      </c>
      <c r="H154" s="127">
        <v>36387966.670000002</v>
      </c>
      <c r="I154" s="128">
        <v>0.33</v>
      </c>
      <c r="J154" s="128">
        <v>0</v>
      </c>
      <c r="K154" s="127">
        <v>36387966.670000002</v>
      </c>
      <c r="L154" s="128">
        <v>0</v>
      </c>
      <c r="M154" s="127">
        <v>36328613.380000003</v>
      </c>
      <c r="N154" s="127">
        <v>59353.29</v>
      </c>
      <c r="O154" s="127">
        <v>36328613.380000003</v>
      </c>
      <c r="P154" s="128">
        <v>0</v>
      </c>
      <c r="Q154" s="127">
        <v>36328613.380000003</v>
      </c>
      <c r="R154" s="128">
        <v>0</v>
      </c>
      <c r="S154" s="128">
        <v>0</v>
      </c>
      <c r="T154" s="123"/>
      <c r="U154" s="128">
        <v>0</v>
      </c>
      <c r="V154" s="123"/>
    </row>
    <row r="155" spans="1:22" ht="22.5" x14ac:dyDescent="0.25">
      <c r="A155" s="98" t="s">
        <v>315</v>
      </c>
      <c r="B155" s="99" t="s">
        <v>316</v>
      </c>
      <c r="C155" s="100" t="s">
        <v>21</v>
      </c>
      <c r="D155" s="100" t="s">
        <v>22</v>
      </c>
      <c r="E155" s="100">
        <v>21</v>
      </c>
      <c r="F155" s="101" t="s">
        <v>260</v>
      </c>
      <c r="G155" s="127">
        <v>1350008400</v>
      </c>
      <c r="H155" s="127">
        <v>36387966.670000002</v>
      </c>
      <c r="I155" s="128">
        <v>0.33</v>
      </c>
      <c r="J155" s="127">
        <v>1313620433</v>
      </c>
      <c r="K155" s="127">
        <v>36387966.670000002</v>
      </c>
      <c r="L155" s="128">
        <v>0</v>
      </c>
      <c r="M155" s="127">
        <v>36328613.380000003</v>
      </c>
      <c r="N155" s="127">
        <v>59353.29</v>
      </c>
      <c r="O155" s="127">
        <v>36328613.380000003</v>
      </c>
      <c r="P155" s="128">
        <v>0</v>
      </c>
      <c r="Q155" s="127">
        <v>36328613.380000003</v>
      </c>
      <c r="R155" s="128">
        <v>0</v>
      </c>
      <c r="S155" s="128">
        <v>0</v>
      </c>
      <c r="T155" s="123"/>
      <c r="U155" s="128">
        <v>0</v>
      </c>
      <c r="V155" s="123"/>
    </row>
    <row r="156" spans="1:22" ht="22.5" x14ac:dyDescent="0.25">
      <c r="A156" s="98" t="s">
        <v>317</v>
      </c>
      <c r="B156" s="99" t="s">
        <v>316</v>
      </c>
      <c r="C156" s="100" t="s">
        <v>21</v>
      </c>
      <c r="D156" s="100" t="s">
        <v>22</v>
      </c>
      <c r="E156" s="100">
        <v>21</v>
      </c>
      <c r="F156" s="101" t="s">
        <v>260</v>
      </c>
      <c r="G156" s="125">
        <v>36387967</v>
      </c>
      <c r="H156" s="125">
        <v>36387966.670000002</v>
      </c>
      <c r="I156" s="126">
        <v>0.33</v>
      </c>
      <c r="J156" s="126">
        <v>0</v>
      </c>
      <c r="K156" s="125">
        <v>36387966.670000002</v>
      </c>
      <c r="L156" s="126">
        <v>0</v>
      </c>
      <c r="M156" s="125">
        <v>36328613.380000003</v>
      </c>
      <c r="N156" s="125">
        <v>59353.29</v>
      </c>
      <c r="O156" s="125">
        <v>36328613.380000003</v>
      </c>
      <c r="P156" s="126">
        <v>0</v>
      </c>
      <c r="Q156" s="125">
        <v>36328613.380000003</v>
      </c>
      <c r="R156" s="126">
        <v>0</v>
      </c>
      <c r="S156" s="126">
        <v>0</v>
      </c>
      <c r="T156" s="123"/>
      <c r="U156" s="126">
        <v>0</v>
      </c>
      <c r="V156" s="123"/>
    </row>
    <row r="157" spans="1:22" ht="22.5" x14ac:dyDescent="0.25">
      <c r="A157" s="98" t="s">
        <v>318</v>
      </c>
      <c r="B157" s="99" t="s">
        <v>319</v>
      </c>
      <c r="C157" s="100" t="s">
        <v>21</v>
      </c>
      <c r="D157" s="100" t="s">
        <v>22</v>
      </c>
      <c r="E157" s="100">
        <v>21</v>
      </c>
      <c r="F157" s="101" t="s">
        <v>260</v>
      </c>
      <c r="G157" s="125">
        <v>11657820529</v>
      </c>
      <c r="H157" s="125">
        <v>3134010410.1999998</v>
      </c>
      <c r="I157" s="125">
        <v>8523810118.8000002</v>
      </c>
      <c r="J157" s="126">
        <v>0</v>
      </c>
      <c r="K157" s="125">
        <v>3030495271</v>
      </c>
      <c r="L157" s="125">
        <v>103515139.2</v>
      </c>
      <c r="M157" s="125">
        <v>1699027516.75</v>
      </c>
      <c r="N157" s="125">
        <v>1331467754.25</v>
      </c>
      <c r="O157" s="125">
        <v>1555008404.75</v>
      </c>
      <c r="P157" s="125">
        <v>144019112</v>
      </c>
      <c r="Q157" s="125">
        <v>1555008404.75</v>
      </c>
      <c r="R157" s="126">
        <v>0</v>
      </c>
      <c r="S157" s="126">
        <v>0</v>
      </c>
      <c r="T157" s="123"/>
      <c r="U157" s="126">
        <v>0</v>
      </c>
      <c r="V157" s="123"/>
    </row>
    <row r="158" spans="1:22" ht="18" x14ac:dyDescent="0.25">
      <c r="A158" s="98" t="s">
        <v>320</v>
      </c>
      <c r="B158" s="99" t="s">
        <v>264</v>
      </c>
      <c r="C158" s="100" t="s">
        <v>21</v>
      </c>
      <c r="D158" s="100" t="s">
        <v>22</v>
      </c>
      <c r="E158" s="100">
        <v>21</v>
      </c>
      <c r="F158" s="101" t="s">
        <v>260</v>
      </c>
      <c r="G158" s="125">
        <v>11657820529</v>
      </c>
      <c r="H158" s="125">
        <v>3134010410.1999998</v>
      </c>
      <c r="I158" s="125">
        <v>8523810118.8000002</v>
      </c>
      <c r="J158" s="126">
        <v>0</v>
      </c>
      <c r="K158" s="125">
        <v>3030495271</v>
      </c>
      <c r="L158" s="125">
        <v>103515139.2</v>
      </c>
      <c r="M158" s="125">
        <v>1699027516.75</v>
      </c>
      <c r="N158" s="125">
        <v>1331467754.25</v>
      </c>
      <c r="O158" s="125">
        <v>1555008404.75</v>
      </c>
      <c r="P158" s="125">
        <v>144019112</v>
      </c>
      <c r="Q158" s="125">
        <v>1555008404.75</v>
      </c>
      <c r="R158" s="126">
        <v>0</v>
      </c>
      <c r="S158" s="126">
        <v>0</v>
      </c>
      <c r="T158" s="123"/>
      <c r="U158" s="126">
        <v>0</v>
      </c>
      <c r="V158" s="123"/>
    </row>
    <row r="159" spans="1:22" ht="22.5" x14ac:dyDescent="0.25">
      <c r="A159" s="98" t="s">
        <v>321</v>
      </c>
      <c r="B159" s="99" t="s">
        <v>322</v>
      </c>
      <c r="C159" s="100" t="s">
        <v>21</v>
      </c>
      <c r="D159" s="100" t="s">
        <v>22</v>
      </c>
      <c r="E159" s="100">
        <v>21</v>
      </c>
      <c r="F159" s="101" t="s">
        <v>260</v>
      </c>
      <c r="G159" s="125">
        <v>11657820529</v>
      </c>
      <c r="H159" s="125">
        <v>3134010410.1999998</v>
      </c>
      <c r="I159" s="125">
        <v>8523810118.8000002</v>
      </c>
      <c r="J159" s="126">
        <v>0</v>
      </c>
      <c r="K159" s="125">
        <v>3030495271</v>
      </c>
      <c r="L159" s="125">
        <v>103515139.2</v>
      </c>
      <c r="M159" s="125">
        <v>1699027516.75</v>
      </c>
      <c r="N159" s="125">
        <v>1331467754.25</v>
      </c>
      <c r="O159" s="125">
        <v>1555008404.75</v>
      </c>
      <c r="P159" s="125">
        <v>144019112</v>
      </c>
      <c r="Q159" s="125">
        <v>1555008404.75</v>
      </c>
      <c r="R159" s="126">
        <v>0</v>
      </c>
      <c r="S159" s="126">
        <v>0</v>
      </c>
      <c r="T159" s="123"/>
      <c r="U159" s="126">
        <v>0</v>
      </c>
      <c r="V159" s="123"/>
    </row>
    <row r="160" spans="1:22" ht="22.5" x14ac:dyDescent="0.25">
      <c r="A160" s="98" t="s">
        <v>323</v>
      </c>
      <c r="B160" s="99" t="s">
        <v>322</v>
      </c>
      <c r="C160" s="100" t="s">
        <v>21</v>
      </c>
      <c r="D160" s="100" t="s">
        <v>22</v>
      </c>
      <c r="E160" s="100">
        <v>21</v>
      </c>
      <c r="F160" s="101" t="s">
        <v>260</v>
      </c>
      <c r="G160" s="125">
        <v>3579960600</v>
      </c>
      <c r="H160" s="125">
        <v>148662291.33000001</v>
      </c>
      <c r="I160" s="125">
        <v>3431298308.6700001</v>
      </c>
      <c r="J160" s="126">
        <v>0</v>
      </c>
      <c r="K160" s="125">
        <v>137197483.33000001</v>
      </c>
      <c r="L160" s="125">
        <v>11464808</v>
      </c>
      <c r="M160" s="125">
        <v>66315600.32</v>
      </c>
      <c r="N160" s="125">
        <v>70881883.010000005</v>
      </c>
      <c r="O160" s="125">
        <v>66315600.32</v>
      </c>
      <c r="P160" s="126">
        <v>0</v>
      </c>
      <c r="Q160" s="125">
        <v>66315600.32</v>
      </c>
      <c r="R160" s="126">
        <v>0</v>
      </c>
      <c r="S160" s="126">
        <v>0</v>
      </c>
      <c r="T160" s="123"/>
      <c r="U160" s="126">
        <v>0</v>
      </c>
      <c r="V160" s="123"/>
    </row>
    <row r="161" spans="1:22" ht="18" x14ac:dyDescent="0.25">
      <c r="A161" s="98" t="s">
        <v>324</v>
      </c>
      <c r="B161" s="99" t="s">
        <v>325</v>
      </c>
      <c r="C161" s="100" t="s">
        <v>21</v>
      </c>
      <c r="D161" s="100" t="s">
        <v>22</v>
      </c>
      <c r="E161" s="100">
        <v>21</v>
      </c>
      <c r="F161" s="101" t="s">
        <v>260</v>
      </c>
      <c r="G161" s="125">
        <v>4290377918</v>
      </c>
      <c r="H161" s="125">
        <v>657898810.23000002</v>
      </c>
      <c r="I161" s="125">
        <v>3632479107.77</v>
      </c>
      <c r="J161" s="126">
        <v>0</v>
      </c>
      <c r="K161" s="125">
        <v>631404574.23000002</v>
      </c>
      <c r="L161" s="125">
        <v>26494236</v>
      </c>
      <c r="M161" s="125">
        <v>308216841.31999999</v>
      </c>
      <c r="N161" s="125">
        <v>323187732.91000003</v>
      </c>
      <c r="O161" s="125">
        <v>301697729.31999999</v>
      </c>
      <c r="P161" s="125">
        <v>6519112</v>
      </c>
      <c r="Q161" s="125">
        <v>301697729.31999999</v>
      </c>
      <c r="R161" s="126">
        <v>0</v>
      </c>
      <c r="S161" s="126">
        <v>0</v>
      </c>
      <c r="T161" s="123"/>
      <c r="U161" s="126">
        <v>0</v>
      </c>
      <c r="V161" s="123"/>
    </row>
    <row r="162" spans="1:22" ht="18" x14ac:dyDescent="0.25">
      <c r="A162" s="98" t="s">
        <v>326</v>
      </c>
      <c r="B162" s="99" t="s">
        <v>327</v>
      </c>
      <c r="C162" s="100" t="s">
        <v>21</v>
      </c>
      <c r="D162" s="100" t="s">
        <v>22</v>
      </c>
      <c r="E162" s="100">
        <v>21</v>
      </c>
      <c r="F162" s="101" t="s">
        <v>260</v>
      </c>
      <c r="G162" s="125">
        <v>500000000</v>
      </c>
      <c r="H162" s="126">
        <v>0</v>
      </c>
      <c r="I162" s="125">
        <v>500000000</v>
      </c>
      <c r="J162" s="126">
        <v>0</v>
      </c>
      <c r="K162" s="126">
        <v>0</v>
      </c>
      <c r="L162" s="126">
        <v>0</v>
      </c>
      <c r="M162" s="126">
        <v>0</v>
      </c>
      <c r="N162" s="126">
        <v>0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  <c r="T162" s="123"/>
      <c r="U162" s="126">
        <v>0</v>
      </c>
      <c r="V162" s="123"/>
    </row>
    <row r="163" spans="1:22" ht="22.5" x14ac:dyDescent="0.25">
      <c r="A163" s="98" t="s">
        <v>328</v>
      </c>
      <c r="B163" s="99" t="s">
        <v>329</v>
      </c>
      <c r="C163" s="100" t="s">
        <v>21</v>
      </c>
      <c r="D163" s="100" t="s">
        <v>22</v>
      </c>
      <c r="E163" s="100">
        <v>21</v>
      </c>
      <c r="F163" s="101" t="s">
        <v>260</v>
      </c>
      <c r="G163" s="125">
        <v>265898000</v>
      </c>
      <c r="H163" s="125">
        <v>20871250</v>
      </c>
      <c r="I163" s="125">
        <v>245026750</v>
      </c>
      <c r="J163" s="126">
        <v>0</v>
      </c>
      <c r="K163" s="125">
        <v>17409700</v>
      </c>
      <c r="L163" s="125">
        <v>3461550</v>
      </c>
      <c r="M163" s="125">
        <v>17409700</v>
      </c>
      <c r="N163" s="126">
        <v>0</v>
      </c>
      <c r="O163" s="125">
        <v>17409700</v>
      </c>
      <c r="P163" s="126">
        <v>0</v>
      </c>
      <c r="Q163" s="125">
        <v>17409700</v>
      </c>
      <c r="R163" s="126">
        <v>0</v>
      </c>
      <c r="S163" s="126">
        <v>0</v>
      </c>
      <c r="T163" s="123"/>
      <c r="U163" s="126">
        <v>0</v>
      </c>
      <c r="V163" s="123"/>
    </row>
    <row r="164" spans="1:22" ht="18" x14ac:dyDescent="0.25">
      <c r="A164" s="98" t="s">
        <v>330</v>
      </c>
      <c r="B164" s="99" t="s">
        <v>331</v>
      </c>
      <c r="C164" s="100" t="s">
        <v>21</v>
      </c>
      <c r="D164" s="100" t="s">
        <v>22</v>
      </c>
      <c r="E164" s="100">
        <v>21</v>
      </c>
      <c r="F164" s="101" t="s">
        <v>260</v>
      </c>
      <c r="G164" s="125">
        <v>3021584011</v>
      </c>
      <c r="H164" s="125">
        <v>2306578058.6399999</v>
      </c>
      <c r="I164" s="125">
        <v>715005952.36000001</v>
      </c>
      <c r="J164" s="126">
        <v>0</v>
      </c>
      <c r="K164" s="125">
        <v>2244483513.4400001</v>
      </c>
      <c r="L164" s="125">
        <v>62094545.200000003</v>
      </c>
      <c r="M164" s="125">
        <v>1307085375.1099999</v>
      </c>
      <c r="N164" s="125">
        <v>937398138.33000004</v>
      </c>
      <c r="O164" s="125">
        <v>1169585375.1099999</v>
      </c>
      <c r="P164" s="125">
        <v>137500000</v>
      </c>
      <c r="Q164" s="125">
        <v>1169585375.1099999</v>
      </c>
      <c r="R164" s="126">
        <v>0</v>
      </c>
      <c r="S164" s="126">
        <v>0</v>
      </c>
      <c r="T164" s="123"/>
      <c r="U164" s="126">
        <v>0</v>
      </c>
      <c r="V164" s="123"/>
    </row>
    <row r="165" spans="1:22" ht="18" x14ac:dyDescent="0.25">
      <c r="A165" s="98" t="s">
        <v>332</v>
      </c>
      <c r="B165" s="99" t="s">
        <v>333</v>
      </c>
      <c r="C165" s="100" t="s">
        <v>21</v>
      </c>
      <c r="D165" s="100" t="s">
        <v>22</v>
      </c>
      <c r="E165" s="100">
        <v>21</v>
      </c>
      <c r="F165" s="101" t="s">
        <v>260</v>
      </c>
      <c r="G165" s="125">
        <v>11657820529</v>
      </c>
      <c r="H165" s="125">
        <v>3134010410.1999998</v>
      </c>
      <c r="I165" s="125">
        <v>8523810118.8000002</v>
      </c>
      <c r="J165" s="126">
        <v>0</v>
      </c>
      <c r="K165" s="125">
        <v>3030495271</v>
      </c>
      <c r="L165" s="125">
        <v>103515139.2</v>
      </c>
      <c r="M165" s="125">
        <v>1699027516.75</v>
      </c>
      <c r="N165" s="125">
        <v>1331467754.25</v>
      </c>
      <c r="O165" s="125">
        <v>1555008404.75</v>
      </c>
      <c r="P165" s="125">
        <v>144019112</v>
      </c>
      <c r="Q165" s="125">
        <v>1555008404.75</v>
      </c>
      <c r="R165" s="126">
        <v>0</v>
      </c>
      <c r="S165" s="126">
        <v>0</v>
      </c>
      <c r="T165" s="123"/>
      <c r="U165" s="126">
        <v>0</v>
      </c>
      <c r="V165" s="123"/>
    </row>
    <row r="166" spans="1:22" ht="45" x14ac:dyDescent="0.25">
      <c r="A166" s="98" t="s">
        <v>334</v>
      </c>
      <c r="B166" s="105" t="s">
        <v>335</v>
      </c>
      <c r="C166" s="106" t="s">
        <v>21</v>
      </c>
      <c r="D166" s="106" t="s">
        <v>22</v>
      </c>
      <c r="E166" s="106">
        <v>21</v>
      </c>
      <c r="F166" s="107" t="s">
        <v>260</v>
      </c>
      <c r="G166" s="127">
        <v>265898000</v>
      </c>
      <c r="H166" s="127">
        <v>20871250</v>
      </c>
      <c r="I166" s="127">
        <v>245026750</v>
      </c>
      <c r="J166" s="128">
        <v>0</v>
      </c>
      <c r="K166" s="127">
        <v>17409700</v>
      </c>
      <c r="L166" s="127">
        <v>3461550</v>
      </c>
      <c r="M166" s="127">
        <v>17409700</v>
      </c>
      <c r="N166" s="128">
        <v>0</v>
      </c>
      <c r="O166" s="127">
        <v>17409700</v>
      </c>
      <c r="P166" s="128">
        <v>0</v>
      </c>
      <c r="Q166" s="127">
        <v>17409700</v>
      </c>
      <c r="R166" s="128">
        <v>0</v>
      </c>
      <c r="S166" s="128">
        <v>0</v>
      </c>
      <c r="T166" s="123"/>
      <c r="U166" s="128">
        <v>0</v>
      </c>
      <c r="V166" s="123"/>
    </row>
    <row r="167" spans="1:22" ht="33.75" x14ac:dyDescent="0.25">
      <c r="A167" s="98" t="s">
        <v>336</v>
      </c>
      <c r="B167" s="105" t="s">
        <v>337</v>
      </c>
      <c r="C167" s="106" t="s">
        <v>21</v>
      </c>
      <c r="D167" s="106" t="s">
        <v>22</v>
      </c>
      <c r="E167" s="106">
        <v>21</v>
      </c>
      <c r="F167" s="107" t="s">
        <v>260</v>
      </c>
      <c r="G167" s="127">
        <v>3021584011</v>
      </c>
      <c r="H167" s="127">
        <v>2306578058.6399999</v>
      </c>
      <c r="I167" s="127">
        <v>715005952.36000001</v>
      </c>
      <c r="J167" s="128">
        <v>0</v>
      </c>
      <c r="K167" s="127">
        <v>2244483513.4400001</v>
      </c>
      <c r="L167" s="127">
        <v>62094545.200000003</v>
      </c>
      <c r="M167" s="127">
        <v>1307085375.1099999</v>
      </c>
      <c r="N167" s="127">
        <v>937398138.33000004</v>
      </c>
      <c r="O167" s="127">
        <v>1169585375.1099999</v>
      </c>
      <c r="P167" s="127">
        <v>137500000</v>
      </c>
      <c r="Q167" s="127">
        <v>1169585375.1099999</v>
      </c>
      <c r="R167" s="128">
        <v>0</v>
      </c>
      <c r="S167" s="128">
        <v>0</v>
      </c>
      <c r="T167" s="123"/>
      <c r="U167" s="128">
        <v>0</v>
      </c>
      <c r="V167" s="123"/>
    </row>
    <row r="168" spans="1:22" ht="33.75" x14ac:dyDescent="0.25">
      <c r="A168" s="98" t="s">
        <v>338</v>
      </c>
      <c r="B168" s="105" t="s">
        <v>339</v>
      </c>
      <c r="C168" s="106" t="s">
        <v>21</v>
      </c>
      <c r="D168" s="106" t="s">
        <v>22</v>
      </c>
      <c r="E168" s="106">
        <v>21</v>
      </c>
      <c r="F168" s="107" t="s">
        <v>260</v>
      </c>
      <c r="G168" s="127">
        <v>3579960600</v>
      </c>
      <c r="H168" s="127">
        <v>148662291.33000001</v>
      </c>
      <c r="I168" s="127">
        <v>3431298308.6700001</v>
      </c>
      <c r="J168" s="128">
        <v>0</v>
      </c>
      <c r="K168" s="127">
        <v>137197483.33000001</v>
      </c>
      <c r="L168" s="127">
        <v>11464808</v>
      </c>
      <c r="M168" s="127">
        <v>66315600.32</v>
      </c>
      <c r="N168" s="127">
        <v>70881883.010000005</v>
      </c>
      <c r="O168" s="127">
        <v>66315600.32</v>
      </c>
      <c r="P168" s="128">
        <v>0</v>
      </c>
      <c r="Q168" s="127">
        <v>66315600.32</v>
      </c>
      <c r="R168" s="128">
        <v>0</v>
      </c>
      <c r="S168" s="128">
        <v>0</v>
      </c>
      <c r="T168" s="123"/>
      <c r="U168" s="128">
        <v>0</v>
      </c>
      <c r="V168" s="123"/>
    </row>
    <row r="169" spans="1:22" ht="33.75" x14ac:dyDescent="0.25">
      <c r="A169" s="98" t="s">
        <v>340</v>
      </c>
      <c r="B169" s="105" t="s">
        <v>341</v>
      </c>
      <c r="C169" s="106" t="s">
        <v>21</v>
      </c>
      <c r="D169" s="106" t="s">
        <v>22</v>
      </c>
      <c r="E169" s="106">
        <v>21</v>
      </c>
      <c r="F169" s="107" t="s">
        <v>260</v>
      </c>
      <c r="G169" s="127">
        <v>4290377918</v>
      </c>
      <c r="H169" s="127">
        <v>657898810.23000002</v>
      </c>
      <c r="I169" s="127">
        <v>3632479107.77</v>
      </c>
      <c r="J169" s="128">
        <v>0</v>
      </c>
      <c r="K169" s="127">
        <v>631404574.23000002</v>
      </c>
      <c r="L169" s="127">
        <v>26494236</v>
      </c>
      <c r="M169" s="127">
        <v>308216841.31999999</v>
      </c>
      <c r="N169" s="127">
        <v>323187732.91000003</v>
      </c>
      <c r="O169" s="127">
        <v>301697729.31999999</v>
      </c>
      <c r="P169" s="127">
        <v>6519112</v>
      </c>
      <c r="Q169" s="127">
        <v>301697729.31999999</v>
      </c>
      <c r="R169" s="128">
        <v>0</v>
      </c>
      <c r="S169" s="128">
        <v>0</v>
      </c>
      <c r="T169" s="123"/>
      <c r="U169" s="128">
        <v>0</v>
      </c>
      <c r="V169" s="123"/>
    </row>
    <row r="170" spans="1:22" ht="45" x14ac:dyDescent="0.25">
      <c r="A170" s="98" t="s">
        <v>342</v>
      </c>
      <c r="B170" s="105" t="s">
        <v>343</v>
      </c>
      <c r="C170" s="106" t="s">
        <v>21</v>
      </c>
      <c r="D170" s="106" t="s">
        <v>22</v>
      </c>
      <c r="E170" s="106">
        <v>21</v>
      </c>
      <c r="F170" s="107" t="s">
        <v>260</v>
      </c>
      <c r="G170" s="127">
        <v>500000000</v>
      </c>
      <c r="H170" s="128">
        <v>0</v>
      </c>
      <c r="I170" s="127">
        <v>500000000</v>
      </c>
      <c r="J170" s="128">
        <v>0</v>
      </c>
      <c r="K170" s="128">
        <v>0</v>
      </c>
      <c r="L170" s="128">
        <v>0</v>
      </c>
      <c r="M170" s="128">
        <v>0</v>
      </c>
      <c r="N170" s="128">
        <v>0</v>
      </c>
      <c r="O170" s="128">
        <v>0</v>
      </c>
      <c r="P170" s="128">
        <v>0</v>
      </c>
      <c r="Q170" s="128">
        <v>0</v>
      </c>
      <c r="R170" s="128">
        <v>0</v>
      </c>
      <c r="S170" s="128">
        <v>0</v>
      </c>
      <c r="T170" s="123"/>
      <c r="U170" s="128">
        <v>0</v>
      </c>
      <c r="V170" s="123"/>
    </row>
    <row r="171" spans="1:22" x14ac:dyDescent="0.2">
      <c r="A171" s="110"/>
    </row>
    <row r="172" spans="1:22" x14ac:dyDescent="0.2">
      <c r="A172" s="110"/>
    </row>
    <row r="173" spans="1:22" x14ac:dyDescent="0.2">
      <c r="A173" s="110"/>
    </row>
    <row r="174" spans="1:22" x14ac:dyDescent="0.2">
      <c r="A174" s="110"/>
    </row>
    <row r="175" spans="1:22" x14ac:dyDescent="0.2">
      <c r="A175" s="110"/>
    </row>
    <row r="176" spans="1:22" x14ac:dyDescent="0.2">
      <c r="A176" s="110"/>
    </row>
    <row r="177" spans="1:1" x14ac:dyDescent="0.2">
      <c r="A177" s="110"/>
    </row>
    <row r="178" spans="1:1" x14ac:dyDescent="0.2">
      <c r="A178" s="110"/>
    </row>
    <row r="179" spans="1:1" x14ac:dyDescent="0.2">
      <c r="A179" s="110"/>
    </row>
    <row r="180" spans="1:1" x14ac:dyDescent="0.2">
      <c r="A180" s="110"/>
    </row>
    <row r="181" spans="1:1" x14ac:dyDescent="0.2">
      <c r="A181" s="110"/>
    </row>
    <row r="182" spans="1:1" x14ac:dyDescent="0.2">
      <c r="A182" s="110"/>
    </row>
    <row r="183" spans="1:1" x14ac:dyDescent="0.2">
      <c r="A183" s="110"/>
    </row>
    <row r="184" spans="1:1" x14ac:dyDescent="0.2">
      <c r="A184" s="110"/>
    </row>
    <row r="185" spans="1:1" x14ac:dyDescent="0.2">
      <c r="A185" s="110"/>
    </row>
    <row r="186" spans="1:1" x14ac:dyDescent="0.2">
      <c r="A186" s="110"/>
    </row>
    <row r="187" spans="1:1" x14ac:dyDescent="0.2">
      <c r="A187" s="110"/>
    </row>
    <row r="188" spans="1:1" x14ac:dyDescent="0.2">
      <c r="A188" s="110"/>
    </row>
    <row r="189" spans="1:1" x14ac:dyDescent="0.2">
      <c r="A189" s="110"/>
    </row>
    <row r="190" spans="1:1" x14ac:dyDescent="0.2">
      <c r="A190" s="110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W206"/>
  <sheetViews>
    <sheetView showGridLines="0" workbookViewId="0">
      <selection sqref="A1:XFD1"/>
    </sheetView>
  </sheetViews>
  <sheetFormatPr baseColWidth="10" defaultColWidth="11.42578125" defaultRowHeight="15" x14ac:dyDescent="0.25"/>
  <cols>
    <col min="1" max="1" width="2.85546875" style="114" customWidth="1"/>
    <col min="2" max="5" width="2.7109375" style="114" customWidth="1"/>
    <col min="6" max="6" width="2.85546875" style="114" customWidth="1"/>
    <col min="7" max="9" width="2.7109375" style="114" customWidth="1"/>
    <col min="10" max="10" width="2.42578125" style="114" customWidth="1"/>
    <col min="11" max="11" width="0.28515625" style="114" customWidth="1"/>
    <col min="12" max="12" width="1" style="114" customWidth="1"/>
    <col min="13" max="13" width="1.5703125" style="114" customWidth="1"/>
    <col min="14" max="26" width="2.7109375" style="114" customWidth="1"/>
    <col min="27" max="27" width="2.42578125" style="114" customWidth="1"/>
    <col min="28" max="28" width="0.28515625" style="114" customWidth="1"/>
    <col min="29" max="29" width="1.85546875" style="114" customWidth="1"/>
    <col min="30" max="30" width="0.85546875" style="114" customWidth="1"/>
    <col min="31" max="34" width="2.7109375" style="114" customWidth="1"/>
    <col min="35" max="35" width="3.28515625" style="114" customWidth="1"/>
    <col min="36" max="36" width="3.140625" style="114" customWidth="1"/>
    <col min="37" max="38" width="2.7109375" style="114" customWidth="1"/>
    <col min="39" max="40" width="0.85546875" style="114" customWidth="1"/>
    <col min="41" max="41" width="1" style="114" customWidth="1"/>
    <col min="42" max="44" width="10.85546875" style="114" customWidth="1"/>
    <col min="45" max="45" width="3.85546875" style="114" customWidth="1"/>
    <col min="46" max="46" width="7" style="114" customWidth="1"/>
    <col min="47" max="47" width="6.85546875" style="114" customWidth="1"/>
    <col min="48" max="48" width="4" style="114" customWidth="1"/>
    <col min="49" max="49" width="10.85546875" style="114" customWidth="1"/>
    <col min="50" max="50" width="76.140625" style="114" customWidth="1"/>
    <col min="51" max="16384" width="11.42578125" style="114"/>
  </cols>
  <sheetData>
    <row r="1" spans="1:49" ht="4.3499999999999996" customHeight="1" x14ac:dyDescent="0.25"/>
    <row r="2" spans="1:49" ht="4.3499999999999996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49" ht="14.1" customHeight="1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M3" s="187" t="s">
        <v>352</v>
      </c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D3" s="188" t="s">
        <v>353</v>
      </c>
      <c r="AE3" s="175"/>
      <c r="AF3" s="175"/>
      <c r="AG3" s="175"/>
      <c r="AH3" s="175"/>
      <c r="AI3" s="175"/>
      <c r="AJ3" s="175"/>
      <c r="AK3" s="175"/>
      <c r="AL3" s="175"/>
      <c r="AM3" s="175"/>
      <c r="AO3" s="189" t="s">
        <v>354</v>
      </c>
      <c r="AP3" s="175"/>
      <c r="AQ3" s="175"/>
      <c r="AR3" s="175"/>
      <c r="AS3" s="175"/>
    </row>
    <row r="4" spans="1:49" ht="7.15" customHeight="1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</row>
    <row r="5" spans="1:49" ht="28.35" customHeight="1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D5" s="190" t="s">
        <v>355</v>
      </c>
      <c r="AE5" s="175"/>
      <c r="AF5" s="175"/>
      <c r="AG5" s="175"/>
      <c r="AH5" s="175"/>
      <c r="AI5" s="175"/>
      <c r="AJ5" s="175"/>
      <c r="AK5" s="175"/>
      <c r="AL5" s="175"/>
      <c r="AM5" s="175"/>
      <c r="AO5" s="191" t="s">
        <v>356</v>
      </c>
      <c r="AP5" s="175"/>
      <c r="AQ5" s="175"/>
      <c r="AR5" s="175"/>
      <c r="AS5" s="175"/>
    </row>
    <row r="6" spans="1:49" ht="2.85" customHeight="1" x14ac:dyDescent="0.25">
      <c r="A6" s="175"/>
      <c r="B6" s="175"/>
      <c r="C6" s="175"/>
      <c r="D6" s="175"/>
      <c r="E6" s="175"/>
      <c r="F6" s="175"/>
      <c r="G6" s="175"/>
      <c r="H6" s="175"/>
      <c r="I6" s="175"/>
      <c r="J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O6" s="175"/>
      <c r="AP6" s="175"/>
      <c r="AQ6" s="175"/>
      <c r="AR6" s="175"/>
      <c r="AS6" s="175"/>
    </row>
    <row r="7" spans="1:49" x14ac:dyDescent="0.25"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O7" s="175"/>
      <c r="AP7" s="175"/>
      <c r="AQ7" s="175"/>
      <c r="AR7" s="175"/>
      <c r="AS7" s="175"/>
    </row>
    <row r="8" spans="1:49" ht="7.15" customHeight="1" x14ac:dyDescent="0.25"/>
    <row r="9" spans="1:49" ht="14.1" customHeight="1" x14ac:dyDescent="0.25">
      <c r="AD9" s="190" t="s">
        <v>357</v>
      </c>
      <c r="AE9" s="175"/>
      <c r="AF9" s="175"/>
      <c r="AG9" s="175"/>
      <c r="AH9" s="175"/>
      <c r="AI9" s="175"/>
      <c r="AJ9" s="175"/>
      <c r="AK9" s="175"/>
      <c r="AL9" s="175"/>
      <c r="AM9" s="175"/>
      <c r="AO9" s="191" t="s">
        <v>358</v>
      </c>
      <c r="AP9" s="175"/>
      <c r="AQ9" s="175"/>
      <c r="AR9" s="175"/>
      <c r="AS9" s="175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197" t="s">
        <v>359</v>
      </c>
      <c r="B14" s="186"/>
      <c r="C14" s="186"/>
      <c r="D14" s="186"/>
      <c r="E14" s="185"/>
      <c r="F14" s="198" t="s">
        <v>360</v>
      </c>
      <c r="G14" s="186"/>
      <c r="H14" s="185"/>
      <c r="I14" s="197" t="s">
        <v>361</v>
      </c>
      <c r="J14" s="186"/>
      <c r="K14" s="186"/>
      <c r="L14" s="186"/>
      <c r="M14" s="186"/>
      <c r="N14" s="186"/>
      <c r="O14" s="186"/>
      <c r="P14" s="185"/>
      <c r="Q14" s="199" t="s">
        <v>362</v>
      </c>
      <c r="R14" s="186"/>
      <c r="S14" s="186"/>
      <c r="T14" s="186"/>
      <c r="U14" s="186"/>
      <c r="V14" s="186"/>
      <c r="W14" s="185"/>
      <c r="X14" s="197" t="s">
        <v>363</v>
      </c>
      <c r="Y14" s="186"/>
      <c r="Z14" s="186"/>
      <c r="AA14" s="186"/>
      <c r="AB14" s="186"/>
      <c r="AC14" s="186"/>
      <c r="AD14" s="185"/>
      <c r="AE14" s="199" t="s">
        <v>364</v>
      </c>
      <c r="AF14" s="186"/>
      <c r="AG14" s="186"/>
      <c r="AH14" s="186"/>
      <c r="AI14" s="186"/>
      <c r="AJ14" s="185"/>
      <c r="AK14" s="112" t="s">
        <v>344</v>
      </c>
      <c r="AL14" s="112" t="s">
        <v>344</v>
      </c>
      <c r="AM14" s="176" t="s">
        <v>344</v>
      </c>
      <c r="AN14" s="175"/>
      <c r="AO14" s="175"/>
      <c r="AP14" s="112" t="s">
        <v>344</v>
      </c>
      <c r="AQ14" s="112" t="s">
        <v>344</v>
      </c>
      <c r="AR14" s="112" t="s">
        <v>344</v>
      </c>
      <c r="AS14" s="176" t="s">
        <v>344</v>
      </c>
      <c r="AT14" s="175"/>
      <c r="AU14" s="176" t="s">
        <v>344</v>
      </c>
      <c r="AV14" s="175"/>
      <c r="AW14" s="112" t="s">
        <v>344</v>
      </c>
    </row>
    <row r="15" spans="1:49" x14ac:dyDescent="0.25">
      <c r="A15" s="192" t="s">
        <v>365</v>
      </c>
      <c r="B15" s="186"/>
      <c r="C15" s="186"/>
      <c r="D15" s="186"/>
      <c r="E15" s="186"/>
      <c r="F15" s="185"/>
      <c r="G15" s="193" t="s">
        <v>356</v>
      </c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5"/>
      <c r="AH15" s="129" t="s">
        <v>344</v>
      </c>
      <c r="AI15" s="129" t="s">
        <v>344</v>
      </c>
      <c r="AJ15" s="129" t="s">
        <v>344</v>
      </c>
      <c r="AK15" s="129" t="s">
        <v>344</v>
      </c>
      <c r="AL15" s="129" t="s">
        <v>344</v>
      </c>
      <c r="AM15" s="195" t="s">
        <v>344</v>
      </c>
      <c r="AN15" s="196"/>
      <c r="AO15" s="196"/>
      <c r="AP15" s="112" t="s">
        <v>344</v>
      </c>
      <c r="AQ15" s="112" t="s">
        <v>344</v>
      </c>
      <c r="AR15" s="112" t="s">
        <v>344</v>
      </c>
      <c r="AS15" s="176" t="s">
        <v>344</v>
      </c>
      <c r="AT15" s="175"/>
      <c r="AU15" s="176" t="s">
        <v>344</v>
      </c>
      <c r="AV15" s="175"/>
      <c r="AW15" s="112" t="s">
        <v>344</v>
      </c>
    </row>
    <row r="16" spans="1:49" x14ac:dyDescent="0.25">
      <c r="A16" s="192" t="s">
        <v>366</v>
      </c>
      <c r="B16" s="186"/>
      <c r="C16" s="186"/>
      <c r="D16" s="186"/>
      <c r="E16" s="186"/>
      <c r="F16" s="186"/>
      <c r="G16" s="185"/>
      <c r="H16" s="193" t="s">
        <v>356</v>
      </c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5"/>
      <c r="AP16" s="112" t="s">
        <v>344</v>
      </c>
      <c r="AQ16" s="112" t="s">
        <v>344</v>
      </c>
      <c r="AR16" s="112" t="s">
        <v>344</v>
      </c>
      <c r="AS16" s="176" t="s">
        <v>344</v>
      </c>
      <c r="AT16" s="175"/>
      <c r="AU16" s="176" t="s">
        <v>344</v>
      </c>
      <c r="AV16" s="175"/>
      <c r="AW16" s="112" t="s">
        <v>344</v>
      </c>
    </row>
    <row r="17" spans="1:49" ht="45" x14ac:dyDescent="0.25">
      <c r="A17" s="184" t="s">
        <v>367</v>
      </c>
      <c r="B17" s="185"/>
      <c r="C17" s="194" t="s">
        <v>368</v>
      </c>
      <c r="D17" s="185"/>
      <c r="E17" s="184" t="s">
        <v>369</v>
      </c>
      <c r="F17" s="185"/>
      <c r="G17" s="184" t="s">
        <v>370</v>
      </c>
      <c r="H17" s="185"/>
      <c r="I17" s="184" t="s">
        <v>371</v>
      </c>
      <c r="J17" s="186"/>
      <c r="K17" s="185"/>
      <c r="L17" s="184" t="s">
        <v>372</v>
      </c>
      <c r="M17" s="186"/>
      <c r="N17" s="185"/>
      <c r="O17" s="184" t="s">
        <v>373</v>
      </c>
      <c r="P17" s="185"/>
      <c r="Q17" s="184" t="s">
        <v>374</v>
      </c>
      <c r="R17" s="185"/>
      <c r="S17" s="184" t="s">
        <v>1</v>
      </c>
      <c r="T17" s="186"/>
      <c r="U17" s="186"/>
      <c r="V17" s="186"/>
      <c r="W17" s="186"/>
      <c r="X17" s="186"/>
      <c r="Y17" s="186"/>
      <c r="Z17" s="185"/>
      <c r="AA17" s="184" t="s">
        <v>2</v>
      </c>
      <c r="AB17" s="186"/>
      <c r="AC17" s="186"/>
      <c r="AD17" s="186"/>
      <c r="AE17" s="185"/>
      <c r="AF17" s="184" t="s">
        <v>3</v>
      </c>
      <c r="AG17" s="186"/>
      <c r="AH17" s="185"/>
      <c r="AI17" s="115" t="s">
        <v>4</v>
      </c>
      <c r="AJ17" s="184" t="s">
        <v>5</v>
      </c>
      <c r="AK17" s="186"/>
      <c r="AL17" s="186"/>
      <c r="AM17" s="186"/>
      <c r="AN17" s="186"/>
      <c r="AO17" s="185"/>
      <c r="AP17" s="115" t="s">
        <v>12</v>
      </c>
      <c r="AQ17" s="115" t="s">
        <v>14</v>
      </c>
      <c r="AR17" s="115" t="s">
        <v>15</v>
      </c>
      <c r="AS17" s="184" t="s">
        <v>16</v>
      </c>
      <c r="AT17" s="185"/>
      <c r="AU17" s="184" t="s">
        <v>17</v>
      </c>
      <c r="AV17" s="185"/>
      <c r="AW17" s="115" t="s">
        <v>18</v>
      </c>
    </row>
    <row r="18" spans="1:49" x14ac:dyDescent="0.25">
      <c r="A18" s="181" t="s">
        <v>24</v>
      </c>
      <c r="B18" s="175"/>
      <c r="C18" s="181"/>
      <c r="D18" s="175"/>
      <c r="E18" s="181"/>
      <c r="F18" s="175"/>
      <c r="G18" s="181"/>
      <c r="H18" s="175"/>
      <c r="I18" s="181"/>
      <c r="J18" s="175"/>
      <c r="K18" s="175"/>
      <c r="L18" s="181"/>
      <c r="M18" s="175"/>
      <c r="N18" s="175"/>
      <c r="O18" s="181"/>
      <c r="P18" s="175"/>
      <c r="Q18" s="181"/>
      <c r="R18" s="175"/>
      <c r="S18" s="180" t="s">
        <v>25</v>
      </c>
      <c r="T18" s="175"/>
      <c r="U18" s="175"/>
      <c r="V18" s="175"/>
      <c r="W18" s="175"/>
      <c r="X18" s="175"/>
      <c r="Y18" s="175"/>
      <c r="Z18" s="175"/>
      <c r="AA18" s="181" t="s">
        <v>21</v>
      </c>
      <c r="AB18" s="175"/>
      <c r="AC18" s="175"/>
      <c r="AD18" s="175"/>
      <c r="AE18" s="175"/>
      <c r="AF18" s="181" t="s">
        <v>22</v>
      </c>
      <c r="AG18" s="175"/>
      <c r="AH18" s="175"/>
      <c r="AI18" s="116" t="s">
        <v>375</v>
      </c>
      <c r="AJ18" s="182" t="s">
        <v>23</v>
      </c>
      <c r="AK18" s="175"/>
      <c r="AL18" s="175"/>
      <c r="AM18" s="175"/>
      <c r="AN18" s="175"/>
      <c r="AO18" s="175"/>
      <c r="AP18" s="132">
        <v>503840507.26999998</v>
      </c>
      <c r="AQ18" s="117" t="s">
        <v>376</v>
      </c>
      <c r="AR18" s="117" t="s">
        <v>377</v>
      </c>
      <c r="AS18" s="183" t="s">
        <v>376</v>
      </c>
      <c r="AT18" s="175"/>
      <c r="AU18" s="183" t="s">
        <v>378</v>
      </c>
      <c r="AV18" s="175"/>
      <c r="AW18" s="117" t="s">
        <v>379</v>
      </c>
    </row>
    <row r="19" spans="1:49" hidden="1" x14ac:dyDescent="0.25">
      <c r="A19" s="181" t="s">
        <v>24</v>
      </c>
      <c r="B19" s="175"/>
      <c r="C19" s="181" t="s">
        <v>380</v>
      </c>
      <c r="D19" s="175"/>
      <c r="E19" s="181"/>
      <c r="F19" s="175"/>
      <c r="G19" s="181"/>
      <c r="H19" s="175"/>
      <c r="I19" s="181"/>
      <c r="J19" s="175"/>
      <c r="K19" s="175"/>
      <c r="L19" s="181"/>
      <c r="M19" s="175"/>
      <c r="N19" s="175"/>
      <c r="O19" s="181"/>
      <c r="P19" s="175"/>
      <c r="Q19" s="181"/>
      <c r="R19" s="175"/>
      <c r="S19" s="180" t="s">
        <v>27</v>
      </c>
      <c r="T19" s="175"/>
      <c r="U19" s="175"/>
      <c r="V19" s="175"/>
      <c r="W19" s="175"/>
      <c r="X19" s="175"/>
      <c r="Y19" s="175"/>
      <c r="Z19" s="175"/>
      <c r="AA19" s="181" t="s">
        <v>21</v>
      </c>
      <c r="AB19" s="175"/>
      <c r="AC19" s="175"/>
      <c r="AD19" s="175"/>
      <c r="AE19" s="175"/>
      <c r="AF19" s="181" t="s">
        <v>22</v>
      </c>
      <c r="AG19" s="175"/>
      <c r="AH19" s="175"/>
      <c r="AI19" s="116" t="s">
        <v>375</v>
      </c>
      <c r="AJ19" s="182" t="s">
        <v>23</v>
      </c>
      <c r="AK19" s="175"/>
      <c r="AL19" s="175"/>
      <c r="AM19" s="175"/>
      <c r="AN19" s="175"/>
      <c r="AO19" s="175"/>
      <c r="AP19" s="132">
        <v>12275765.550000001</v>
      </c>
      <c r="AQ19" s="117" t="s">
        <v>381</v>
      </c>
      <c r="AR19" s="117" t="s">
        <v>382</v>
      </c>
      <c r="AS19" s="183" t="s">
        <v>381</v>
      </c>
      <c r="AT19" s="175"/>
      <c r="AU19" s="183" t="s">
        <v>378</v>
      </c>
      <c r="AV19" s="175"/>
      <c r="AW19" s="117" t="s">
        <v>378</v>
      </c>
    </row>
    <row r="20" spans="1:49" hidden="1" x14ac:dyDescent="0.25">
      <c r="A20" s="181" t="s">
        <v>24</v>
      </c>
      <c r="B20" s="175"/>
      <c r="C20" s="181" t="s">
        <v>380</v>
      </c>
      <c r="D20" s="175"/>
      <c r="E20" s="181" t="s">
        <v>380</v>
      </c>
      <c r="F20" s="175"/>
      <c r="G20" s="181"/>
      <c r="H20" s="175"/>
      <c r="I20" s="181"/>
      <c r="J20" s="175"/>
      <c r="K20" s="175"/>
      <c r="L20" s="181"/>
      <c r="M20" s="175"/>
      <c r="N20" s="175"/>
      <c r="O20" s="181"/>
      <c r="P20" s="175"/>
      <c r="Q20" s="181"/>
      <c r="R20" s="175"/>
      <c r="S20" s="180" t="s">
        <v>29</v>
      </c>
      <c r="T20" s="175"/>
      <c r="U20" s="175"/>
      <c r="V20" s="175"/>
      <c r="W20" s="175"/>
      <c r="X20" s="175"/>
      <c r="Y20" s="175"/>
      <c r="Z20" s="175"/>
      <c r="AA20" s="181" t="s">
        <v>21</v>
      </c>
      <c r="AB20" s="175"/>
      <c r="AC20" s="175"/>
      <c r="AD20" s="175"/>
      <c r="AE20" s="175"/>
      <c r="AF20" s="181" t="s">
        <v>22</v>
      </c>
      <c r="AG20" s="175"/>
      <c r="AH20" s="175"/>
      <c r="AI20" s="116" t="s">
        <v>375</v>
      </c>
      <c r="AJ20" s="182" t="s">
        <v>23</v>
      </c>
      <c r="AK20" s="175"/>
      <c r="AL20" s="175"/>
      <c r="AM20" s="175"/>
      <c r="AN20" s="175"/>
      <c r="AO20" s="175"/>
      <c r="AP20" s="132">
        <v>12275765.550000001</v>
      </c>
      <c r="AQ20" s="117" t="s">
        <v>381</v>
      </c>
      <c r="AR20" s="117" t="s">
        <v>382</v>
      </c>
      <c r="AS20" s="183" t="s">
        <v>381</v>
      </c>
      <c r="AT20" s="175"/>
      <c r="AU20" s="183" t="s">
        <v>378</v>
      </c>
      <c r="AV20" s="175"/>
      <c r="AW20" s="117" t="s">
        <v>378</v>
      </c>
    </row>
    <row r="21" spans="1:49" hidden="1" x14ac:dyDescent="0.25">
      <c r="A21" s="181" t="s">
        <v>24</v>
      </c>
      <c r="B21" s="175"/>
      <c r="C21" s="181" t="s">
        <v>380</v>
      </c>
      <c r="D21" s="175"/>
      <c r="E21" s="181" t="s">
        <v>380</v>
      </c>
      <c r="F21" s="175"/>
      <c r="G21" s="181" t="s">
        <v>380</v>
      </c>
      <c r="H21" s="175"/>
      <c r="I21" s="181"/>
      <c r="J21" s="175"/>
      <c r="K21" s="175"/>
      <c r="L21" s="181"/>
      <c r="M21" s="175"/>
      <c r="N21" s="175"/>
      <c r="O21" s="181"/>
      <c r="P21" s="175"/>
      <c r="Q21" s="181"/>
      <c r="R21" s="175"/>
      <c r="S21" s="180" t="s">
        <v>31</v>
      </c>
      <c r="T21" s="175"/>
      <c r="U21" s="175"/>
      <c r="V21" s="175"/>
      <c r="W21" s="175"/>
      <c r="X21" s="175"/>
      <c r="Y21" s="175"/>
      <c r="Z21" s="175"/>
      <c r="AA21" s="181" t="s">
        <v>21</v>
      </c>
      <c r="AB21" s="175"/>
      <c r="AC21" s="175"/>
      <c r="AD21" s="175"/>
      <c r="AE21" s="175"/>
      <c r="AF21" s="181" t="s">
        <v>22</v>
      </c>
      <c r="AG21" s="175"/>
      <c r="AH21" s="175"/>
      <c r="AI21" s="116" t="s">
        <v>375</v>
      </c>
      <c r="AJ21" s="182" t="s">
        <v>23</v>
      </c>
      <c r="AK21" s="175"/>
      <c r="AL21" s="175"/>
      <c r="AM21" s="175"/>
      <c r="AN21" s="175"/>
      <c r="AO21" s="175"/>
      <c r="AP21" s="132">
        <v>9086476.5500000007</v>
      </c>
      <c r="AQ21" s="117" t="s">
        <v>381</v>
      </c>
      <c r="AR21" s="117" t="s">
        <v>383</v>
      </c>
      <c r="AS21" s="183" t="s">
        <v>381</v>
      </c>
      <c r="AT21" s="175"/>
      <c r="AU21" s="183" t="s">
        <v>378</v>
      </c>
      <c r="AV21" s="175"/>
      <c r="AW21" s="117" t="s">
        <v>378</v>
      </c>
    </row>
    <row r="22" spans="1:49" hidden="1" x14ac:dyDescent="0.25">
      <c r="A22" s="181" t="s">
        <v>24</v>
      </c>
      <c r="B22" s="175"/>
      <c r="C22" s="181" t="s">
        <v>380</v>
      </c>
      <c r="D22" s="175"/>
      <c r="E22" s="181" t="s">
        <v>380</v>
      </c>
      <c r="F22" s="175"/>
      <c r="G22" s="181" t="s">
        <v>380</v>
      </c>
      <c r="H22" s="175"/>
      <c r="I22" s="181" t="s">
        <v>384</v>
      </c>
      <c r="J22" s="175"/>
      <c r="K22" s="175"/>
      <c r="L22" s="181"/>
      <c r="M22" s="175"/>
      <c r="N22" s="175"/>
      <c r="O22" s="181"/>
      <c r="P22" s="175"/>
      <c r="Q22" s="181"/>
      <c r="R22" s="175"/>
      <c r="S22" s="180" t="s">
        <v>33</v>
      </c>
      <c r="T22" s="175"/>
      <c r="U22" s="175"/>
      <c r="V22" s="175"/>
      <c r="W22" s="175"/>
      <c r="X22" s="175"/>
      <c r="Y22" s="175"/>
      <c r="Z22" s="175"/>
      <c r="AA22" s="181" t="s">
        <v>21</v>
      </c>
      <c r="AB22" s="175"/>
      <c r="AC22" s="175"/>
      <c r="AD22" s="175"/>
      <c r="AE22" s="175"/>
      <c r="AF22" s="181" t="s">
        <v>22</v>
      </c>
      <c r="AG22" s="175"/>
      <c r="AH22" s="175"/>
      <c r="AI22" s="116" t="s">
        <v>375</v>
      </c>
      <c r="AJ22" s="182" t="s">
        <v>23</v>
      </c>
      <c r="AK22" s="175"/>
      <c r="AL22" s="175"/>
      <c r="AM22" s="175"/>
      <c r="AN22" s="175"/>
      <c r="AO22" s="175"/>
      <c r="AP22" s="132">
        <v>9086476.5500000007</v>
      </c>
      <c r="AQ22" s="117" t="s">
        <v>381</v>
      </c>
      <c r="AR22" s="117" t="s">
        <v>383</v>
      </c>
      <c r="AS22" s="183" t="s">
        <v>381</v>
      </c>
      <c r="AT22" s="175"/>
      <c r="AU22" s="183" t="s">
        <v>378</v>
      </c>
      <c r="AV22" s="175"/>
      <c r="AW22" s="117" t="s">
        <v>378</v>
      </c>
    </row>
    <row r="23" spans="1:49" hidden="1" x14ac:dyDescent="0.25">
      <c r="A23" s="177" t="s">
        <v>24</v>
      </c>
      <c r="B23" s="175"/>
      <c r="C23" s="177" t="s">
        <v>380</v>
      </c>
      <c r="D23" s="175"/>
      <c r="E23" s="177" t="s">
        <v>380</v>
      </c>
      <c r="F23" s="175"/>
      <c r="G23" s="177" t="s">
        <v>380</v>
      </c>
      <c r="H23" s="175"/>
      <c r="I23" s="177" t="s">
        <v>384</v>
      </c>
      <c r="J23" s="175"/>
      <c r="K23" s="175"/>
      <c r="L23" s="177" t="s">
        <v>384</v>
      </c>
      <c r="M23" s="175"/>
      <c r="N23" s="175"/>
      <c r="O23" s="177"/>
      <c r="P23" s="175"/>
      <c r="Q23" s="177"/>
      <c r="R23" s="175"/>
      <c r="S23" s="178" t="s">
        <v>35</v>
      </c>
      <c r="T23" s="175"/>
      <c r="U23" s="175"/>
      <c r="V23" s="175"/>
      <c r="W23" s="175"/>
      <c r="X23" s="175"/>
      <c r="Y23" s="175"/>
      <c r="Z23" s="175"/>
      <c r="AA23" s="177" t="s">
        <v>21</v>
      </c>
      <c r="AB23" s="175"/>
      <c r="AC23" s="175"/>
      <c r="AD23" s="175"/>
      <c r="AE23" s="175"/>
      <c r="AF23" s="177" t="s">
        <v>22</v>
      </c>
      <c r="AG23" s="175"/>
      <c r="AH23" s="175"/>
      <c r="AI23" s="118" t="s">
        <v>375</v>
      </c>
      <c r="AJ23" s="179" t="s">
        <v>23</v>
      </c>
      <c r="AK23" s="175"/>
      <c r="AL23" s="175"/>
      <c r="AM23" s="175"/>
      <c r="AN23" s="175"/>
      <c r="AO23" s="175"/>
      <c r="AP23" s="133">
        <v>103023.55</v>
      </c>
      <c r="AQ23" s="119" t="s">
        <v>381</v>
      </c>
      <c r="AR23" s="119" t="s">
        <v>378</v>
      </c>
      <c r="AS23" s="174" t="s">
        <v>381</v>
      </c>
      <c r="AT23" s="175"/>
      <c r="AU23" s="174" t="s">
        <v>378</v>
      </c>
      <c r="AV23" s="175"/>
      <c r="AW23" s="119" t="s">
        <v>378</v>
      </c>
    </row>
    <row r="24" spans="1:49" hidden="1" x14ac:dyDescent="0.25">
      <c r="A24" s="177" t="s">
        <v>24</v>
      </c>
      <c r="B24" s="175"/>
      <c r="C24" s="177" t="s">
        <v>380</v>
      </c>
      <c r="D24" s="175"/>
      <c r="E24" s="177" t="s">
        <v>380</v>
      </c>
      <c r="F24" s="175"/>
      <c r="G24" s="177" t="s">
        <v>380</v>
      </c>
      <c r="H24" s="175"/>
      <c r="I24" s="177" t="s">
        <v>384</v>
      </c>
      <c r="J24" s="175"/>
      <c r="K24" s="175"/>
      <c r="L24" s="177" t="s">
        <v>385</v>
      </c>
      <c r="M24" s="175"/>
      <c r="N24" s="175"/>
      <c r="O24" s="177"/>
      <c r="P24" s="175"/>
      <c r="Q24" s="177"/>
      <c r="R24" s="175"/>
      <c r="S24" s="178" t="s">
        <v>37</v>
      </c>
      <c r="T24" s="175"/>
      <c r="U24" s="175"/>
      <c r="V24" s="175"/>
      <c r="W24" s="175"/>
      <c r="X24" s="175"/>
      <c r="Y24" s="175"/>
      <c r="Z24" s="175"/>
      <c r="AA24" s="177" t="s">
        <v>21</v>
      </c>
      <c r="AB24" s="175"/>
      <c r="AC24" s="175"/>
      <c r="AD24" s="175"/>
      <c r="AE24" s="175"/>
      <c r="AF24" s="177" t="s">
        <v>22</v>
      </c>
      <c r="AG24" s="175"/>
      <c r="AH24" s="175"/>
      <c r="AI24" s="118" t="s">
        <v>375</v>
      </c>
      <c r="AJ24" s="179" t="s">
        <v>23</v>
      </c>
      <c r="AK24" s="175"/>
      <c r="AL24" s="175"/>
      <c r="AM24" s="175"/>
      <c r="AN24" s="175"/>
      <c r="AO24" s="175"/>
      <c r="AP24" s="119">
        <v>0</v>
      </c>
      <c r="AQ24" s="119" t="s">
        <v>378</v>
      </c>
      <c r="AR24" s="119" t="s">
        <v>378</v>
      </c>
      <c r="AS24" s="174" t="s">
        <v>378</v>
      </c>
      <c r="AT24" s="175"/>
      <c r="AU24" s="174" t="s">
        <v>378</v>
      </c>
      <c r="AV24" s="175"/>
      <c r="AW24" s="119" t="s">
        <v>378</v>
      </c>
    </row>
    <row r="25" spans="1:49" hidden="1" x14ac:dyDescent="0.25">
      <c r="A25" s="177" t="s">
        <v>24</v>
      </c>
      <c r="B25" s="175"/>
      <c r="C25" s="177" t="s">
        <v>380</v>
      </c>
      <c r="D25" s="175"/>
      <c r="E25" s="177" t="s">
        <v>380</v>
      </c>
      <c r="F25" s="175"/>
      <c r="G25" s="177" t="s">
        <v>380</v>
      </c>
      <c r="H25" s="175"/>
      <c r="I25" s="177" t="s">
        <v>384</v>
      </c>
      <c r="J25" s="175"/>
      <c r="K25" s="175"/>
      <c r="L25" s="177" t="s">
        <v>386</v>
      </c>
      <c r="M25" s="175"/>
      <c r="N25" s="175"/>
      <c r="O25" s="177"/>
      <c r="P25" s="175"/>
      <c r="Q25" s="177"/>
      <c r="R25" s="175"/>
      <c r="S25" s="178" t="s">
        <v>39</v>
      </c>
      <c r="T25" s="175"/>
      <c r="U25" s="175"/>
      <c r="V25" s="175"/>
      <c r="W25" s="175"/>
      <c r="X25" s="175"/>
      <c r="Y25" s="175"/>
      <c r="Z25" s="175"/>
      <c r="AA25" s="177" t="s">
        <v>21</v>
      </c>
      <c r="AB25" s="175"/>
      <c r="AC25" s="175"/>
      <c r="AD25" s="175"/>
      <c r="AE25" s="175"/>
      <c r="AF25" s="177" t="s">
        <v>22</v>
      </c>
      <c r="AG25" s="175"/>
      <c r="AH25" s="175"/>
      <c r="AI25" s="118" t="s">
        <v>375</v>
      </c>
      <c r="AJ25" s="179" t="s">
        <v>23</v>
      </c>
      <c r="AK25" s="175"/>
      <c r="AL25" s="175"/>
      <c r="AM25" s="175"/>
      <c r="AN25" s="175"/>
      <c r="AO25" s="175"/>
      <c r="AP25" s="119">
        <v>0</v>
      </c>
      <c r="AQ25" s="119" t="s">
        <v>378</v>
      </c>
      <c r="AR25" s="119" t="s">
        <v>378</v>
      </c>
      <c r="AS25" s="174" t="s">
        <v>378</v>
      </c>
      <c r="AT25" s="175"/>
      <c r="AU25" s="174" t="s">
        <v>378</v>
      </c>
      <c r="AV25" s="175"/>
      <c r="AW25" s="119" t="s">
        <v>378</v>
      </c>
    </row>
    <row r="26" spans="1:49" hidden="1" x14ac:dyDescent="0.25">
      <c r="A26" s="177" t="s">
        <v>24</v>
      </c>
      <c r="B26" s="175"/>
      <c r="C26" s="177" t="s">
        <v>380</v>
      </c>
      <c r="D26" s="175"/>
      <c r="E26" s="177" t="s">
        <v>380</v>
      </c>
      <c r="F26" s="175"/>
      <c r="G26" s="177" t="s">
        <v>380</v>
      </c>
      <c r="H26" s="175"/>
      <c r="I26" s="177" t="s">
        <v>384</v>
      </c>
      <c r="J26" s="175"/>
      <c r="K26" s="175"/>
      <c r="L26" s="177" t="s">
        <v>387</v>
      </c>
      <c r="M26" s="175"/>
      <c r="N26" s="175"/>
      <c r="O26" s="177"/>
      <c r="P26" s="175"/>
      <c r="Q26" s="177"/>
      <c r="R26" s="175"/>
      <c r="S26" s="178" t="s">
        <v>41</v>
      </c>
      <c r="T26" s="175"/>
      <c r="U26" s="175"/>
      <c r="V26" s="175"/>
      <c r="W26" s="175"/>
      <c r="X26" s="175"/>
      <c r="Y26" s="175"/>
      <c r="Z26" s="175"/>
      <c r="AA26" s="177" t="s">
        <v>21</v>
      </c>
      <c r="AB26" s="175"/>
      <c r="AC26" s="175"/>
      <c r="AD26" s="175"/>
      <c r="AE26" s="175"/>
      <c r="AF26" s="177" t="s">
        <v>22</v>
      </c>
      <c r="AG26" s="175"/>
      <c r="AH26" s="175"/>
      <c r="AI26" s="118" t="s">
        <v>375</v>
      </c>
      <c r="AJ26" s="179" t="s">
        <v>23</v>
      </c>
      <c r="AK26" s="175"/>
      <c r="AL26" s="175"/>
      <c r="AM26" s="175"/>
      <c r="AN26" s="175"/>
      <c r="AO26" s="175"/>
      <c r="AP26" s="119">
        <v>0</v>
      </c>
      <c r="AQ26" s="119" t="s">
        <v>378</v>
      </c>
      <c r="AR26" s="119" t="s">
        <v>378</v>
      </c>
      <c r="AS26" s="174" t="s">
        <v>378</v>
      </c>
      <c r="AT26" s="175"/>
      <c r="AU26" s="174" t="s">
        <v>378</v>
      </c>
      <c r="AV26" s="175"/>
      <c r="AW26" s="119" t="s">
        <v>378</v>
      </c>
    </row>
    <row r="27" spans="1:49" hidden="1" x14ac:dyDescent="0.25">
      <c r="A27" s="177" t="s">
        <v>24</v>
      </c>
      <c r="B27" s="175"/>
      <c r="C27" s="177" t="s">
        <v>380</v>
      </c>
      <c r="D27" s="175"/>
      <c r="E27" s="177" t="s">
        <v>380</v>
      </c>
      <c r="F27" s="175"/>
      <c r="G27" s="177" t="s">
        <v>380</v>
      </c>
      <c r="H27" s="175"/>
      <c r="I27" s="177" t="s">
        <v>384</v>
      </c>
      <c r="J27" s="175"/>
      <c r="K27" s="175"/>
      <c r="L27" s="177" t="s">
        <v>388</v>
      </c>
      <c r="M27" s="175"/>
      <c r="N27" s="175"/>
      <c r="O27" s="177"/>
      <c r="P27" s="175"/>
      <c r="Q27" s="177"/>
      <c r="R27" s="175"/>
      <c r="S27" s="178" t="s">
        <v>43</v>
      </c>
      <c r="T27" s="175"/>
      <c r="U27" s="175"/>
      <c r="V27" s="175"/>
      <c r="W27" s="175"/>
      <c r="X27" s="175"/>
      <c r="Y27" s="175"/>
      <c r="Z27" s="175"/>
      <c r="AA27" s="177" t="s">
        <v>21</v>
      </c>
      <c r="AB27" s="175"/>
      <c r="AC27" s="175"/>
      <c r="AD27" s="175"/>
      <c r="AE27" s="175"/>
      <c r="AF27" s="177" t="s">
        <v>22</v>
      </c>
      <c r="AG27" s="175"/>
      <c r="AH27" s="175"/>
      <c r="AI27" s="118" t="s">
        <v>375</v>
      </c>
      <c r="AJ27" s="179" t="s">
        <v>23</v>
      </c>
      <c r="AK27" s="175"/>
      <c r="AL27" s="175"/>
      <c r="AM27" s="175"/>
      <c r="AN27" s="175"/>
      <c r="AO27" s="175"/>
      <c r="AP27" s="133">
        <v>682936</v>
      </c>
      <c r="AQ27" s="119" t="s">
        <v>378</v>
      </c>
      <c r="AR27" s="119" t="s">
        <v>389</v>
      </c>
      <c r="AS27" s="174" t="s">
        <v>378</v>
      </c>
      <c r="AT27" s="175"/>
      <c r="AU27" s="174" t="s">
        <v>378</v>
      </c>
      <c r="AV27" s="175"/>
      <c r="AW27" s="119" t="s">
        <v>378</v>
      </c>
    </row>
    <row r="28" spans="1:49" hidden="1" x14ac:dyDescent="0.25">
      <c r="A28" s="177" t="s">
        <v>24</v>
      </c>
      <c r="B28" s="175"/>
      <c r="C28" s="177" t="s">
        <v>380</v>
      </c>
      <c r="D28" s="175"/>
      <c r="E28" s="177" t="s">
        <v>380</v>
      </c>
      <c r="F28" s="175"/>
      <c r="G28" s="177" t="s">
        <v>380</v>
      </c>
      <c r="H28" s="175"/>
      <c r="I28" s="177" t="s">
        <v>384</v>
      </c>
      <c r="J28" s="175"/>
      <c r="K28" s="175"/>
      <c r="L28" s="177" t="s">
        <v>390</v>
      </c>
      <c r="M28" s="175"/>
      <c r="N28" s="175"/>
      <c r="O28" s="177"/>
      <c r="P28" s="175"/>
      <c r="Q28" s="177"/>
      <c r="R28" s="175"/>
      <c r="S28" s="178" t="s">
        <v>45</v>
      </c>
      <c r="T28" s="175"/>
      <c r="U28" s="175"/>
      <c r="V28" s="175"/>
      <c r="W28" s="175"/>
      <c r="X28" s="175"/>
      <c r="Y28" s="175"/>
      <c r="Z28" s="175"/>
      <c r="AA28" s="177" t="s">
        <v>21</v>
      </c>
      <c r="AB28" s="175"/>
      <c r="AC28" s="175"/>
      <c r="AD28" s="175"/>
      <c r="AE28" s="175"/>
      <c r="AF28" s="177" t="s">
        <v>22</v>
      </c>
      <c r="AG28" s="175"/>
      <c r="AH28" s="175"/>
      <c r="AI28" s="118" t="s">
        <v>375</v>
      </c>
      <c r="AJ28" s="179" t="s">
        <v>23</v>
      </c>
      <c r="AK28" s="175"/>
      <c r="AL28" s="175"/>
      <c r="AM28" s="175"/>
      <c r="AN28" s="175"/>
      <c r="AO28" s="175"/>
      <c r="AP28" s="133">
        <v>1367663</v>
      </c>
      <c r="AQ28" s="119" t="s">
        <v>378</v>
      </c>
      <c r="AR28" s="119" t="s">
        <v>391</v>
      </c>
      <c r="AS28" s="174" t="s">
        <v>378</v>
      </c>
      <c r="AT28" s="175"/>
      <c r="AU28" s="174" t="s">
        <v>378</v>
      </c>
      <c r="AV28" s="175"/>
      <c r="AW28" s="119" t="s">
        <v>378</v>
      </c>
    </row>
    <row r="29" spans="1:49" hidden="1" x14ac:dyDescent="0.25">
      <c r="A29" s="177" t="s">
        <v>24</v>
      </c>
      <c r="B29" s="175"/>
      <c r="C29" s="177" t="s">
        <v>380</v>
      </c>
      <c r="D29" s="175"/>
      <c r="E29" s="177" t="s">
        <v>380</v>
      </c>
      <c r="F29" s="175"/>
      <c r="G29" s="177" t="s">
        <v>380</v>
      </c>
      <c r="H29" s="175"/>
      <c r="I29" s="177" t="s">
        <v>384</v>
      </c>
      <c r="J29" s="175"/>
      <c r="K29" s="175"/>
      <c r="L29" s="177" t="s">
        <v>392</v>
      </c>
      <c r="M29" s="175"/>
      <c r="N29" s="175"/>
      <c r="O29" s="177"/>
      <c r="P29" s="175"/>
      <c r="Q29" s="177"/>
      <c r="R29" s="175"/>
      <c r="S29" s="178" t="s">
        <v>47</v>
      </c>
      <c r="T29" s="175"/>
      <c r="U29" s="175"/>
      <c r="V29" s="175"/>
      <c r="W29" s="175"/>
      <c r="X29" s="175"/>
      <c r="Y29" s="175"/>
      <c r="Z29" s="175"/>
      <c r="AA29" s="177" t="s">
        <v>21</v>
      </c>
      <c r="AB29" s="175"/>
      <c r="AC29" s="175"/>
      <c r="AD29" s="175"/>
      <c r="AE29" s="175"/>
      <c r="AF29" s="177" t="s">
        <v>22</v>
      </c>
      <c r="AG29" s="175"/>
      <c r="AH29" s="175"/>
      <c r="AI29" s="118" t="s">
        <v>375</v>
      </c>
      <c r="AJ29" s="179" t="s">
        <v>23</v>
      </c>
      <c r="AK29" s="175"/>
      <c r="AL29" s="175"/>
      <c r="AM29" s="175"/>
      <c r="AN29" s="175"/>
      <c r="AO29" s="175"/>
      <c r="AP29" s="119">
        <v>0</v>
      </c>
      <c r="AQ29" s="119" t="s">
        <v>378</v>
      </c>
      <c r="AR29" s="119" t="s">
        <v>378</v>
      </c>
      <c r="AS29" s="174" t="s">
        <v>378</v>
      </c>
      <c r="AT29" s="175"/>
      <c r="AU29" s="174" t="s">
        <v>378</v>
      </c>
      <c r="AV29" s="175"/>
      <c r="AW29" s="119" t="s">
        <v>378</v>
      </c>
    </row>
    <row r="30" spans="1:49" hidden="1" x14ac:dyDescent="0.25">
      <c r="A30" s="177" t="s">
        <v>24</v>
      </c>
      <c r="B30" s="175"/>
      <c r="C30" s="177" t="s">
        <v>380</v>
      </c>
      <c r="D30" s="175"/>
      <c r="E30" s="177" t="s">
        <v>380</v>
      </c>
      <c r="F30" s="175"/>
      <c r="G30" s="177" t="s">
        <v>380</v>
      </c>
      <c r="H30" s="175"/>
      <c r="I30" s="177" t="s">
        <v>384</v>
      </c>
      <c r="J30" s="175"/>
      <c r="K30" s="175"/>
      <c r="L30" s="177" t="s">
        <v>393</v>
      </c>
      <c r="M30" s="175"/>
      <c r="N30" s="175"/>
      <c r="O30" s="177"/>
      <c r="P30" s="175"/>
      <c r="Q30" s="177"/>
      <c r="R30" s="175"/>
      <c r="S30" s="178" t="s">
        <v>49</v>
      </c>
      <c r="T30" s="175"/>
      <c r="U30" s="175"/>
      <c r="V30" s="175"/>
      <c r="W30" s="175"/>
      <c r="X30" s="175"/>
      <c r="Y30" s="175"/>
      <c r="Z30" s="175"/>
      <c r="AA30" s="177" t="s">
        <v>21</v>
      </c>
      <c r="AB30" s="175"/>
      <c r="AC30" s="175"/>
      <c r="AD30" s="175"/>
      <c r="AE30" s="175"/>
      <c r="AF30" s="177" t="s">
        <v>22</v>
      </c>
      <c r="AG30" s="175"/>
      <c r="AH30" s="175"/>
      <c r="AI30" s="118" t="s">
        <v>375</v>
      </c>
      <c r="AJ30" s="179" t="s">
        <v>23</v>
      </c>
      <c r="AK30" s="175"/>
      <c r="AL30" s="175"/>
      <c r="AM30" s="175"/>
      <c r="AN30" s="175"/>
      <c r="AO30" s="175"/>
      <c r="AP30" s="133">
        <v>4805225</v>
      </c>
      <c r="AQ30" s="119" t="s">
        <v>378</v>
      </c>
      <c r="AR30" s="119" t="s">
        <v>394</v>
      </c>
      <c r="AS30" s="174" t="s">
        <v>378</v>
      </c>
      <c r="AT30" s="175"/>
      <c r="AU30" s="174" t="s">
        <v>378</v>
      </c>
      <c r="AV30" s="175"/>
      <c r="AW30" s="119" t="s">
        <v>378</v>
      </c>
    </row>
    <row r="31" spans="1:49" hidden="1" x14ac:dyDescent="0.25">
      <c r="A31" s="177" t="s">
        <v>24</v>
      </c>
      <c r="B31" s="175"/>
      <c r="C31" s="177" t="s">
        <v>380</v>
      </c>
      <c r="D31" s="175"/>
      <c r="E31" s="177" t="s">
        <v>380</v>
      </c>
      <c r="F31" s="175"/>
      <c r="G31" s="177" t="s">
        <v>380</v>
      </c>
      <c r="H31" s="175"/>
      <c r="I31" s="177" t="s">
        <v>384</v>
      </c>
      <c r="J31" s="175"/>
      <c r="K31" s="175"/>
      <c r="L31" s="177" t="s">
        <v>395</v>
      </c>
      <c r="M31" s="175"/>
      <c r="N31" s="175"/>
      <c r="O31" s="177"/>
      <c r="P31" s="175"/>
      <c r="Q31" s="177"/>
      <c r="R31" s="175"/>
      <c r="S31" s="178" t="s">
        <v>51</v>
      </c>
      <c r="T31" s="175"/>
      <c r="U31" s="175"/>
      <c r="V31" s="175"/>
      <c r="W31" s="175"/>
      <c r="X31" s="175"/>
      <c r="Y31" s="175"/>
      <c r="Z31" s="175"/>
      <c r="AA31" s="177" t="s">
        <v>21</v>
      </c>
      <c r="AB31" s="175"/>
      <c r="AC31" s="175"/>
      <c r="AD31" s="175"/>
      <c r="AE31" s="175"/>
      <c r="AF31" s="177" t="s">
        <v>22</v>
      </c>
      <c r="AG31" s="175"/>
      <c r="AH31" s="175"/>
      <c r="AI31" s="118" t="s">
        <v>375</v>
      </c>
      <c r="AJ31" s="179" t="s">
        <v>23</v>
      </c>
      <c r="AK31" s="175"/>
      <c r="AL31" s="175"/>
      <c r="AM31" s="175"/>
      <c r="AN31" s="175"/>
      <c r="AO31" s="175"/>
      <c r="AP31" s="133">
        <v>2127629</v>
      </c>
      <c r="AQ31" s="119" t="s">
        <v>378</v>
      </c>
      <c r="AR31" s="119" t="s">
        <v>396</v>
      </c>
      <c r="AS31" s="174" t="s">
        <v>378</v>
      </c>
      <c r="AT31" s="175"/>
      <c r="AU31" s="174" t="s">
        <v>378</v>
      </c>
      <c r="AV31" s="175"/>
      <c r="AW31" s="119" t="s">
        <v>378</v>
      </c>
    </row>
    <row r="32" spans="1:49" hidden="1" x14ac:dyDescent="0.25">
      <c r="A32" s="177" t="s">
        <v>24</v>
      </c>
      <c r="B32" s="175"/>
      <c r="C32" s="177" t="s">
        <v>380</v>
      </c>
      <c r="D32" s="175"/>
      <c r="E32" s="177" t="s">
        <v>380</v>
      </c>
      <c r="F32" s="175"/>
      <c r="G32" s="177" t="s">
        <v>380</v>
      </c>
      <c r="H32" s="175"/>
      <c r="I32" s="177" t="s">
        <v>384</v>
      </c>
      <c r="J32" s="175"/>
      <c r="K32" s="175"/>
      <c r="L32" s="177" t="s">
        <v>397</v>
      </c>
      <c r="M32" s="175"/>
      <c r="N32" s="175"/>
      <c r="O32" s="177"/>
      <c r="P32" s="175"/>
      <c r="Q32" s="177"/>
      <c r="R32" s="175"/>
      <c r="S32" s="178" t="s">
        <v>53</v>
      </c>
      <c r="T32" s="175"/>
      <c r="U32" s="175"/>
      <c r="V32" s="175"/>
      <c r="W32" s="175"/>
      <c r="X32" s="175"/>
      <c r="Y32" s="175"/>
      <c r="Z32" s="175"/>
      <c r="AA32" s="177" t="s">
        <v>21</v>
      </c>
      <c r="AB32" s="175"/>
      <c r="AC32" s="175"/>
      <c r="AD32" s="175"/>
      <c r="AE32" s="175"/>
      <c r="AF32" s="177" t="s">
        <v>22</v>
      </c>
      <c r="AG32" s="175"/>
      <c r="AH32" s="175"/>
      <c r="AI32" s="118" t="s">
        <v>375</v>
      </c>
      <c r="AJ32" s="179" t="s">
        <v>23</v>
      </c>
      <c r="AK32" s="175"/>
      <c r="AL32" s="175"/>
      <c r="AM32" s="175"/>
      <c r="AN32" s="175"/>
      <c r="AO32" s="175"/>
      <c r="AP32" s="119">
        <v>0</v>
      </c>
      <c r="AQ32" s="119" t="s">
        <v>378</v>
      </c>
      <c r="AR32" s="119" t="s">
        <v>378</v>
      </c>
      <c r="AS32" s="174" t="s">
        <v>378</v>
      </c>
      <c r="AT32" s="175"/>
      <c r="AU32" s="174" t="s">
        <v>378</v>
      </c>
      <c r="AV32" s="175"/>
      <c r="AW32" s="119" t="s">
        <v>378</v>
      </c>
    </row>
    <row r="33" spans="1:49" hidden="1" x14ac:dyDescent="0.25">
      <c r="A33" s="181" t="s">
        <v>24</v>
      </c>
      <c r="B33" s="175"/>
      <c r="C33" s="181" t="s">
        <v>380</v>
      </c>
      <c r="D33" s="175"/>
      <c r="E33" s="181" t="s">
        <v>380</v>
      </c>
      <c r="F33" s="175"/>
      <c r="G33" s="181" t="s">
        <v>398</v>
      </c>
      <c r="H33" s="175"/>
      <c r="I33" s="181"/>
      <c r="J33" s="175"/>
      <c r="K33" s="175"/>
      <c r="L33" s="181"/>
      <c r="M33" s="175"/>
      <c r="N33" s="175"/>
      <c r="O33" s="181"/>
      <c r="P33" s="175"/>
      <c r="Q33" s="181"/>
      <c r="R33" s="175"/>
      <c r="S33" s="180" t="s">
        <v>55</v>
      </c>
      <c r="T33" s="175"/>
      <c r="U33" s="175"/>
      <c r="V33" s="175"/>
      <c r="W33" s="175"/>
      <c r="X33" s="175"/>
      <c r="Y33" s="175"/>
      <c r="Z33" s="175"/>
      <c r="AA33" s="181" t="s">
        <v>21</v>
      </c>
      <c r="AB33" s="175"/>
      <c r="AC33" s="175"/>
      <c r="AD33" s="175"/>
      <c r="AE33" s="175"/>
      <c r="AF33" s="181" t="s">
        <v>22</v>
      </c>
      <c r="AG33" s="175"/>
      <c r="AH33" s="175"/>
      <c r="AI33" s="116" t="s">
        <v>375</v>
      </c>
      <c r="AJ33" s="182" t="s">
        <v>23</v>
      </c>
      <c r="AK33" s="175"/>
      <c r="AL33" s="175"/>
      <c r="AM33" s="175"/>
      <c r="AN33" s="175"/>
      <c r="AO33" s="175"/>
      <c r="AP33" s="117">
        <v>0</v>
      </c>
      <c r="AQ33" s="117" t="s">
        <v>378</v>
      </c>
      <c r="AR33" s="117" t="s">
        <v>378</v>
      </c>
      <c r="AS33" s="183" t="s">
        <v>378</v>
      </c>
      <c r="AT33" s="175"/>
      <c r="AU33" s="183" t="s">
        <v>378</v>
      </c>
      <c r="AV33" s="175"/>
      <c r="AW33" s="117" t="s">
        <v>378</v>
      </c>
    </row>
    <row r="34" spans="1:49" hidden="1" x14ac:dyDescent="0.25">
      <c r="A34" s="177" t="s">
        <v>24</v>
      </c>
      <c r="B34" s="175"/>
      <c r="C34" s="177" t="s">
        <v>380</v>
      </c>
      <c r="D34" s="175"/>
      <c r="E34" s="177" t="s">
        <v>380</v>
      </c>
      <c r="F34" s="175"/>
      <c r="G34" s="177" t="s">
        <v>398</v>
      </c>
      <c r="H34" s="175"/>
      <c r="I34" s="177" t="s">
        <v>384</v>
      </c>
      <c r="J34" s="175"/>
      <c r="K34" s="175"/>
      <c r="L34" s="177"/>
      <c r="M34" s="175"/>
      <c r="N34" s="175"/>
      <c r="O34" s="177"/>
      <c r="P34" s="175"/>
      <c r="Q34" s="177"/>
      <c r="R34" s="175"/>
      <c r="S34" s="178" t="s">
        <v>57</v>
      </c>
      <c r="T34" s="175"/>
      <c r="U34" s="175"/>
      <c r="V34" s="175"/>
      <c r="W34" s="175"/>
      <c r="X34" s="175"/>
      <c r="Y34" s="175"/>
      <c r="Z34" s="175"/>
      <c r="AA34" s="177" t="s">
        <v>21</v>
      </c>
      <c r="AB34" s="175"/>
      <c r="AC34" s="175"/>
      <c r="AD34" s="175"/>
      <c r="AE34" s="175"/>
      <c r="AF34" s="177" t="s">
        <v>22</v>
      </c>
      <c r="AG34" s="175"/>
      <c r="AH34" s="175"/>
      <c r="AI34" s="118" t="s">
        <v>375</v>
      </c>
      <c r="AJ34" s="179" t="s">
        <v>23</v>
      </c>
      <c r="AK34" s="175"/>
      <c r="AL34" s="175"/>
      <c r="AM34" s="175"/>
      <c r="AN34" s="175"/>
      <c r="AO34" s="175"/>
      <c r="AP34" s="119">
        <v>0</v>
      </c>
      <c r="AQ34" s="119" t="s">
        <v>378</v>
      </c>
      <c r="AR34" s="119" t="s">
        <v>378</v>
      </c>
      <c r="AS34" s="174" t="s">
        <v>378</v>
      </c>
      <c r="AT34" s="175"/>
      <c r="AU34" s="174" t="s">
        <v>378</v>
      </c>
      <c r="AV34" s="175"/>
      <c r="AW34" s="119" t="s">
        <v>378</v>
      </c>
    </row>
    <row r="35" spans="1:49" hidden="1" x14ac:dyDescent="0.25">
      <c r="A35" s="177" t="s">
        <v>24</v>
      </c>
      <c r="B35" s="175"/>
      <c r="C35" s="177" t="s">
        <v>380</v>
      </c>
      <c r="D35" s="175"/>
      <c r="E35" s="177" t="s">
        <v>380</v>
      </c>
      <c r="F35" s="175"/>
      <c r="G35" s="177" t="s">
        <v>398</v>
      </c>
      <c r="H35" s="175"/>
      <c r="I35" s="177" t="s">
        <v>399</v>
      </c>
      <c r="J35" s="175"/>
      <c r="K35" s="175"/>
      <c r="L35" s="177"/>
      <c r="M35" s="175"/>
      <c r="N35" s="175"/>
      <c r="O35" s="177"/>
      <c r="P35" s="175"/>
      <c r="Q35" s="177"/>
      <c r="R35" s="175"/>
      <c r="S35" s="178" t="s">
        <v>59</v>
      </c>
      <c r="T35" s="175"/>
      <c r="U35" s="175"/>
      <c r="V35" s="175"/>
      <c r="W35" s="175"/>
      <c r="X35" s="175"/>
      <c r="Y35" s="175"/>
      <c r="Z35" s="175"/>
      <c r="AA35" s="177" t="s">
        <v>21</v>
      </c>
      <c r="AB35" s="175"/>
      <c r="AC35" s="175"/>
      <c r="AD35" s="175"/>
      <c r="AE35" s="175"/>
      <c r="AF35" s="177" t="s">
        <v>22</v>
      </c>
      <c r="AG35" s="175"/>
      <c r="AH35" s="175"/>
      <c r="AI35" s="118" t="s">
        <v>375</v>
      </c>
      <c r="AJ35" s="179" t="s">
        <v>23</v>
      </c>
      <c r="AK35" s="175"/>
      <c r="AL35" s="175"/>
      <c r="AM35" s="175"/>
      <c r="AN35" s="175"/>
      <c r="AO35" s="175"/>
      <c r="AP35" s="119">
        <v>0</v>
      </c>
      <c r="AQ35" s="119" t="s">
        <v>378</v>
      </c>
      <c r="AR35" s="119" t="s">
        <v>378</v>
      </c>
      <c r="AS35" s="174" t="s">
        <v>378</v>
      </c>
      <c r="AT35" s="175"/>
      <c r="AU35" s="174" t="s">
        <v>378</v>
      </c>
      <c r="AV35" s="175"/>
      <c r="AW35" s="119" t="s">
        <v>378</v>
      </c>
    </row>
    <row r="36" spans="1:49" hidden="1" x14ac:dyDescent="0.25">
      <c r="A36" s="177" t="s">
        <v>24</v>
      </c>
      <c r="B36" s="175"/>
      <c r="C36" s="177" t="s">
        <v>380</v>
      </c>
      <c r="D36" s="175"/>
      <c r="E36" s="177" t="s">
        <v>380</v>
      </c>
      <c r="F36" s="175"/>
      <c r="G36" s="177" t="s">
        <v>398</v>
      </c>
      <c r="H36" s="175"/>
      <c r="I36" s="177" t="s">
        <v>385</v>
      </c>
      <c r="J36" s="175"/>
      <c r="K36" s="175"/>
      <c r="L36" s="177"/>
      <c r="M36" s="175"/>
      <c r="N36" s="175"/>
      <c r="O36" s="177"/>
      <c r="P36" s="175"/>
      <c r="Q36" s="177"/>
      <c r="R36" s="175"/>
      <c r="S36" s="178" t="s">
        <v>61</v>
      </c>
      <c r="T36" s="175"/>
      <c r="U36" s="175"/>
      <c r="V36" s="175"/>
      <c r="W36" s="175"/>
      <c r="X36" s="175"/>
      <c r="Y36" s="175"/>
      <c r="Z36" s="175"/>
      <c r="AA36" s="177" t="s">
        <v>21</v>
      </c>
      <c r="AB36" s="175"/>
      <c r="AC36" s="175"/>
      <c r="AD36" s="175"/>
      <c r="AE36" s="175"/>
      <c r="AF36" s="177" t="s">
        <v>22</v>
      </c>
      <c r="AG36" s="175"/>
      <c r="AH36" s="175"/>
      <c r="AI36" s="118" t="s">
        <v>375</v>
      </c>
      <c r="AJ36" s="179" t="s">
        <v>23</v>
      </c>
      <c r="AK36" s="175"/>
      <c r="AL36" s="175"/>
      <c r="AM36" s="175"/>
      <c r="AN36" s="175"/>
      <c r="AO36" s="175"/>
      <c r="AP36" s="119">
        <v>0</v>
      </c>
      <c r="AQ36" s="119" t="s">
        <v>378</v>
      </c>
      <c r="AR36" s="119" t="s">
        <v>378</v>
      </c>
      <c r="AS36" s="174" t="s">
        <v>378</v>
      </c>
      <c r="AT36" s="175"/>
      <c r="AU36" s="174" t="s">
        <v>378</v>
      </c>
      <c r="AV36" s="175"/>
      <c r="AW36" s="119" t="s">
        <v>378</v>
      </c>
    </row>
    <row r="37" spans="1:49" hidden="1" x14ac:dyDescent="0.25">
      <c r="A37" s="177" t="s">
        <v>24</v>
      </c>
      <c r="B37" s="175"/>
      <c r="C37" s="177" t="s">
        <v>380</v>
      </c>
      <c r="D37" s="175"/>
      <c r="E37" s="177" t="s">
        <v>380</v>
      </c>
      <c r="F37" s="175"/>
      <c r="G37" s="177" t="s">
        <v>398</v>
      </c>
      <c r="H37" s="175"/>
      <c r="I37" s="177" t="s">
        <v>386</v>
      </c>
      <c r="J37" s="175"/>
      <c r="K37" s="175"/>
      <c r="L37" s="177"/>
      <c r="M37" s="175"/>
      <c r="N37" s="175"/>
      <c r="O37" s="177"/>
      <c r="P37" s="175"/>
      <c r="Q37" s="177"/>
      <c r="R37" s="175"/>
      <c r="S37" s="178" t="s">
        <v>63</v>
      </c>
      <c r="T37" s="175"/>
      <c r="U37" s="175"/>
      <c r="V37" s="175"/>
      <c r="W37" s="175"/>
      <c r="X37" s="175"/>
      <c r="Y37" s="175"/>
      <c r="Z37" s="175"/>
      <c r="AA37" s="177" t="s">
        <v>21</v>
      </c>
      <c r="AB37" s="175"/>
      <c r="AC37" s="175"/>
      <c r="AD37" s="175"/>
      <c r="AE37" s="175"/>
      <c r="AF37" s="177" t="s">
        <v>22</v>
      </c>
      <c r="AG37" s="175"/>
      <c r="AH37" s="175"/>
      <c r="AI37" s="118" t="s">
        <v>375</v>
      </c>
      <c r="AJ37" s="179" t="s">
        <v>23</v>
      </c>
      <c r="AK37" s="175"/>
      <c r="AL37" s="175"/>
      <c r="AM37" s="175"/>
      <c r="AN37" s="175"/>
      <c r="AO37" s="175"/>
      <c r="AP37" s="119">
        <v>0</v>
      </c>
      <c r="AQ37" s="119" t="s">
        <v>378</v>
      </c>
      <c r="AR37" s="119" t="s">
        <v>378</v>
      </c>
      <c r="AS37" s="174" t="s">
        <v>378</v>
      </c>
      <c r="AT37" s="175"/>
      <c r="AU37" s="174" t="s">
        <v>378</v>
      </c>
      <c r="AV37" s="175"/>
      <c r="AW37" s="119" t="s">
        <v>378</v>
      </c>
    </row>
    <row r="38" spans="1:49" hidden="1" x14ac:dyDescent="0.25">
      <c r="A38" s="177" t="s">
        <v>24</v>
      </c>
      <c r="B38" s="175"/>
      <c r="C38" s="177" t="s">
        <v>380</v>
      </c>
      <c r="D38" s="175"/>
      <c r="E38" s="177" t="s">
        <v>380</v>
      </c>
      <c r="F38" s="175"/>
      <c r="G38" s="177" t="s">
        <v>398</v>
      </c>
      <c r="H38" s="175"/>
      <c r="I38" s="177" t="s">
        <v>387</v>
      </c>
      <c r="J38" s="175"/>
      <c r="K38" s="175"/>
      <c r="L38" s="177"/>
      <c r="M38" s="175"/>
      <c r="N38" s="175"/>
      <c r="O38" s="177"/>
      <c r="P38" s="175"/>
      <c r="Q38" s="177"/>
      <c r="R38" s="175"/>
      <c r="S38" s="178" t="s">
        <v>65</v>
      </c>
      <c r="T38" s="175"/>
      <c r="U38" s="175"/>
      <c r="V38" s="175"/>
      <c r="W38" s="175"/>
      <c r="X38" s="175"/>
      <c r="Y38" s="175"/>
      <c r="Z38" s="175"/>
      <c r="AA38" s="177" t="s">
        <v>21</v>
      </c>
      <c r="AB38" s="175"/>
      <c r="AC38" s="175"/>
      <c r="AD38" s="175"/>
      <c r="AE38" s="175"/>
      <c r="AF38" s="177" t="s">
        <v>22</v>
      </c>
      <c r="AG38" s="175"/>
      <c r="AH38" s="175"/>
      <c r="AI38" s="118" t="s">
        <v>375</v>
      </c>
      <c r="AJ38" s="179" t="s">
        <v>23</v>
      </c>
      <c r="AK38" s="175"/>
      <c r="AL38" s="175"/>
      <c r="AM38" s="175"/>
      <c r="AN38" s="175"/>
      <c r="AO38" s="175"/>
      <c r="AP38" s="119">
        <v>0</v>
      </c>
      <c r="AQ38" s="119" t="s">
        <v>378</v>
      </c>
      <c r="AR38" s="119" t="s">
        <v>378</v>
      </c>
      <c r="AS38" s="174" t="s">
        <v>378</v>
      </c>
      <c r="AT38" s="175"/>
      <c r="AU38" s="174" t="s">
        <v>378</v>
      </c>
      <c r="AV38" s="175"/>
      <c r="AW38" s="119" t="s">
        <v>378</v>
      </c>
    </row>
    <row r="39" spans="1:49" hidden="1" x14ac:dyDescent="0.25">
      <c r="A39" s="177" t="s">
        <v>24</v>
      </c>
      <c r="B39" s="175"/>
      <c r="C39" s="177" t="s">
        <v>380</v>
      </c>
      <c r="D39" s="175"/>
      <c r="E39" s="177" t="s">
        <v>380</v>
      </c>
      <c r="F39" s="175"/>
      <c r="G39" s="177" t="s">
        <v>398</v>
      </c>
      <c r="H39" s="175"/>
      <c r="I39" s="177" t="s">
        <v>388</v>
      </c>
      <c r="J39" s="175"/>
      <c r="K39" s="175"/>
      <c r="L39" s="177"/>
      <c r="M39" s="175"/>
      <c r="N39" s="175"/>
      <c r="O39" s="177"/>
      <c r="P39" s="175"/>
      <c r="Q39" s="177"/>
      <c r="R39" s="175"/>
      <c r="S39" s="178" t="s">
        <v>67</v>
      </c>
      <c r="T39" s="175"/>
      <c r="U39" s="175"/>
      <c r="V39" s="175"/>
      <c r="W39" s="175"/>
      <c r="X39" s="175"/>
      <c r="Y39" s="175"/>
      <c r="Z39" s="175"/>
      <c r="AA39" s="177" t="s">
        <v>21</v>
      </c>
      <c r="AB39" s="175"/>
      <c r="AC39" s="175"/>
      <c r="AD39" s="175"/>
      <c r="AE39" s="175"/>
      <c r="AF39" s="177" t="s">
        <v>22</v>
      </c>
      <c r="AG39" s="175"/>
      <c r="AH39" s="175"/>
      <c r="AI39" s="118" t="s">
        <v>375</v>
      </c>
      <c r="AJ39" s="179" t="s">
        <v>23</v>
      </c>
      <c r="AK39" s="175"/>
      <c r="AL39" s="175"/>
      <c r="AM39" s="175"/>
      <c r="AN39" s="175"/>
      <c r="AO39" s="175"/>
      <c r="AP39" s="119">
        <v>0</v>
      </c>
      <c r="AQ39" s="119" t="s">
        <v>378</v>
      </c>
      <c r="AR39" s="119" t="s">
        <v>378</v>
      </c>
      <c r="AS39" s="174" t="s">
        <v>378</v>
      </c>
      <c r="AT39" s="175"/>
      <c r="AU39" s="174" t="s">
        <v>378</v>
      </c>
      <c r="AV39" s="175"/>
      <c r="AW39" s="119" t="s">
        <v>378</v>
      </c>
    </row>
    <row r="40" spans="1:49" hidden="1" x14ac:dyDescent="0.25">
      <c r="A40" s="177" t="s">
        <v>24</v>
      </c>
      <c r="B40" s="175"/>
      <c r="C40" s="177" t="s">
        <v>380</v>
      </c>
      <c r="D40" s="175"/>
      <c r="E40" s="177" t="s">
        <v>380</v>
      </c>
      <c r="F40" s="175"/>
      <c r="G40" s="177" t="s">
        <v>398</v>
      </c>
      <c r="H40" s="175"/>
      <c r="I40" s="177" t="s">
        <v>390</v>
      </c>
      <c r="J40" s="175"/>
      <c r="K40" s="175"/>
      <c r="L40" s="177"/>
      <c r="M40" s="175"/>
      <c r="N40" s="175"/>
      <c r="O40" s="177"/>
      <c r="P40" s="175"/>
      <c r="Q40" s="177"/>
      <c r="R40" s="175"/>
      <c r="S40" s="178" t="s">
        <v>69</v>
      </c>
      <c r="T40" s="175"/>
      <c r="U40" s="175"/>
      <c r="V40" s="175"/>
      <c r="W40" s="175"/>
      <c r="X40" s="175"/>
      <c r="Y40" s="175"/>
      <c r="Z40" s="175"/>
      <c r="AA40" s="177" t="s">
        <v>21</v>
      </c>
      <c r="AB40" s="175"/>
      <c r="AC40" s="175"/>
      <c r="AD40" s="175"/>
      <c r="AE40" s="175"/>
      <c r="AF40" s="177" t="s">
        <v>22</v>
      </c>
      <c r="AG40" s="175"/>
      <c r="AH40" s="175"/>
      <c r="AI40" s="118" t="s">
        <v>375</v>
      </c>
      <c r="AJ40" s="179" t="s">
        <v>23</v>
      </c>
      <c r="AK40" s="175"/>
      <c r="AL40" s="175"/>
      <c r="AM40" s="175"/>
      <c r="AN40" s="175"/>
      <c r="AO40" s="175"/>
      <c r="AP40" s="119">
        <v>0</v>
      </c>
      <c r="AQ40" s="119" t="s">
        <v>378</v>
      </c>
      <c r="AR40" s="119" t="s">
        <v>378</v>
      </c>
      <c r="AS40" s="174" t="s">
        <v>378</v>
      </c>
      <c r="AT40" s="175"/>
      <c r="AU40" s="174" t="s">
        <v>378</v>
      </c>
      <c r="AV40" s="175"/>
      <c r="AW40" s="119" t="s">
        <v>378</v>
      </c>
    </row>
    <row r="41" spans="1:49" hidden="1" x14ac:dyDescent="0.25">
      <c r="A41" s="181" t="s">
        <v>24</v>
      </c>
      <c r="B41" s="175"/>
      <c r="C41" s="181" t="s">
        <v>380</v>
      </c>
      <c r="D41" s="175"/>
      <c r="E41" s="181" t="s">
        <v>380</v>
      </c>
      <c r="F41" s="175"/>
      <c r="G41" s="181" t="s">
        <v>400</v>
      </c>
      <c r="H41" s="175"/>
      <c r="I41" s="181"/>
      <c r="J41" s="175"/>
      <c r="K41" s="175"/>
      <c r="L41" s="181"/>
      <c r="M41" s="175"/>
      <c r="N41" s="175"/>
      <c r="O41" s="181"/>
      <c r="P41" s="175"/>
      <c r="Q41" s="181"/>
      <c r="R41" s="175"/>
      <c r="S41" s="180" t="s">
        <v>71</v>
      </c>
      <c r="T41" s="175"/>
      <c r="U41" s="175"/>
      <c r="V41" s="175"/>
      <c r="W41" s="175"/>
      <c r="X41" s="175"/>
      <c r="Y41" s="175"/>
      <c r="Z41" s="175"/>
      <c r="AA41" s="181" t="s">
        <v>21</v>
      </c>
      <c r="AB41" s="175"/>
      <c r="AC41" s="175"/>
      <c r="AD41" s="175"/>
      <c r="AE41" s="175"/>
      <c r="AF41" s="181" t="s">
        <v>22</v>
      </c>
      <c r="AG41" s="175"/>
      <c r="AH41" s="175"/>
      <c r="AI41" s="116" t="s">
        <v>375</v>
      </c>
      <c r="AJ41" s="182" t="s">
        <v>23</v>
      </c>
      <c r="AK41" s="175"/>
      <c r="AL41" s="175"/>
      <c r="AM41" s="175"/>
      <c r="AN41" s="175"/>
      <c r="AO41" s="175"/>
      <c r="AP41" s="132">
        <v>3189289</v>
      </c>
      <c r="AQ41" s="117" t="s">
        <v>378</v>
      </c>
      <c r="AR41" s="117" t="s">
        <v>401</v>
      </c>
      <c r="AS41" s="183" t="s">
        <v>378</v>
      </c>
      <c r="AT41" s="175"/>
      <c r="AU41" s="183" t="s">
        <v>378</v>
      </c>
      <c r="AV41" s="175"/>
      <c r="AW41" s="117" t="s">
        <v>378</v>
      </c>
    </row>
    <row r="42" spans="1:49" hidden="1" x14ac:dyDescent="0.25">
      <c r="A42" s="181" t="s">
        <v>24</v>
      </c>
      <c r="B42" s="175"/>
      <c r="C42" s="181" t="s">
        <v>380</v>
      </c>
      <c r="D42" s="175"/>
      <c r="E42" s="181" t="s">
        <v>380</v>
      </c>
      <c r="F42" s="175"/>
      <c r="G42" s="181" t="s">
        <v>400</v>
      </c>
      <c r="H42" s="175"/>
      <c r="I42" s="181" t="s">
        <v>384</v>
      </c>
      <c r="J42" s="175"/>
      <c r="K42" s="175"/>
      <c r="L42" s="181"/>
      <c r="M42" s="175"/>
      <c r="N42" s="175"/>
      <c r="O42" s="181"/>
      <c r="P42" s="175"/>
      <c r="Q42" s="181"/>
      <c r="R42" s="175"/>
      <c r="S42" s="180" t="s">
        <v>73</v>
      </c>
      <c r="T42" s="175"/>
      <c r="U42" s="175"/>
      <c r="V42" s="175"/>
      <c r="W42" s="175"/>
      <c r="X42" s="175"/>
      <c r="Y42" s="175"/>
      <c r="Z42" s="175"/>
      <c r="AA42" s="181" t="s">
        <v>21</v>
      </c>
      <c r="AB42" s="175"/>
      <c r="AC42" s="175"/>
      <c r="AD42" s="175"/>
      <c r="AE42" s="175"/>
      <c r="AF42" s="181" t="s">
        <v>22</v>
      </c>
      <c r="AG42" s="175"/>
      <c r="AH42" s="175"/>
      <c r="AI42" s="116" t="s">
        <v>375</v>
      </c>
      <c r="AJ42" s="182" t="s">
        <v>23</v>
      </c>
      <c r="AK42" s="175"/>
      <c r="AL42" s="175"/>
      <c r="AM42" s="175"/>
      <c r="AN42" s="175"/>
      <c r="AO42" s="175"/>
      <c r="AP42" s="132">
        <v>3189289</v>
      </c>
      <c r="AQ42" s="117" t="s">
        <v>378</v>
      </c>
      <c r="AR42" s="117" t="s">
        <v>401</v>
      </c>
      <c r="AS42" s="183" t="s">
        <v>378</v>
      </c>
      <c r="AT42" s="175"/>
      <c r="AU42" s="183" t="s">
        <v>378</v>
      </c>
      <c r="AV42" s="175"/>
      <c r="AW42" s="117" t="s">
        <v>378</v>
      </c>
    </row>
    <row r="43" spans="1:49" hidden="1" x14ac:dyDescent="0.25">
      <c r="A43" s="177" t="s">
        <v>24</v>
      </c>
      <c r="B43" s="175"/>
      <c r="C43" s="177" t="s">
        <v>380</v>
      </c>
      <c r="D43" s="175"/>
      <c r="E43" s="177" t="s">
        <v>380</v>
      </c>
      <c r="F43" s="175"/>
      <c r="G43" s="177" t="s">
        <v>400</v>
      </c>
      <c r="H43" s="175"/>
      <c r="I43" s="177" t="s">
        <v>384</v>
      </c>
      <c r="J43" s="175"/>
      <c r="K43" s="175"/>
      <c r="L43" s="177" t="s">
        <v>384</v>
      </c>
      <c r="M43" s="175"/>
      <c r="N43" s="175"/>
      <c r="O43" s="177"/>
      <c r="P43" s="175"/>
      <c r="Q43" s="177"/>
      <c r="R43" s="175"/>
      <c r="S43" s="178" t="s">
        <v>75</v>
      </c>
      <c r="T43" s="175"/>
      <c r="U43" s="175"/>
      <c r="V43" s="175"/>
      <c r="W43" s="175"/>
      <c r="X43" s="175"/>
      <c r="Y43" s="175"/>
      <c r="Z43" s="175"/>
      <c r="AA43" s="177" t="s">
        <v>21</v>
      </c>
      <c r="AB43" s="175"/>
      <c r="AC43" s="175"/>
      <c r="AD43" s="175"/>
      <c r="AE43" s="175"/>
      <c r="AF43" s="177" t="s">
        <v>22</v>
      </c>
      <c r="AG43" s="175"/>
      <c r="AH43" s="175"/>
      <c r="AI43" s="118" t="s">
        <v>375</v>
      </c>
      <c r="AJ43" s="179" t="s">
        <v>23</v>
      </c>
      <c r="AK43" s="175"/>
      <c r="AL43" s="175"/>
      <c r="AM43" s="175"/>
      <c r="AN43" s="175"/>
      <c r="AO43" s="175"/>
      <c r="AP43" s="133">
        <v>2932026</v>
      </c>
      <c r="AQ43" s="119" t="s">
        <v>378</v>
      </c>
      <c r="AR43" s="119" t="s">
        <v>402</v>
      </c>
      <c r="AS43" s="174" t="s">
        <v>378</v>
      </c>
      <c r="AT43" s="175"/>
      <c r="AU43" s="174" t="s">
        <v>378</v>
      </c>
      <c r="AV43" s="175"/>
      <c r="AW43" s="119" t="s">
        <v>378</v>
      </c>
    </row>
    <row r="44" spans="1:49" hidden="1" x14ac:dyDescent="0.25">
      <c r="A44" s="177" t="s">
        <v>24</v>
      </c>
      <c r="B44" s="175"/>
      <c r="C44" s="177" t="s">
        <v>380</v>
      </c>
      <c r="D44" s="175"/>
      <c r="E44" s="177" t="s">
        <v>380</v>
      </c>
      <c r="F44" s="175"/>
      <c r="G44" s="177" t="s">
        <v>400</v>
      </c>
      <c r="H44" s="175"/>
      <c r="I44" s="177" t="s">
        <v>384</v>
      </c>
      <c r="J44" s="175"/>
      <c r="K44" s="175"/>
      <c r="L44" s="177" t="s">
        <v>399</v>
      </c>
      <c r="M44" s="175"/>
      <c r="N44" s="175"/>
      <c r="O44" s="177"/>
      <c r="P44" s="175"/>
      <c r="Q44" s="177"/>
      <c r="R44" s="175"/>
      <c r="S44" s="178" t="s">
        <v>77</v>
      </c>
      <c r="T44" s="175"/>
      <c r="U44" s="175"/>
      <c r="V44" s="175"/>
      <c r="W44" s="175"/>
      <c r="X44" s="175"/>
      <c r="Y44" s="175"/>
      <c r="Z44" s="175"/>
      <c r="AA44" s="177" t="s">
        <v>21</v>
      </c>
      <c r="AB44" s="175"/>
      <c r="AC44" s="175"/>
      <c r="AD44" s="175"/>
      <c r="AE44" s="175"/>
      <c r="AF44" s="177" t="s">
        <v>22</v>
      </c>
      <c r="AG44" s="175"/>
      <c r="AH44" s="175"/>
      <c r="AI44" s="118" t="s">
        <v>375</v>
      </c>
      <c r="AJ44" s="179" t="s">
        <v>23</v>
      </c>
      <c r="AK44" s="175"/>
      <c r="AL44" s="175"/>
      <c r="AM44" s="175"/>
      <c r="AN44" s="175"/>
      <c r="AO44" s="175"/>
      <c r="AP44" s="119">
        <v>0</v>
      </c>
      <c r="AQ44" s="119" t="s">
        <v>378</v>
      </c>
      <c r="AR44" s="119" t="s">
        <v>378</v>
      </c>
      <c r="AS44" s="174" t="s">
        <v>378</v>
      </c>
      <c r="AT44" s="175"/>
      <c r="AU44" s="174" t="s">
        <v>378</v>
      </c>
      <c r="AV44" s="175"/>
      <c r="AW44" s="119" t="s">
        <v>378</v>
      </c>
    </row>
    <row r="45" spans="1:49" hidden="1" x14ac:dyDescent="0.25">
      <c r="A45" s="177" t="s">
        <v>24</v>
      </c>
      <c r="B45" s="175"/>
      <c r="C45" s="177" t="s">
        <v>380</v>
      </c>
      <c r="D45" s="175"/>
      <c r="E45" s="177" t="s">
        <v>380</v>
      </c>
      <c r="F45" s="175"/>
      <c r="G45" s="177" t="s">
        <v>400</v>
      </c>
      <c r="H45" s="175"/>
      <c r="I45" s="177" t="s">
        <v>384</v>
      </c>
      <c r="J45" s="175"/>
      <c r="K45" s="175"/>
      <c r="L45" s="177" t="s">
        <v>385</v>
      </c>
      <c r="M45" s="175"/>
      <c r="N45" s="175"/>
      <c r="O45" s="177"/>
      <c r="P45" s="175"/>
      <c r="Q45" s="177"/>
      <c r="R45" s="175"/>
      <c r="S45" s="178" t="s">
        <v>79</v>
      </c>
      <c r="T45" s="175"/>
      <c r="U45" s="175"/>
      <c r="V45" s="175"/>
      <c r="W45" s="175"/>
      <c r="X45" s="175"/>
      <c r="Y45" s="175"/>
      <c r="Z45" s="175"/>
      <c r="AA45" s="177" t="s">
        <v>21</v>
      </c>
      <c r="AB45" s="175"/>
      <c r="AC45" s="175"/>
      <c r="AD45" s="175"/>
      <c r="AE45" s="175"/>
      <c r="AF45" s="177" t="s">
        <v>22</v>
      </c>
      <c r="AG45" s="175"/>
      <c r="AH45" s="175"/>
      <c r="AI45" s="118" t="s">
        <v>375</v>
      </c>
      <c r="AJ45" s="179" t="s">
        <v>23</v>
      </c>
      <c r="AK45" s="175"/>
      <c r="AL45" s="175"/>
      <c r="AM45" s="175"/>
      <c r="AN45" s="175"/>
      <c r="AO45" s="175"/>
      <c r="AP45" s="133">
        <v>257263</v>
      </c>
      <c r="AQ45" s="119" t="s">
        <v>378</v>
      </c>
      <c r="AR45" s="119" t="s">
        <v>403</v>
      </c>
      <c r="AS45" s="174" t="s">
        <v>378</v>
      </c>
      <c r="AT45" s="175"/>
      <c r="AU45" s="174" t="s">
        <v>378</v>
      </c>
      <c r="AV45" s="175"/>
      <c r="AW45" s="119" t="s">
        <v>378</v>
      </c>
    </row>
    <row r="46" spans="1:49" hidden="1" x14ac:dyDescent="0.25">
      <c r="A46" s="177" t="s">
        <v>24</v>
      </c>
      <c r="B46" s="175"/>
      <c r="C46" s="177" t="s">
        <v>380</v>
      </c>
      <c r="D46" s="175"/>
      <c r="E46" s="177" t="s">
        <v>380</v>
      </c>
      <c r="F46" s="175"/>
      <c r="G46" s="177" t="s">
        <v>400</v>
      </c>
      <c r="H46" s="175"/>
      <c r="I46" s="177" t="s">
        <v>399</v>
      </c>
      <c r="J46" s="175"/>
      <c r="K46" s="175"/>
      <c r="L46" s="177"/>
      <c r="M46" s="175"/>
      <c r="N46" s="175"/>
      <c r="O46" s="177"/>
      <c r="P46" s="175"/>
      <c r="Q46" s="177"/>
      <c r="R46" s="175"/>
      <c r="S46" s="178" t="s">
        <v>81</v>
      </c>
      <c r="T46" s="175"/>
      <c r="U46" s="175"/>
      <c r="V46" s="175"/>
      <c r="W46" s="175"/>
      <c r="X46" s="175"/>
      <c r="Y46" s="175"/>
      <c r="Z46" s="175"/>
      <c r="AA46" s="177" t="s">
        <v>21</v>
      </c>
      <c r="AB46" s="175"/>
      <c r="AC46" s="175"/>
      <c r="AD46" s="175"/>
      <c r="AE46" s="175"/>
      <c r="AF46" s="177" t="s">
        <v>22</v>
      </c>
      <c r="AG46" s="175"/>
      <c r="AH46" s="175"/>
      <c r="AI46" s="118" t="s">
        <v>375</v>
      </c>
      <c r="AJ46" s="179" t="s">
        <v>23</v>
      </c>
      <c r="AK46" s="175"/>
      <c r="AL46" s="175"/>
      <c r="AM46" s="175"/>
      <c r="AN46" s="175"/>
      <c r="AO46" s="175"/>
      <c r="AP46" s="119">
        <v>0</v>
      </c>
      <c r="AQ46" s="119" t="s">
        <v>378</v>
      </c>
      <c r="AR46" s="119" t="s">
        <v>378</v>
      </c>
      <c r="AS46" s="174" t="s">
        <v>378</v>
      </c>
      <c r="AT46" s="175"/>
      <c r="AU46" s="174" t="s">
        <v>378</v>
      </c>
      <c r="AV46" s="175"/>
      <c r="AW46" s="119" t="s">
        <v>378</v>
      </c>
    </row>
    <row r="47" spans="1:49" hidden="1" x14ac:dyDescent="0.25">
      <c r="A47" s="177" t="s">
        <v>24</v>
      </c>
      <c r="B47" s="175"/>
      <c r="C47" s="177" t="s">
        <v>380</v>
      </c>
      <c r="D47" s="175"/>
      <c r="E47" s="177" t="s">
        <v>380</v>
      </c>
      <c r="F47" s="175"/>
      <c r="G47" s="177" t="s">
        <v>400</v>
      </c>
      <c r="H47" s="175"/>
      <c r="I47" s="177" t="s">
        <v>404</v>
      </c>
      <c r="J47" s="175"/>
      <c r="K47" s="175"/>
      <c r="L47" s="177"/>
      <c r="M47" s="175"/>
      <c r="N47" s="175"/>
      <c r="O47" s="177"/>
      <c r="P47" s="175"/>
      <c r="Q47" s="177"/>
      <c r="R47" s="175"/>
      <c r="S47" s="178" t="s">
        <v>83</v>
      </c>
      <c r="T47" s="175"/>
      <c r="U47" s="175"/>
      <c r="V47" s="175"/>
      <c r="W47" s="175"/>
      <c r="X47" s="175"/>
      <c r="Y47" s="175"/>
      <c r="Z47" s="175"/>
      <c r="AA47" s="177" t="s">
        <v>21</v>
      </c>
      <c r="AB47" s="175"/>
      <c r="AC47" s="175"/>
      <c r="AD47" s="175"/>
      <c r="AE47" s="175"/>
      <c r="AF47" s="177" t="s">
        <v>22</v>
      </c>
      <c r="AG47" s="175"/>
      <c r="AH47" s="175"/>
      <c r="AI47" s="118" t="s">
        <v>375</v>
      </c>
      <c r="AJ47" s="179" t="s">
        <v>23</v>
      </c>
      <c r="AK47" s="175"/>
      <c r="AL47" s="175"/>
      <c r="AM47" s="175"/>
      <c r="AN47" s="175"/>
      <c r="AO47" s="175"/>
      <c r="AP47" s="119">
        <v>0</v>
      </c>
      <c r="AQ47" s="119" t="s">
        <v>378</v>
      </c>
      <c r="AR47" s="119" t="s">
        <v>378</v>
      </c>
      <c r="AS47" s="174" t="s">
        <v>378</v>
      </c>
      <c r="AT47" s="175"/>
      <c r="AU47" s="174" t="s">
        <v>378</v>
      </c>
      <c r="AV47" s="175"/>
      <c r="AW47" s="119" t="s">
        <v>378</v>
      </c>
    </row>
    <row r="48" spans="1:49" hidden="1" x14ac:dyDescent="0.25">
      <c r="A48" s="177" t="s">
        <v>24</v>
      </c>
      <c r="B48" s="175"/>
      <c r="C48" s="177" t="s">
        <v>380</v>
      </c>
      <c r="D48" s="175"/>
      <c r="E48" s="177" t="s">
        <v>380</v>
      </c>
      <c r="F48" s="175"/>
      <c r="G48" s="177" t="s">
        <v>400</v>
      </c>
      <c r="H48" s="175"/>
      <c r="I48" s="177" t="s">
        <v>405</v>
      </c>
      <c r="J48" s="175"/>
      <c r="K48" s="175"/>
      <c r="L48" s="177"/>
      <c r="M48" s="175"/>
      <c r="N48" s="175"/>
      <c r="O48" s="177"/>
      <c r="P48" s="175"/>
      <c r="Q48" s="177"/>
      <c r="R48" s="175"/>
      <c r="S48" s="178" t="s">
        <v>85</v>
      </c>
      <c r="T48" s="175"/>
      <c r="U48" s="175"/>
      <c r="V48" s="175"/>
      <c r="W48" s="175"/>
      <c r="X48" s="175"/>
      <c r="Y48" s="175"/>
      <c r="Z48" s="175"/>
      <c r="AA48" s="177" t="s">
        <v>21</v>
      </c>
      <c r="AB48" s="175"/>
      <c r="AC48" s="175"/>
      <c r="AD48" s="175"/>
      <c r="AE48" s="175"/>
      <c r="AF48" s="177" t="s">
        <v>22</v>
      </c>
      <c r="AG48" s="175"/>
      <c r="AH48" s="175"/>
      <c r="AI48" s="118" t="s">
        <v>375</v>
      </c>
      <c r="AJ48" s="179" t="s">
        <v>23</v>
      </c>
      <c r="AK48" s="175"/>
      <c r="AL48" s="175"/>
      <c r="AM48" s="175"/>
      <c r="AN48" s="175"/>
      <c r="AO48" s="175"/>
      <c r="AP48" s="119">
        <v>0</v>
      </c>
      <c r="AQ48" s="119" t="s">
        <v>378</v>
      </c>
      <c r="AR48" s="119" t="s">
        <v>378</v>
      </c>
      <c r="AS48" s="174" t="s">
        <v>378</v>
      </c>
      <c r="AT48" s="175"/>
      <c r="AU48" s="174" t="s">
        <v>378</v>
      </c>
      <c r="AV48" s="175"/>
      <c r="AW48" s="119" t="s">
        <v>378</v>
      </c>
    </row>
    <row r="49" spans="1:49" hidden="1" x14ac:dyDescent="0.25">
      <c r="A49" s="177" t="s">
        <v>24</v>
      </c>
      <c r="B49" s="175"/>
      <c r="C49" s="177" t="s">
        <v>380</v>
      </c>
      <c r="D49" s="175"/>
      <c r="E49" s="177" t="s">
        <v>380</v>
      </c>
      <c r="F49" s="175"/>
      <c r="G49" s="177" t="s">
        <v>400</v>
      </c>
      <c r="H49" s="175"/>
      <c r="I49" s="177" t="s">
        <v>406</v>
      </c>
      <c r="J49" s="175"/>
      <c r="K49" s="175"/>
      <c r="L49" s="177"/>
      <c r="M49" s="175"/>
      <c r="N49" s="175"/>
      <c r="O49" s="177"/>
      <c r="P49" s="175"/>
      <c r="Q49" s="177"/>
      <c r="R49" s="175"/>
      <c r="S49" s="178" t="s">
        <v>87</v>
      </c>
      <c r="T49" s="175"/>
      <c r="U49" s="175"/>
      <c r="V49" s="175"/>
      <c r="W49" s="175"/>
      <c r="X49" s="175"/>
      <c r="Y49" s="175"/>
      <c r="Z49" s="175"/>
      <c r="AA49" s="177" t="s">
        <v>21</v>
      </c>
      <c r="AB49" s="175"/>
      <c r="AC49" s="175"/>
      <c r="AD49" s="175"/>
      <c r="AE49" s="175"/>
      <c r="AF49" s="177" t="s">
        <v>22</v>
      </c>
      <c r="AG49" s="175"/>
      <c r="AH49" s="175"/>
      <c r="AI49" s="118" t="s">
        <v>375</v>
      </c>
      <c r="AJ49" s="179" t="s">
        <v>23</v>
      </c>
      <c r="AK49" s="175"/>
      <c r="AL49" s="175"/>
      <c r="AM49" s="175"/>
      <c r="AN49" s="175"/>
      <c r="AO49" s="175"/>
      <c r="AP49" s="119">
        <v>0</v>
      </c>
      <c r="AQ49" s="119" t="s">
        <v>378</v>
      </c>
      <c r="AR49" s="119" t="s">
        <v>378</v>
      </c>
      <c r="AS49" s="174" t="s">
        <v>378</v>
      </c>
      <c r="AT49" s="175"/>
      <c r="AU49" s="174" t="s">
        <v>378</v>
      </c>
      <c r="AV49" s="175"/>
      <c r="AW49" s="119" t="s">
        <v>378</v>
      </c>
    </row>
    <row r="50" spans="1:49" hidden="1" x14ac:dyDescent="0.25">
      <c r="A50" s="181" t="s">
        <v>24</v>
      </c>
      <c r="B50" s="175"/>
      <c r="C50" s="181" t="s">
        <v>398</v>
      </c>
      <c r="D50" s="175"/>
      <c r="E50" s="181"/>
      <c r="F50" s="175"/>
      <c r="G50" s="181"/>
      <c r="H50" s="175"/>
      <c r="I50" s="181"/>
      <c r="J50" s="175"/>
      <c r="K50" s="175"/>
      <c r="L50" s="181"/>
      <c r="M50" s="175"/>
      <c r="N50" s="175"/>
      <c r="O50" s="181"/>
      <c r="P50" s="175"/>
      <c r="Q50" s="181"/>
      <c r="R50" s="175"/>
      <c r="S50" s="180" t="s">
        <v>89</v>
      </c>
      <c r="T50" s="175"/>
      <c r="U50" s="175"/>
      <c r="V50" s="175"/>
      <c r="W50" s="175"/>
      <c r="X50" s="175"/>
      <c r="Y50" s="175"/>
      <c r="Z50" s="175"/>
      <c r="AA50" s="181" t="s">
        <v>21</v>
      </c>
      <c r="AB50" s="175"/>
      <c r="AC50" s="175"/>
      <c r="AD50" s="175"/>
      <c r="AE50" s="175"/>
      <c r="AF50" s="181" t="s">
        <v>22</v>
      </c>
      <c r="AG50" s="175"/>
      <c r="AH50" s="175"/>
      <c r="AI50" s="116" t="s">
        <v>375</v>
      </c>
      <c r="AJ50" s="182" t="s">
        <v>23</v>
      </c>
      <c r="AK50" s="175"/>
      <c r="AL50" s="175"/>
      <c r="AM50" s="175"/>
      <c r="AN50" s="175"/>
      <c r="AO50" s="175"/>
      <c r="AP50" s="132">
        <v>491560699.91000003</v>
      </c>
      <c r="AQ50" s="117" t="s">
        <v>407</v>
      </c>
      <c r="AR50" s="117" t="s">
        <v>408</v>
      </c>
      <c r="AS50" s="183" t="s">
        <v>407</v>
      </c>
      <c r="AT50" s="175"/>
      <c r="AU50" s="183" t="s">
        <v>378</v>
      </c>
      <c r="AV50" s="175"/>
      <c r="AW50" s="117" t="s">
        <v>379</v>
      </c>
    </row>
    <row r="51" spans="1:49" hidden="1" x14ac:dyDescent="0.25">
      <c r="A51" s="181" t="s">
        <v>24</v>
      </c>
      <c r="B51" s="175"/>
      <c r="C51" s="181" t="s">
        <v>398</v>
      </c>
      <c r="D51" s="175"/>
      <c r="E51" s="181" t="s">
        <v>380</v>
      </c>
      <c r="F51" s="175"/>
      <c r="G51" s="181"/>
      <c r="H51" s="175"/>
      <c r="I51" s="181"/>
      <c r="J51" s="175"/>
      <c r="K51" s="175"/>
      <c r="L51" s="181"/>
      <c r="M51" s="175"/>
      <c r="N51" s="175"/>
      <c r="O51" s="181"/>
      <c r="P51" s="175"/>
      <c r="Q51" s="181"/>
      <c r="R51" s="175"/>
      <c r="S51" s="180" t="s">
        <v>91</v>
      </c>
      <c r="T51" s="175"/>
      <c r="U51" s="175"/>
      <c r="V51" s="175"/>
      <c r="W51" s="175"/>
      <c r="X51" s="175"/>
      <c r="Y51" s="175"/>
      <c r="Z51" s="175"/>
      <c r="AA51" s="181" t="s">
        <v>21</v>
      </c>
      <c r="AB51" s="175"/>
      <c r="AC51" s="175"/>
      <c r="AD51" s="175"/>
      <c r="AE51" s="175"/>
      <c r="AF51" s="181" t="s">
        <v>22</v>
      </c>
      <c r="AG51" s="175"/>
      <c r="AH51" s="175"/>
      <c r="AI51" s="116" t="s">
        <v>375</v>
      </c>
      <c r="AJ51" s="182" t="s">
        <v>23</v>
      </c>
      <c r="AK51" s="175"/>
      <c r="AL51" s="175"/>
      <c r="AM51" s="175"/>
      <c r="AN51" s="175"/>
      <c r="AO51" s="175"/>
      <c r="AP51" s="132">
        <v>28945385.420000002</v>
      </c>
      <c r="AQ51" s="117" t="s">
        <v>409</v>
      </c>
      <c r="AR51" s="117" t="s">
        <v>378</v>
      </c>
      <c r="AS51" s="183" t="s">
        <v>409</v>
      </c>
      <c r="AT51" s="175"/>
      <c r="AU51" s="183" t="s">
        <v>378</v>
      </c>
      <c r="AV51" s="175"/>
      <c r="AW51" s="117" t="s">
        <v>378</v>
      </c>
    </row>
    <row r="52" spans="1:49" hidden="1" x14ac:dyDescent="0.25">
      <c r="A52" s="181" t="s">
        <v>24</v>
      </c>
      <c r="B52" s="175"/>
      <c r="C52" s="181" t="s">
        <v>398</v>
      </c>
      <c r="D52" s="175"/>
      <c r="E52" s="181" t="s">
        <v>380</v>
      </c>
      <c r="F52" s="175"/>
      <c r="G52" s="181" t="s">
        <v>380</v>
      </c>
      <c r="H52" s="175"/>
      <c r="I52" s="181"/>
      <c r="J52" s="175"/>
      <c r="K52" s="175"/>
      <c r="L52" s="181"/>
      <c r="M52" s="175"/>
      <c r="N52" s="175"/>
      <c r="O52" s="181"/>
      <c r="P52" s="175"/>
      <c r="Q52" s="181"/>
      <c r="R52" s="175"/>
      <c r="S52" s="180" t="s">
        <v>93</v>
      </c>
      <c r="T52" s="175"/>
      <c r="U52" s="175"/>
      <c r="V52" s="175"/>
      <c r="W52" s="175"/>
      <c r="X52" s="175"/>
      <c r="Y52" s="175"/>
      <c r="Z52" s="175"/>
      <c r="AA52" s="181" t="s">
        <v>21</v>
      </c>
      <c r="AB52" s="175"/>
      <c r="AC52" s="175"/>
      <c r="AD52" s="175"/>
      <c r="AE52" s="175"/>
      <c r="AF52" s="181" t="s">
        <v>22</v>
      </c>
      <c r="AG52" s="175"/>
      <c r="AH52" s="175"/>
      <c r="AI52" s="116" t="s">
        <v>375</v>
      </c>
      <c r="AJ52" s="182" t="s">
        <v>23</v>
      </c>
      <c r="AK52" s="175"/>
      <c r="AL52" s="175"/>
      <c r="AM52" s="175"/>
      <c r="AN52" s="175"/>
      <c r="AO52" s="175"/>
      <c r="AP52" s="132">
        <v>28945385.420000002</v>
      </c>
      <c r="AQ52" s="117" t="s">
        <v>409</v>
      </c>
      <c r="AR52" s="117" t="s">
        <v>378</v>
      </c>
      <c r="AS52" s="183" t="s">
        <v>409</v>
      </c>
      <c r="AT52" s="175"/>
      <c r="AU52" s="183" t="s">
        <v>378</v>
      </c>
      <c r="AV52" s="175"/>
      <c r="AW52" s="117" t="s">
        <v>378</v>
      </c>
    </row>
    <row r="53" spans="1:49" hidden="1" x14ac:dyDescent="0.25">
      <c r="A53" s="181" t="s">
        <v>24</v>
      </c>
      <c r="B53" s="175"/>
      <c r="C53" s="181" t="s">
        <v>398</v>
      </c>
      <c r="D53" s="175"/>
      <c r="E53" s="181" t="s">
        <v>380</v>
      </c>
      <c r="F53" s="175"/>
      <c r="G53" s="181" t="s">
        <v>380</v>
      </c>
      <c r="H53" s="175"/>
      <c r="I53" s="181" t="s">
        <v>385</v>
      </c>
      <c r="J53" s="175"/>
      <c r="K53" s="175"/>
      <c r="L53" s="181"/>
      <c r="M53" s="175"/>
      <c r="N53" s="175"/>
      <c r="O53" s="181"/>
      <c r="P53" s="175"/>
      <c r="Q53" s="181"/>
      <c r="R53" s="175"/>
      <c r="S53" s="180" t="s">
        <v>95</v>
      </c>
      <c r="T53" s="175"/>
      <c r="U53" s="175"/>
      <c r="V53" s="175"/>
      <c r="W53" s="175"/>
      <c r="X53" s="175"/>
      <c r="Y53" s="175"/>
      <c r="Z53" s="175"/>
      <c r="AA53" s="181" t="s">
        <v>21</v>
      </c>
      <c r="AB53" s="175"/>
      <c r="AC53" s="175"/>
      <c r="AD53" s="175"/>
      <c r="AE53" s="175"/>
      <c r="AF53" s="181" t="s">
        <v>22</v>
      </c>
      <c r="AG53" s="175"/>
      <c r="AH53" s="175"/>
      <c r="AI53" s="116" t="s">
        <v>375</v>
      </c>
      <c r="AJ53" s="182" t="s">
        <v>23</v>
      </c>
      <c r="AK53" s="175"/>
      <c r="AL53" s="175"/>
      <c r="AM53" s="175"/>
      <c r="AN53" s="175"/>
      <c r="AO53" s="175"/>
      <c r="AP53" s="117">
        <v>0</v>
      </c>
      <c r="AQ53" s="117" t="s">
        <v>378</v>
      </c>
      <c r="AR53" s="117" t="s">
        <v>378</v>
      </c>
      <c r="AS53" s="183" t="s">
        <v>378</v>
      </c>
      <c r="AT53" s="175"/>
      <c r="AU53" s="183" t="s">
        <v>378</v>
      </c>
      <c r="AV53" s="175"/>
      <c r="AW53" s="117" t="s">
        <v>378</v>
      </c>
    </row>
    <row r="54" spans="1:49" hidden="1" x14ac:dyDescent="0.25">
      <c r="A54" s="177" t="s">
        <v>24</v>
      </c>
      <c r="B54" s="175"/>
      <c r="C54" s="177" t="s">
        <v>398</v>
      </c>
      <c r="D54" s="175"/>
      <c r="E54" s="177" t="s">
        <v>380</v>
      </c>
      <c r="F54" s="175"/>
      <c r="G54" s="177" t="s">
        <v>380</v>
      </c>
      <c r="H54" s="175"/>
      <c r="I54" s="177" t="s">
        <v>385</v>
      </c>
      <c r="J54" s="175"/>
      <c r="K54" s="175"/>
      <c r="L54" s="177" t="s">
        <v>392</v>
      </c>
      <c r="M54" s="175"/>
      <c r="N54" s="175"/>
      <c r="O54" s="177"/>
      <c r="P54" s="175"/>
      <c r="Q54" s="177"/>
      <c r="R54" s="175"/>
      <c r="S54" s="178" t="s">
        <v>97</v>
      </c>
      <c r="T54" s="175"/>
      <c r="U54" s="175"/>
      <c r="V54" s="175"/>
      <c r="W54" s="175"/>
      <c r="X54" s="175"/>
      <c r="Y54" s="175"/>
      <c r="Z54" s="175"/>
      <c r="AA54" s="177" t="s">
        <v>21</v>
      </c>
      <c r="AB54" s="175"/>
      <c r="AC54" s="175"/>
      <c r="AD54" s="175"/>
      <c r="AE54" s="175"/>
      <c r="AF54" s="177" t="s">
        <v>22</v>
      </c>
      <c r="AG54" s="175"/>
      <c r="AH54" s="175"/>
      <c r="AI54" s="118" t="s">
        <v>375</v>
      </c>
      <c r="AJ54" s="179" t="s">
        <v>23</v>
      </c>
      <c r="AK54" s="175"/>
      <c r="AL54" s="175"/>
      <c r="AM54" s="175"/>
      <c r="AN54" s="175"/>
      <c r="AO54" s="175"/>
      <c r="AP54" s="119">
        <v>0</v>
      </c>
      <c r="AQ54" s="119" t="s">
        <v>378</v>
      </c>
      <c r="AR54" s="119" t="s">
        <v>378</v>
      </c>
      <c r="AS54" s="174" t="s">
        <v>378</v>
      </c>
      <c r="AT54" s="175"/>
      <c r="AU54" s="174" t="s">
        <v>378</v>
      </c>
      <c r="AV54" s="175"/>
      <c r="AW54" s="119" t="s">
        <v>378</v>
      </c>
    </row>
    <row r="55" spans="1:49" hidden="1" x14ac:dyDescent="0.25">
      <c r="A55" s="181" t="s">
        <v>24</v>
      </c>
      <c r="B55" s="175"/>
      <c r="C55" s="181" t="s">
        <v>398</v>
      </c>
      <c r="D55" s="175"/>
      <c r="E55" s="181" t="s">
        <v>380</v>
      </c>
      <c r="F55" s="175"/>
      <c r="G55" s="181" t="s">
        <v>380</v>
      </c>
      <c r="H55" s="175"/>
      <c r="I55" s="181" t="s">
        <v>386</v>
      </c>
      <c r="J55" s="175"/>
      <c r="K55" s="175"/>
      <c r="L55" s="181"/>
      <c r="M55" s="175"/>
      <c r="N55" s="175"/>
      <c r="O55" s="181"/>
      <c r="P55" s="175"/>
      <c r="Q55" s="181"/>
      <c r="R55" s="175"/>
      <c r="S55" s="180" t="s">
        <v>99</v>
      </c>
      <c r="T55" s="175"/>
      <c r="U55" s="175"/>
      <c r="V55" s="175"/>
      <c r="W55" s="175"/>
      <c r="X55" s="175"/>
      <c r="Y55" s="175"/>
      <c r="Z55" s="175"/>
      <c r="AA55" s="181" t="s">
        <v>21</v>
      </c>
      <c r="AB55" s="175"/>
      <c r="AC55" s="175"/>
      <c r="AD55" s="175"/>
      <c r="AE55" s="175"/>
      <c r="AF55" s="181" t="s">
        <v>22</v>
      </c>
      <c r="AG55" s="175"/>
      <c r="AH55" s="175"/>
      <c r="AI55" s="116" t="s">
        <v>375</v>
      </c>
      <c r="AJ55" s="182" t="s">
        <v>23</v>
      </c>
      <c r="AK55" s="175"/>
      <c r="AL55" s="175"/>
      <c r="AM55" s="175"/>
      <c r="AN55" s="175"/>
      <c r="AO55" s="175"/>
      <c r="AP55" s="132">
        <v>28945385.420000002</v>
      </c>
      <c r="AQ55" s="117" t="s">
        <v>409</v>
      </c>
      <c r="AR55" s="117" t="s">
        <v>378</v>
      </c>
      <c r="AS55" s="183" t="s">
        <v>409</v>
      </c>
      <c r="AT55" s="175"/>
      <c r="AU55" s="183" t="s">
        <v>378</v>
      </c>
      <c r="AV55" s="175"/>
      <c r="AW55" s="117" t="s">
        <v>378</v>
      </c>
    </row>
    <row r="56" spans="1:49" hidden="1" x14ac:dyDescent="0.25">
      <c r="A56" s="177" t="s">
        <v>24</v>
      </c>
      <c r="B56" s="175"/>
      <c r="C56" s="177" t="s">
        <v>398</v>
      </c>
      <c r="D56" s="175"/>
      <c r="E56" s="177" t="s">
        <v>380</v>
      </c>
      <c r="F56" s="175"/>
      <c r="G56" s="177" t="s">
        <v>380</v>
      </c>
      <c r="H56" s="175"/>
      <c r="I56" s="177" t="s">
        <v>386</v>
      </c>
      <c r="J56" s="175"/>
      <c r="K56" s="175"/>
      <c r="L56" s="177" t="s">
        <v>385</v>
      </c>
      <c r="M56" s="175"/>
      <c r="N56" s="175"/>
      <c r="O56" s="177"/>
      <c r="P56" s="175"/>
      <c r="Q56" s="177"/>
      <c r="R56" s="175"/>
      <c r="S56" s="178" t="s">
        <v>101</v>
      </c>
      <c r="T56" s="175"/>
      <c r="U56" s="175"/>
      <c r="V56" s="175"/>
      <c r="W56" s="175"/>
      <c r="X56" s="175"/>
      <c r="Y56" s="175"/>
      <c r="Z56" s="175"/>
      <c r="AA56" s="177" t="s">
        <v>21</v>
      </c>
      <c r="AB56" s="175"/>
      <c r="AC56" s="175"/>
      <c r="AD56" s="175"/>
      <c r="AE56" s="175"/>
      <c r="AF56" s="177" t="s">
        <v>22</v>
      </c>
      <c r="AG56" s="175"/>
      <c r="AH56" s="175"/>
      <c r="AI56" s="118" t="s">
        <v>375</v>
      </c>
      <c r="AJ56" s="179" t="s">
        <v>23</v>
      </c>
      <c r="AK56" s="175"/>
      <c r="AL56" s="175"/>
      <c r="AM56" s="175"/>
      <c r="AN56" s="175"/>
      <c r="AO56" s="175"/>
      <c r="AP56" s="133">
        <v>360167.06</v>
      </c>
      <c r="AQ56" s="119" t="s">
        <v>410</v>
      </c>
      <c r="AR56" s="119" t="s">
        <v>378</v>
      </c>
      <c r="AS56" s="174" t="s">
        <v>410</v>
      </c>
      <c r="AT56" s="175"/>
      <c r="AU56" s="174" t="s">
        <v>378</v>
      </c>
      <c r="AV56" s="175"/>
      <c r="AW56" s="119" t="s">
        <v>378</v>
      </c>
    </row>
    <row r="57" spans="1:49" hidden="1" x14ac:dyDescent="0.25">
      <c r="A57" s="177" t="s">
        <v>24</v>
      </c>
      <c r="B57" s="175"/>
      <c r="C57" s="177" t="s">
        <v>398</v>
      </c>
      <c r="D57" s="175"/>
      <c r="E57" s="177" t="s">
        <v>380</v>
      </c>
      <c r="F57" s="175"/>
      <c r="G57" s="177" t="s">
        <v>380</v>
      </c>
      <c r="H57" s="175"/>
      <c r="I57" s="177" t="s">
        <v>386</v>
      </c>
      <c r="J57" s="175"/>
      <c r="K57" s="175"/>
      <c r="L57" s="177" t="s">
        <v>386</v>
      </c>
      <c r="M57" s="175"/>
      <c r="N57" s="175"/>
      <c r="O57" s="177"/>
      <c r="P57" s="175"/>
      <c r="Q57" s="177"/>
      <c r="R57" s="175"/>
      <c r="S57" s="178" t="s">
        <v>103</v>
      </c>
      <c r="T57" s="175"/>
      <c r="U57" s="175"/>
      <c r="V57" s="175"/>
      <c r="W57" s="175"/>
      <c r="X57" s="175"/>
      <c r="Y57" s="175"/>
      <c r="Z57" s="175"/>
      <c r="AA57" s="177" t="s">
        <v>21</v>
      </c>
      <c r="AB57" s="175"/>
      <c r="AC57" s="175"/>
      <c r="AD57" s="175"/>
      <c r="AE57" s="175"/>
      <c r="AF57" s="177" t="s">
        <v>22</v>
      </c>
      <c r="AG57" s="175"/>
      <c r="AH57" s="175"/>
      <c r="AI57" s="118" t="s">
        <v>375</v>
      </c>
      <c r="AJ57" s="179" t="s">
        <v>23</v>
      </c>
      <c r="AK57" s="175"/>
      <c r="AL57" s="175"/>
      <c r="AM57" s="175"/>
      <c r="AN57" s="175"/>
      <c r="AO57" s="175"/>
      <c r="AP57" s="119">
        <v>0</v>
      </c>
      <c r="AQ57" s="119" t="s">
        <v>378</v>
      </c>
      <c r="AR57" s="119" t="s">
        <v>378</v>
      </c>
      <c r="AS57" s="174" t="s">
        <v>378</v>
      </c>
      <c r="AT57" s="175"/>
      <c r="AU57" s="174" t="s">
        <v>378</v>
      </c>
      <c r="AV57" s="175"/>
      <c r="AW57" s="119" t="s">
        <v>378</v>
      </c>
    </row>
    <row r="58" spans="1:49" hidden="1" x14ac:dyDescent="0.25">
      <c r="A58" s="177" t="s">
        <v>24</v>
      </c>
      <c r="B58" s="175"/>
      <c r="C58" s="177" t="s">
        <v>398</v>
      </c>
      <c r="D58" s="175"/>
      <c r="E58" s="177" t="s">
        <v>380</v>
      </c>
      <c r="F58" s="175"/>
      <c r="G58" s="177" t="s">
        <v>380</v>
      </c>
      <c r="H58" s="175"/>
      <c r="I58" s="177" t="s">
        <v>386</v>
      </c>
      <c r="J58" s="175"/>
      <c r="K58" s="175"/>
      <c r="L58" s="177" t="s">
        <v>387</v>
      </c>
      <c r="M58" s="175"/>
      <c r="N58" s="175"/>
      <c r="O58" s="177"/>
      <c r="P58" s="175"/>
      <c r="Q58" s="177"/>
      <c r="R58" s="175"/>
      <c r="S58" s="178" t="s">
        <v>105</v>
      </c>
      <c r="T58" s="175"/>
      <c r="U58" s="175"/>
      <c r="V58" s="175"/>
      <c r="W58" s="175"/>
      <c r="X58" s="175"/>
      <c r="Y58" s="175"/>
      <c r="Z58" s="175"/>
      <c r="AA58" s="177" t="s">
        <v>21</v>
      </c>
      <c r="AB58" s="175"/>
      <c r="AC58" s="175"/>
      <c r="AD58" s="175"/>
      <c r="AE58" s="175"/>
      <c r="AF58" s="177" t="s">
        <v>22</v>
      </c>
      <c r="AG58" s="175"/>
      <c r="AH58" s="175"/>
      <c r="AI58" s="118" t="s">
        <v>375</v>
      </c>
      <c r="AJ58" s="179" t="s">
        <v>23</v>
      </c>
      <c r="AK58" s="175"/>
      <c r="AL58" s="175"/>
      <c r="AM58" s="175"/>
      <c r="AN58" s="175"/>
      <c r="AO58" s="175"/>
      <c r="AP58" s="119">
        <v>0</v>
      </c>
      <c r="AQ58" s="119" t="s">
        <v>378</v>
      </c>
      <c r="AR58" s="119" t="s">
        <v>378</v>
      </c>
      <c r="AS58" s="174" t="s">
        <v>378</v>
      </c>
      <c r="AT58" s="175"/>
      <c r="AU58" s="174" t="s">
        <v>378</v>
      </c>
      <c r="AV58" s="175"/>
      <c r="AW58" s="119" t="s">
        <v>378</v>
      </c>
    </row>
    <row r="59" spans="1:49" hidden="1" x14ac:dyDescent="0.25">
      <c r="A59" s="177" t="s">
        <v>24</v>
      </c>
      <c r="B59" s="175"/>
      <c r="C59" s="177" t="s">
        <v>398</v>
      </c>
      <c r="D59" s="175"/>
      <c r="E59" s="177" t="s">
        <v>380</v>
      </c>
      <c r="F59" s="175"/>
      <c r="G59" s="177" t="s">
        <v>380</v>
      </c>
      <c r="H59" s="175"/>
      <c r="I59" s="177" t="s">
        <v>386</v>
      </c>
      <c r="J59" s="175"/>
      <c r="K59" s="175"/>
      <c r="L59" s="177" t="s">
        <v>388</v>
      </c>
      <c r="M59" s="175"/>
      <c r="N59" s="175"/>
      <c r="O59" s="177"/>
      <c r="P59" s="175"/>
      <c r="Q59" s="177"/>
      <c r="R59" s="175"/>
      <c r="S59" s="178" t="s">
        <v>107</v>
      </c>
      <c r="T59" s="175"/>
      <c r="U59" s="175"/>
      <c r="V59" s="175"/>
      <c r="W59" s="175"/>
      <c r="X59" s="175"/>
      <c r="Y59" s="175"/>
      <c r="Z59" s="175"/>
      <c r="AA59" s="177" t="s">
        <v>21</v>
      </c>
      <c r="AB59" s="175"/>
      <c r="AC59" s="175"/>
      <c r="AD59" s="175"/>
      <c r="AE59" s="175"/>
      <c r="AF59" s="177" t="s">
        <v>22</v>
      </c>
      <c r="AG59" s="175"/>
      <c r="AH59" s="175"/>
      <c r="AI59" s="118" t="s">
        <v>375</v>
      </c>
      <c r="AJ59" s="179" t="s">
        <v>23</v>
      </c>
      <c r="AK59" s="175"/>
      <c r="AL59" s="175"/>
      <c r="AM59" s="175"/>
      <c r="AN59" s="175"/>
      <c r="AO59" s="175"/>
      <c r="AP59" s="133">
        <v>28585218.359999999</v>
      </c>
      <c r="AQ59" s="119" t="s">
        <v>411</v>
      </c>
      <c r="AR59" s="119" t="s">
        <v>378</v>
      </c>
      <c r="AS59" s="174" t="s">
        <v>411</v>
      </c>
      <c r="AT59" s="175"/>
      <c r="AU59" s="174" t="s">
        <v>378</v>
      </c>
      <c r="AV59" s="175"/>
      <c r="AW59" s="119" t="s">
        <v>378</v>
      </c>
    </row>
    <row r="60" spans="1:49" hidden="1" x14ac:dyDescent="0.25">
      <c r="A60" s="177" t="s">
        <v>24</v>
      </c>
      <c r="B60" s="175"/>
      <c r="C60" s="177" t="s">
        <v>398</v>
      </c>
      <c r="D60" s="175"/>
      <c r="E60" s="177" t="s">
        <v>380</v>
      </c>
      <c r="F60" s="175"/>
      <c r="G60" s="177" t="s">
        <v>380</v>
      </c>
      <c r="H60" s="175"/>
      <c r="I60" s="177" t="s">
        <v>386</v>
      </c>
      <c r="J60" s="175"/>
      <c r="K60" s="175"/>
      <c r="L60" s="177" t="s">
        <v>390</v>
      </c>
      <c r="M60" s="175"/>
      <c r="N60" s="175"/>
      <c r="O60" s="177"/>
      <c r="P60" s="175"/>
      <c r="Q60" s="177"/>
      <c r="R60" s="175"/>
      <c r="S60" s="178" t="s">
        <v>109</v>
      </c>
      <c r="T60" s="175"/>
      <c r="U60" s="175"/>
      <c r="V60" s="175"/>
      <c r="W60" s="175"/>
      <c r="X60" s="175"/>
      <c r="Y60" s="175"/>
      <c r="Z60" s="175"/>
      <c r="AA60" s="177" t="s">
        <v>21</v>
      </c>
      <c r="AB60" s="175"/>
      <c r="AC60" s="175"/>
      <c r="AD60" s="175"/>
      <c r="AE60" s="175"/>
      <c r="AF60" s="177" t="s">
        <v>22</v>
      </c>
      <c r="AG60" s="175"/>
      <c r="AH60" s="175"/>
      <c r="AI60" s="118" t="s">
        <v>375</v>
      </c>
      <c r="AJ60" s="179" t="s">
        <v>23</v>
      </c>
      <c r="AK60" s="175"/>
      <c r="AL60" s="175"/>
      <c r="AM60" s="175"/>
      <c r="AN60" s="175"/>
      <c r="AO60" s="175"/>
      <c r="AP60" s="119">
        <v>0</v>
      </c>
      <c r="AQ60" s="119" t="s">
        <v>378</v>
      </c>
      <c r="AR60" s="119" t="s">
        <v>378</v>
      </c>
      <c r="AS60" s="174" t="s">
        <v>378</v>
      </c>
      <c r="AT60" s="175"/>
      <c r="AU60" s="174" t="s">
        <v>378</v>
      </c>
      <c r="AV60" s="175"/>
      <c r="AW60" s="119" t="s">
        <v>378</v>
      </c>
    </row>
    <row r="61" spans="1:49" hidden="1" x14ac:dyDescent="0.25">
      <c r="A61" s="177" t="s">
        <v>24</v>
      </c>
      <c r="B61" s="175"/>
      <c r="C61" s="177" t="s">
        <v>398</v>
      </c>
      <c r="D61" s="175"/>
      <c r="E61" s="177" t="s">
        <v>380</v>
      </c>
      <c r="F61" s="175"/>
      <c r="G61" s="177" t="s">
        <v>380</v>
      </c>
      <c r="H61" s="175"/>
      <c r="I61" s="177" t="s">
        <v>386</v>
      </c>
      <c r="J61" s="175"/>
      <c r="K61" s="175"/>
      <c r="L61" s="177" t="s">
        <v>392</v>
      </c>
      <c r="M61" s="175"/>
      <c r="N61" s="175"/>
      <c r="O61" s="177"/>
      <c r="P61" s="175"/>
      <c r="Q61" s="177"/>
      <c r="R61" s="175"/>
      <c r="S61" s="178" t="s">
        <v>111</v>
      </c>
      <c r="T61" s="175"/>
      <c r="U61" s="175"/>
      <c r="V61" s="175"/>
      <c r="W61" s="175"/>
      <c r="X61" s="175"/>
      <c r="Y61" s="175"/>
      <c r="Z61" s="175"/>
      <c r="AA61" s="177" t="s">
        <v>21</v>
      </c>
      <c r="AB61" s="175"/>
      <c r="AC61" s="175"/>
      <c r="AD61" s="175"/>
      <c r="AE61" s="175"/>
      <c r="AF61" s="177" t="s">
        <v>22</v>
      </c>
      <c r="AG61" s="175"/>
      <c r="AH61" s="175"/>
      <c r="AI61" s="118" t="s">
        <v>375</v>
      </c>
      <c r="AJ61" s="179" t="s">
        <v>23</v>
      </c>
      <c r="AK61" s="175"/>
      <c r="AL61" s="175"/>
      <c r="AM61" s="175"/>
      <c r="AN61" s="175"/>
      <c r="AO61" s="175"/>
      <c r="AP61" s="119">
        <v>0</v>
      </c>
      <c r="AQ61" s="119" t="s">
        <v>378</v>
      </c>
      <c r="AR61" s="119" t="s">
        <v>378</v>
      </c>
      <c r="AS61" s="174" t="s">
        <v>378</v>
      </c>
      <c r="AT61" s="175"/>
      <c r="AU61" s="174" t="s">
        <v>378</v>
      </c>
      <c r="AV61" s="175"/>
      <c r="AW61" s="119" t="s">
        <v>378</v>
      </c>
    </row>
    <row r="62" spans="1:49" hidden="1" x14ac:dyDescent="0.25">
      <c r="A62" s="181" t="s">
        <v>24</v>
      </c>
      <c r="B62" s="175"/>
      <c r="C62" s="181" t="s">
        <v>398</v>
      </c>
      <c r="D62" s="175"/>
      <c r="E62" s="181" t="s">
        <v>380</v>
      </c>
      <c r="F62" s="175"/>
      <c r="G62" s="181" t="s">
        <v>380</v>
      </c>
      <c r="H62" s="175"/>
      <c r="I62" s="181" t="s">
        <v>388</v>
      </c>
      <c r="J62" s="175"/>
      <c r="K62" s="175"/>
      <c r="L62" s="181"/>
      <c r="M62" s="175"/>
      <c r="N62" s="175"/>
      <c r="O62" s="181"/>
      <c r="P62" s="175"/>
      <c r="Q62" s="181"/>
      <c r="R62" s="175"/>
      <c r="S62" s="180" t="s">
        <v>113</v>
      </c>
      <c r="T62" s="175"/>
      <c r="U62" s="175"/>
      <c r="V62" s="175"/>
      <c r="W62" s="175"/>
      <c r="X62" s="175"/>
      <c r="Y62" s="175"/>
      <c r="Z62" s="175"/>
      <c r="AA62" s="181" t="s">
        <v>21</v>
      </c>
      <c r="AB62" s="175"/>
      <c r="AC62" s="175"/>
      <c r="AD62" s="175"/>
      <c r="AE62" s="175"/>
      <c r="AF62" s="181" t="s">
        <v>22</v>
      </c>
      <c r="AG62" s="175"/>
      <c r="AH62" s="175"/>
      <c r="AI62" s="116" t="s">
        <v>375</v>
      </c>
      <c r="AJ62" s="182" t="s">
        <v>23</v>
      </c>
      <c r="AK62" s="175"/>
      <c r="AL62" s="175"/>
      <c r="AM62" s="175"/>
      <c r="AN62" s="175"/>
      <c r="AO62" s="175"/>
      <c r="AP62" s="117">
        <v>0</v>
      </c>
      <c r="AQ62" s="117" t="s">
        <v>378</v>
      </c>
      <c r="AR62" s="117" t="s">
        <v>378</v>
      </c>
      <c r="AS62" s="183" t="s">
        <v>378</v>
      </c>
      <c r="AT62" s="175"/>
      <c r="AU62" s="183" t="s">
        <v>378</v>
      </c>
      <c r="AV62" s="175"/>
      <c r="AW62" s="117" t="s">
        <v>378</v>
      </c>
    </row>
    <row r="63" spans="1:49" hidden="1" x14ac:dyDescent="0.25">
      <c r="A63" s="177" t="s">
        <v>24</v>
      </c>
      <c r="B63" s="175"/>
      <c r="C63" s="177" t="s">
        <v>398</v>
      </c>
      <c r="D63" s="175"/>
      <c r="E63" s="177" t="s">
        <v>380</v>
      </c>
      <c r="F63" s="175"/>
      <c r="G63" s="177" t="s">
        <v>380</v>
      </c>
      <c r="H63" s="175"/>
      <c r="I63" s="177" t="s">
        <v>388</v>
      </c>
      <c r="J63" s="175"/>
      <c r="K63" s="175"/>
      <c r="L63" s="177" t="s">
        <v>399</v>
      </c>
      <c r="M63" s="175"/>
      <c r="N63" s="175"/>
      <c r="O63" s="177"/>
      <c r="P63" s="175"/>
      <c r="Q63" s="177"/>
      <c r="R63" s="175"/>
      <c r="S63" s="178" t="s">
        <v>115</v>
      </c>
      <c r="T63" s="175"/>
      <c r="U63" s="175"/>
      <c r="V63" s="175"/>
      <c r="W63" s="175"/>
      <c r="X63" s="175"/>
      <c r="Y63" s="175"/>
      <c r="Z63" s="175"/>
      <c r="AA63" s="177" t="s">
        <v>21</v>
      </c>
      <c r="AB63" s="175"/>
      <c r="AC63" s="175"/>
      <c r="AD63" s="175"/>
      <c r="AE63" s="175"/>
      <c r="AF63" s="177" t="s">
        <v>22</v>
      </c>
      <c r="AG63" s="175"/>
      <c r="AH63" s="175"/>
      <c r="AI63" s="118" t="s">
        <v>375</v>
      </c>
      <c r="AJ63" s="179" t="s">
        <v>23</v>
      </c>
      <c r="AK63" s="175"/>
      <c r="AL63" s="175"/>
      <c r="AM63" s="175"/>
      <c r="AN63" s="175"/>
      <c r="AO63" s="175"/>
      <c r="AP63" s="119">
        <v>0</v>
      </c>
      <c r="AQ63" s="119" t="s">
        <v>378</v>
      </c>
      <c r="AR63" s="119" t="s">
        <v>378</v>
      </c>
      <c r="AS63" s="174" t="s">
        <v>378</v>
      </c>
      <c r="AT63" s="175"/>
      <c r="AU63" s="174" t="s">
        <v>378</v>
      </c>
      <c r="AV63" s="175"/>
      <c r="AW63" s="119" t="s">
        <v>378</v>
      </c>
    </row>
    <row r="64" spans="1:49" ht="16.5" hidden="1" x14ac:dyDescent="0.25">
      <c r="A64" s="177" t="s">
        <v>24</v>
      </c>
      <c r="B64" s="175"/>
      <c r="C64" s="177" t="s">
        <v>398</v>
      </c>
      <c r="D64" s="175"/>
      <c r="E64" s="177" t="s">
        <v>398</v>
      </c>
      <c r="F64" s="175"/>
      <c r="G64" s="177"/>
      <c r="H64" s="175"/>
      <c r="I64" s="177"/>
      <c r="J64" s="175"/>
      <c r="K64" s="175"/>
      <c r="L64" s="177"/>
      <c r="M64" s="175"/>
      <c r="N64" s="175"/>
      <c r="O64" s="177"/>
      <c r="P64" s="175"/>
      <c r="Q64" s="177"/>
      <c r="R64" s="175"/>
      <c r="S64" s="178" t="s">
        <v>117</v>
      </c>
      <c r="T64" s="175"/>
      <c r="U64" s="175"/>
      <c r="V64" s="175"/>
      <c r="W64" s="175"/>
      <c r="X64" s="175"/>
      <c r="Y64" s="175"/>
      <c r="Z64" s="175"/>
      <c r="AA64" s="177" t="s">
        <v>21</v>
      </c>
      <c r="AB64" s="175"/>
      <c r="AC64" s="175"/>
      <c r="AD64" s="175"/>
      <c r="AE64" s="175"/>
      <c r="AF64" s="177" t="s">
        <v>22</v>
      </c>
      <c r="AG64" s="175"/>
      <c r="AH64" s="175"/>
      <c r="AI64" s="118" t="s">
        <v>375</v>
      </c>
      <c r="AJ64" s="179" t="s">
        <v>23</v>
      </c>
      <c r="AK64" s="175"/>
      <c r="AL64" s="175"/>
      <c r="AM64" s="175"/>
      <c r="AN64" s="175"/>
      <c r="AO64" s="175"/>
      <c r="AP64" s="133">
        <v>462615314.49000001</v>
      </c>
      <c r="AQ64" s="119" t="s">
        <v>412</v>
      </c>
      <c r="AR64" s="119" t="s">
        <v>408</v>
      </c>
      <c r="AS64" s="174" t="s">
        <v>412</v>
      </c>
      <c r="AT64" s="175"/>
      <c r="AU64" s="174" t="s">
        <v>378</v>
      </c>
      <c r="AV64" s="175"/>
      <c r="AW64" s="119" t="s">
        <v>379</v>
      </c>
    </row>
    <row r="65" spans="1:49" hidden="1" x14ac:dyDescent="0.25">
      <c r="A65" s="181" t="s">
        <v>24</v>
      </c>
      <c r="B65" s="175"/>
      <c r="C65" s="181" t="s">
        <v>398</v>
      </c>
      <c r="D65" s="175"/>
      <c r="E65" s="181" t="s">
        <v>398</v>
      </c>
      <c r="F65" s="175"/>
      <c r="G65" s="181" t="s">
        <v>380</v>
      </c>
      <c r="H65" s="175"/>
      <c r="I65" s="181"/>
      <c r="J65" s="175"/>
      <c r="K65" s="175"/>
      <c r="L65" s="181"/>
      <c r="M65" s="175"/>
      <c r="N65" s="175"/>
      <c r="O65" s="181"/>
      <c r="P65" s="175"/>
      <c r="Q65" s="181"/>
      <c r="R65" s="175"/>
      <c r="S65" s="180" t="s">
        <v>119</v>
      </c>
      <c r="T65" s="175"/>
      <c r="U65" s="175"/>
      <c r="V65" s="175"/>
      <c r="W65" s="175"/>
      <c r="X65" s="175"/>
      <c r="Y65" s="175"/>
      <c r="Z65" s="175"/>
      <c r="AA65" s="181" t="s">
        <v>21</v>
      </c>
      <c r="AB65" s="175"/>
      <c r="AC65" s="175"/>
      <c r="AD65" s="175"/>
      <c r="AE65" s="175"/>
      <c r="AF65" s="181" t="s">
        <v>22</v>
      </c>
      <c r="AG65" s="175"/>
      <c r="AH65" s="175"/>
      <c r="AI65" s="116" t="s">
        <v>375</v>
      </c>
      <c r="AJ65" s="182" t="s">
        <v>23</v>
      </c>
      <c r="AK65" s="175"/>
      <c r="AL65" s="175"/>
      <c r="AM65" s="175"/>
      <c r="AN65" s="175"/>
      <c r="AO65" s="175"/>
      <c r="AP65" s="132">
        <v>167641820.86000001</v>
      </c>
      <c r="AQ65" s="117" t="s">
        <v>413</v>
      </c>
      <c r="AR65" s="117" t="s">
        <v>378</v>
      </c>
      <c r="AS65" s="183" t="s">
        <v>413</v>
      </c>
      <c r="AT65" s="175"/>
      <c r="AU65" s="183" t="s">
        <v>378</v>
      </c>
      <c r="AV65" s="175"/>
      <c r="AW65" s="117" t="s">
        <v>378</v>
      </c>
    </row>
    <row r="66" spans="1:49" hidden="1" x14ac:dyDescent="0.25">
      <c r="A66" s="181" t="s">
        <v>24</v>
      </c>
      <c r="B66" s="175"/>
      <c r="C66" s="181" t="s">
        <v>398</v>
      </c>
      <c r="D66" s="175"/>
      <c r="E66" s="181" t="s">
        <v>398</v>
      </c>
      <c r="F66" s="175"/>
      <c r="G66" s="181" t="s">
        <v>380</v>
      </c>
      <c r="H66" s="175"/>
      <c r="I66" s="181" t="s">
        <v>399</v>
      </c>
      <c r="J66" s="175"/>
      <c r="K66" s="175"/>
      <c r="L66" s="181"/>
      <c r="M66" s="175"/>
      <c r="N66" s="175"/>
      <c r="O66" s="181"/>
      <c r="P66" s="175"/>
      <c r="Q66" s="181"/>
      <c r="R66" s="175"/>
      <c r="S66" s="180" t="s">
        <v>121</v>
      </c>
      <c r="T66" s="175"/>
      <c r="U66" s="175"/>
      <c r="V66" s="175"/>
      <c r="W66" s="175"/>
      <c r="X66" s="175"/>
      <c r="Y66" s="175"/>
      <c r="Z66" s="175"/>
      <c r="AA66" s="181" t="s">
        <v>21</v>
      </c>
      <c r="AB66" s="175"/>
      <c r="AC66" s="175"/>
      <c r="AD66" s="175"/>
      <c r="AE66" s="175"/>
      <c r="AF66" s="181" t="s">
        <v>22</v>
      </c>
      <c r="AG66" s="175"/>
      <c r="AH66" s="175"/>
      <c r="AI66" s="116" t="s">
        <v>375</v>
      </c>
      <c r="AJ66" s="182" t="s">
        <v>23</v>
      </c>
      <c r="AK66" s="175"/>
      <c r="AL66" s="175"/>
      <c r="AM66" s="175"/>
      <c r="AN66" s="175"/>
      <c r="AO66" s="175"/>
      <c r="AP66" s="132">
        <v>5679110</v>
      </c>
      <c r="AQ66" s="117" t="s">
        <v>414</v>
      </c>
      <c r="AR66" s="117" t="s">
        <v>378</v>
      </c>
      <c r="AS66" s="183" t="s">
        <v>414</v>
      </c>
      <c r="AT66" s="175"/>
      <c r="AU66" s="183" t="s">
        <v>378</v>
      </c>
      <c r="AV66" s="175"/>
      <c r="AW66" s="117" t="s">
        <v>378</v>
      </c>
    </row>
    <row r="67" spans="1:49" hidden="1" x14ac:dyDescent="0.25">
      <c r="A67" s="177" t="s">
        <v>24</v>
      </c>
      <c r="B67" s="175"/>
      <c r="C67" s="177" t="s">
        <v>398</v>
      </c>
      <c r="D67" s="175"/>
      <c r="E67" s="177" t="s">
        <v>398</v>
      </c>
      <c r="F67" s="175"/>
      <c r="G67" s="177" t="s">
        <v>380</v>
      </c>
      <c r="H67" s="175"/>
      <c r="I67" s="177" t="s">
        <v>399</v>
      </c>
      <c r="J67" s="175"/>
      <c r="K67" s="175"/>
      <c r="L67" s="177" t="s">
        <v>385</v>
      </c>
      <c r="M67" s="175"/>
      <c r="N67" s="175"/>
      <c r="O67" s="177"/>
      <c r="P67" s="175"/>
      <c r="Q67" s="177"/>
      <c r="R67" s="175"/>
      <c r="S67" s="178" t="s">
        <v>123</v>
      </c>
      <c r="T67" s="175"/>
      <c r="U67" s="175"/>
      <c r="V67" s="175"/>
      <c r="W67" s="175"/>
      <c r="X67" s="175"/>
      <c r="Y67" s="175"/>
      <c r="Z67" s="175"/>
      <c r="AA67" s="177" t="s">
        <v>21</v>
      </c>
      <c r="AB67" s="175"/>
      <c r="AC67" s="175"/>
      <c r="AD67" s="175"/>
      <c r="AE67" s="175"/>
      <c r="AF67" s="177" t="s">
        <v>22</v>
      </c>
      <c r="AG67" s="175"/>
      <c r="AH67" s="175"/>
      <c r="AI67" s="118" t="s">
        <v>375</v>
      </c>
      <c r="AJ67" s="179" t="s">
        <v>23</v>
      </c>
      <c r="AK67" s="175"/>
      <c r="AL67" s="175"/>
      <c r="AM67" s="175"/>
      <c r="AN67" s="175"/>
      <c r="AO67" s="175"/>
      <c r="AP67" s="119">
        <v>0</v>
      </c>
      <c r="AQ67" s="119" t="s">
        <v>378</v>
      </c>
      <c r="AR67" s="119" t="s">
        <v>378</v>
      </c>
      <c r="AS67" s="174" t="s">
        <v>378</v>
      </c>
      <c r="AT67" s="175"/>
      <c r="AU67" s="174" t="s">
        <v>378</v>
      </c>
      <c r="AV67" s="175"/>
      <c r="AW67" s="119" t="s">
        <v>378</v>
      </c>
    </row>
    <row r="68" spans="1:49" hidden="1" x14ac:dyDescent="0.25">
      <c r="A68" s="177" t="s">
        <v>24</v>
      </c>
      <c r="B68" s="175"/>
      <c r="C68" s="177" t="s">
        <v>398</v>
      </c>
      <c r="D68" s="175"/>
      <c r="E68" s="177" t="s">
        <v>398</v>
      </c>
      <c r="F68" s="175"/>
      <c r="G68" s="177" t="s">
        <v>380</v>
      </c>
      <c r="H68" s="175"/>
      <c r="I68" s="177" t="s">
        <v>399</v>
      </c>
      <c r="J68" s="175"/>
      <c r="K68" s="175"/>
      <c r="L68" s="177" t="s">
        <v>387</v>
      </c>
      <c r="M68" s="175"/>
      <c r="N68" s="175"/>
      <c r="O68" s="177"/>
      <c r="P68" s="175"/>
      <c r="Q68" s="177"/>
      <c r="R68" s="175"/>
      <c r="S68" s="178" t="s">
        <v>125</v>
      </c>
      <c r="T68" s="175"/>
      <c r="U68" s="175"/>
      <c r="V68" s="175"/>
      <c r="W68" s="175"/>
      <c r="X68" s="175"/>
      <c r="Y68" s="175"/>
      <c r="Z68" s="175"/>
      <c r="AA68" s="177" t="s">
        <v>21</v>
      </c>
      <c r="AB68" s="175"/>
      <c r="AC68" s="175"/>
      <c r="AD68" s="175"/>
      <c r="AE68" s="175"/>
      <c r="AF68" s="177" t="s">
        <v>22</v>
      </c>
      <c r="AG68" s="175"/>
      <c r="AH68" s="175"/>
      <c r="AI68" s="118" t="s">
        <v>375</v>
      </c>
      <c r="AJ68" s="179" t="s">
        <v>23</v>
      </c>
      <c r="AK68" s="175"/>
      <c r="AL68" s="175"/>
      <c r="AM68" s="175"/>
      <c r="AN68" s="175"/>
      <c r="AO68" s="175"/>
      <c r="AP68" s="119">
        <v>0</v>
      </c>
      <c r="AQ68" s="119" t="s">
        <v>378</v>
      </c>
      <c r="AR68" s="119" t="s">
        <v>378</v>
      </c>
      <c r="AS68" s="174" t="s">
        <v>378</v>
      </c>
      <c r="AT68" s="175"/>
      <c r="AU68" s="174" t="s">
        <v>378</v>
      </c>
      <c r="AV68" s="175"/>
      <c r="AW68" s="119" t="s">
        <v>378</v>
      </c>
    </row>
    <row r="69" spans="1:49" hidden="1" x14ac:dyDescent="0.25">
      <c r="A69" s="177" t="s">
        <v>24</v>
      </c>
      <c r="B69" s="175"/>
      <c r="C69" s="177" t="s">
        <v>398</v>
      </c>
      <c r="D69" s="175"/>
      <c r="E69" s="177" t="s">
        <v>398</v>
      </c>
      <c r="F69" s="175"/>
      <c r="G69" s="177" t="s">
        <v>380</v>
      </c>
      <c r="H69" s="175"/>
      <c r="I69" s="177" t="s">
        <v>399</v>
      </c>
      <c r="J69" s="175"/>
      <c r="K69" s="175"/>
      <c r="L69" s="177" t="s">
        <v>388</v>
      </c>
      <c r="M69" s="175"/>
      <c r="N69" s="175"/>
      <c r="O69" s="177"/>
      <c r="P69" s="175"/>
      <c r="Q69" s="177"/>
      <c r="R69" s="175"/>
      <c r="S69" s="178" t="s">
        <v>127</v>
      </c>
      <c r="T69" s="175"/>
      <c r="U69" s="175"/>
      <c r="V69" s="175"/>
      <c r="W69" s="175"/>
      <c r="X69" s="175"/>
      <c r="Y69" s="175"/>
      <c r="Z69" s="175"/>
      <c r="AA69" s="177" t="s">
        <v>21</v>
      </c>
      <c r="AB69" s="175"/>
      <c r="AC69" s="175"/>
      <c r="AD69" s="175"/>
      <c r="AE69" s="175"/>
      <c r="AF69" s="177" t="s">
        <v>22</v>
      </c>
      <c r="AG69" s="175"/>
      <c r="AH69" s="175"/>
      <c r="AI69" s="118" t="s">
        <v>375</v>
      </c>
      <c r="AJ69" s="179" t="s">
        <v>23</v>
      </c>
      <c r="AK69" s="175"/>
      <c r="AL69" s="175"/>
      <c r="AM69" s="175"/>
      <c r="AN69" s="175"/>
      <c r="AO69" s="175"/>
      <c r="AP69" s="133">
        <v>18600</v>
      </c>
      <c r="AQ69" s="119" t="s">
        <v>415</v>
      </c>
      <c r="AR69" s="119" t="s">
        <v>378</v>
      </c>
      <c r="AS69" s="174" t="s">
        <v>415</v>
      </c>
      <c r="AT69" s="175"/>
      <c r="AU69" s="174" t="s">
        <v>378</v>
      </c>
      <c r="AV69" s="175"/>
      <c r="AW69" s="119" t="s">
        <v>378</v>
      </c>
    </row>
    <row r="70" spans="1:49" hidden="1" x14ac:dyDescent="0.25">
      <c r="A70" s="177" t="s">
        <v>24</v>
      </c>
      <c r="B70" s="175"/>
      <c r="C70" s="177" t="s">
        <v>398</v>
      </c>
      <c r="D70" s="175"/>
      <c r="E70" s="177" t="s">
        <v>398</v>
      </c>
      <c r="F70" s="175"/>
      <c r="G70" s="177" t="s">
        <v>380</v>
      </c>
      <c r="H70" s="175"/>
      <c r="I70" s="177" t="s">
        <v>399</v>
      </c>
      <c r="J70" s="175"/>
      <c r="K70" s="175"/>
      <c r="L70" s="177" t="s">
        <v>390</v>
      </c>
      <c r="M70" s="175"/>
      <c r="N70" s="175"/>
      <c r="O70" s="177"/>
      <c r="P70" s="175"/>
      <c r="Q70" s="177"/>
      <c r="R70" s="175"/>
      <c r="S70" s="178" t="s">
        <v>129</v>
      </c>
      <c r="T70" s="175"/>
      <c r="U70" s="175"/>
      <c r="V70" s="175"/>
      <c r="W70" s="175"/>
      <c r="X70" s="175"/>
      <c r="Y70" s="175"/>
      <c r="Z70" s="175"/>
      <c r="AA70" s="177" t="s">
        <v>21</v>
      </c>
      <c r="AB70" s="175"/>
      <c r="AC70" s="175"/>
      <c r="AD70" s="175"/>
      <c r="AE70" s="175"/>
      <c r="AF70" s="177" t="s">
        <v>22</v>
      </c>
      <c r="AG70" s="175"/>
      <c r="AH70" s="175"/>
      <c r="AI70" s="118" t="s">
        <v>375</v>
      </c>
      <c r="AJ70" s="179" t="s">
        <v>23</v>
      </c>
      <c r="AK70" s="175"/>
      <c r="AL70" s="175"/>
      <c r="AM70" s="175"/>
      <c r="AN70" s="175"/>
      <c r="AO70" s="175"/>
      <c r="AP70" s="133">
        <v>1293050</v>
      </c>
      <c r="AQ70" s="119" t="s">
        <v>416</v>
      </c>
      <c r="AR70" s="119" t="s">
        <v>378</v>
      </c>
      <c r="AS70" s="174" t="s">
        <v>416</v>
      </c>
      <c r="AT70" s="175"/>
      <c r="AU70" s="174" t="s">
        <v>378</v>
      </c>
      <c r="AV70" s="175"/>
      <c r="AW70" s="119" t="s">
        <v>378</v>
      </c>
    </row>
    <row r="71" spans="1:49" hidden="1" x14ac:dyDescent="0.25">
      <c r="A71" s="177" t="s">
        <v>24</v>
      </c>
      <c r="B71" s="175"/>
      <c r="C71" s="177" t="s">
        <v>398</v>
      </c>
      <c r="D71" s="175"/>
      <c r="E71" s="177" t="s">
        <v>398</v>
      </c>
      <c r="F71" s="175"/>
      <c r="G71" s="177" t="s">
        <v>380</v>
      </c>
      <c r="H71" s="175"/>
      <c r="I71" s="177" t="s">
        <v>399</v>
      </c>
      <c r="J71" s="175"/>
      <c r="K71" s="175"/>
      <c r="L71" s="177" t="s">
        <v>392</v>
      </c>
      <c r="M71" s="175"/>
      <c r="N71" s="175"/>
      <c r="O71" s="177"/>
      <c r="P71" s="175"/>
      <c r="Q71" s="177"/>
      <c r="R71" s="175"/>
      <c r="S71" s="178" t="s">
        <v>131</v>
      </c>
      <c r="T71" s="175"/>
      <c r="U71" s="175"/>
      <c r="V71" s="175"/>
      <c r="W71" s="175"/>
      <c r="X71" s="175"/>
      <c r="Y71" s="175"/>
      <c r="Z71" s="175"/>
      <c r="AA71" s="177" t="s">
        <v>21</v>
      </c>
      <c r="AB71" s="175"/>
      <c r="AC71" s="175"/>
      <c r="AD71" s="175"/>
      <c r="AE71" s="175"/>
      <c r="AF71" s="177" t="s">
        <v>22</v>
      </c>
      <c r="AG71" s="175"/>
      <c r="AH71" s="175"/>
      <c r="AI71" s="118" t="s">
        <v>375</v>
      </c>
      <c r="AJ71" s="179" t="s">
        <v>23</v>
      </c>
      <c r="AK71" s="175"/>
      <c r="AL71" s="175"/>
      <c r="AM71" s="175"/>
      <c r="AN71" s="175"/>
      <c r="AO71" s="175"/>
      <c r="AP71" s="133">
        <v>4367460</v>
      </c>
      <c r="AQ71" s="119" t="s">
        <v>417</v>
      </c>
      <c r="AR71" s="119" t="s">
        <v>378</v>
      </c>
      <c r="AS71" s="174" t="s">
        <v>417</v>
      </c>
      <c r="AT71" s="175"/>
      <c r="AU71" s="174" t="s">
        <v>378</v>
      </c>
      <c r="AV71" s="175"/>
      <c r="AW71" s="119" t="s">
        <v>378</v>
      </c>
    </row>
    <row r="72" spans="1:49" hidden="1" x14ac:dyDescent="0.25">
      <c r="A72" s="181" t="s">
        <v>24</v>
      </c>
      <c r="B72" s="175"/>
      <c r="C72" s="181" t="s">
        <v>398</v>
      </c>
      <c r="D72" s="175"/>
      <c r="E72" s="181" t="s">
        <v>398</v>
      </c>
      <c r="F72" s="175"/>
      <c r="G72" s="181" t="s">
        <v>380</v>
      </c>
      <c r="H72" s="175"/>
      <c r="I72" s="181" t="s">
        <v>385</v>
      </c>
      <c r="J72" s="175"/>
      <c r="K72" s="175"/>
      <c r="L72" s="181"/>
      <c r="M72" s="175"/>
      <c r="N72" s="175"/>
      <c r="O72" s="181"/>
      <c r="P72" s="175"/>
      <c r="Q72" s="181"/>
      <c r="R72" s="175"/>
      <c r="S72" s="180" t="s">
        <v>133</v>
      </c>
      <c r="T72" s="175"/>
      <c r="U72" s="175"/>
      <c r="V72" s="175"/>
      <c r="W72" s="175"/>
      <c r="X72" s="175"/>
      <c r="Y72" s="175"/>
      <c r="Z72" s="175"/>
      <c r="AA72" s="181" t="s">
        <v>21</v>
      </c>
      <c r="AB72" s="175"/>
      <c r="AC72" s="175"/>
      <c r="AD72" s="175"/>
      <c r="AE72" s="175"/>
      <c r="AF72" s="181" t="s">
        <v>22</v>
      </c>
      <c r="AG72" s="175"/>
      <c r="AH72" s="175"/>
      <c r="AI72" s="116" t="s">
        <v>375</v>
      </c>
      <c r="AJ72" s="182" t="s">
        <v>23</v>
      </c>
      <c r="AK72" s="175"/>
      <c r="AL72" s="175"/>
      <c r="AM72" s="175"/>
      <c r="AN72" s="175"/>
      <c r="AO72" s="175"/>
      <c r="AP72" s="132">
        <v>59125476.579999998</v>
      </c>
      <c r="AQ72" s="117" t="s">
        <v>418</v>
      </c>
      <c r="AR72" s="117" t="s">
        <v>378</v>
      </c>
      <c r="AS72" s="183" t="s">
        <v>418</v>
      </c>
      <c r="AT72" s="175"/>
      <c r="AU72" s="183" t="s">
        <v>378</v>
      </c>
      <c r="AV72" s="175"/>
      <c r="AW72" s="117" t="s">
        <v>378</v>
      </c>
    </row>
    <row r="73" spans="1:49" hidden="1" x14ac:dyDescent="0.25">
      <c r="A73" s="177" t="s">
        <v>24</v>
      </c>
      <c r="B73" s="175"/>
      <c r="C73" s="177" t="s">
        <v>398</v>
      </c>
      <c r="D73" s="175"/>
      <c r="E73" s="177" t="s">
        <v>398</v>
      </c>
      <c r="F73" s="175"/>
      <c r="G73" s="177" t="s">
        <v>380</v>
      </c>
      <c r="H73" s="175"/>
      <c r="I73" s="177" t="s">
        <v>385</v>
      </c>
      <c r="J73" s="175"/>
      <c r="K73" s="175"/>
      <c r="L73" s="177" t="s">
        <v>384</v>
      </c>
      <c r="M73" s="175"/>
      <c r="N73" s="175"/>
      <c r="O73" s="177"/>
      <c r="P73" s="175"/>
      <c r="Q73" s="177"/>
      <c r="R73" s="175"/>
      <c r="S73" s="178" t="s">
        <v>135</v>
      </c>
      <c r="T73" s="175"/>
      <c r="U73" s="175"/>
      <c r="V73" s="175"/>
      <c r="W73" s="175"/>
      <c r="X73" s="175"/>
      <c r="Y73" s="175"/>
      <c r="Z73" s="175"/>
      <c r="AA73" s="177" t="s">
        <v>21</v>
      </c>
      <c r="AB73" s="175"/>
      <c r="AC73" s="175"/>
      <c r="AD73" s="175"/>
      <c r="AE73" s="175"/>
      <c r="AF73" s="177" t="s">
        <v>22</v>
      </c>
      <c r="AG73" s="175"/>
      <c r="AH73" s="175"/>
      <c r="AI73" s="118" t="s">
        <v>375</v>
      </c>
      <c r="AJ73" s="179" t="s">
        <v>23</v>
      </c>
      <c r="AK73" s="175"/>
      <c r="AL73" s="175"/>
      <c r="AM73" s="175"/>
      <c r="AN73" s="175"/>
      <c r="AO73" s="175"/>
      <c r="AP73" s="119">
        <v>0</v>
      </c>
      <c r="AQ73" s="119" t="s">
        <v>378</v>
      </c>
      <c r="AR73" s="119" t="s">
        <v>378</v>
      </c>
      <c r="AS73" s="174" t="s">
        <v>378</v>
      </c>
      <c r="AT73" s="175"/>
      <c r="AU73" s="174" t="s">
        <v>378</v>
      </c>
      <c r="AV73" s="175"/>
      <c r="AW73" s="119" t="s">
        <v>378</v>
      </c>
    </row>
    <row r="74" spans="1:49" hidden="1" x14ac:dyDescent="0.25">
      <c r="A74" s="177" t="s">
        <v>24</v>
      </c>
      <c r="B74" s="175"/>
      <c r="C74" s="177" t="s">
        <v>398</v>
      </c>
      <c r="D74" s="175"/>
      <c r="E74" s="177" t="s">
        <v>398</v>
      </c>
      <c r="F74" s="175"/>
      <c r="G74" s="177" t="s">
        <v>380</v>
      </c>
      <c r="H74" s="175"/>
      <c r="I74" s="177" t="s">
        <v>385</v>
      </c>
      <c r="J74" s="175"/>
      <c r="K74" s="175"/>
      <c r="L74" s="177" t="s">
        <v>399</v>
      </c>
      <c r="M74" s="175"/>
      <c r="N74" s="175"/>
      <c r="O74" s="177"/>
      <c r="P74" s="175"/>
      <c r="Q74" s="177"/>
      <c r="R74" s="175"/>
      <c r="S74" s="178" t="s">
        <v>137</v>
      </c>
      <c r="T74" s="175"/>
      <c r="U74" s="175"/>
      <c r="V74" s="175"/>
      <c r="W74" s="175"/>
      <c r="X74" s="175"/>
      <c r="Y74" s="175"/>
      <c r="Z74" s="175"/>
      <c r="AA74" s="177" t="s">
        <v>21</v>
      </c>
      <c r="AB74" s="175"/>
      <c r="AC74" s="175"/>
      <c r="AD74" s="175"/>
      <c r="AE74" s="175"/>
      <c r="AF74" s="177" t="s">
        <v>22</v>
      </c>
      <c r="AG74" s="175"/>
      <c r="AH74" s="175"/>
      <c r="AI74" s="118" t="s">
        <v>375</v>
      </c>
      <c r="AJ74" s="179" t="s">
        <v>23</v>
      </c>
      <c r="AK74" s="175"/>
      <c r="AL74" s="175"/>
      <c r="AM74" s="175"/>
      <c r="AN74" s="175"/>
      <c r="AO74" s="175"/>
      <c r="AP74" s="119">
        <v>0</v>
      </c>
      <c r="AQ74" s="119" t="s">
        <v>378</v>
      </c>
      <c r="AR74" s="119" t="s">
        <v>378</v>
      </c>
      <c r="AS74" s="174" t="s">
        <v>378</v>
      </c>
      <c r="AT74" s="175"/>
      <c r="AU74" s="174" t="s">
        <v>378</v>
      </c>
      <c r="AV74" s="175"/>
      <c r="AW74" s="119" t="s">
        <v>378</v>
      </c>
    </row>
    <row r="75" spans="1:49" hidden="1" x14ac:dyDescent="0.25">
      <c r="A75" s="177" t="s">
        <v>24</v>
      </c>
      <c r="B75" s="175"/>
      <c r="C75" s="177" t="s">
        <v>398</v>
      </c>
      <c r="D75" s="175"/>
      <c r="E75" s="177" t="s">
        <v>398</v>
      </c>
      <c r="F75" s="175"/>
      <c r="G75" s="177" t="s">
        <v>380</v>
      </c>
      <c r="H75" s="175"/>
      <c r="I75" s="177" t="s">
        <v>385</v>
      </c>
      <c r="J75" s="175"/>
      <c r="K75" s="175"/>
      <c r="L75" s="177" t="s">
        <v>385</v>
      </c>
      <c r="M75" s="175"/>
      <c r="N75" s="175"/>
      <c r="O75" s="177"/>
      <c r="P75" s="175"/>
      <c r="Q75" s="177"/>
      <c r="R75" s="175"/>
      <c r="S75" s="178" t="s">
        <v>139</v>
      </c>
      <c r="T75" s="175"/>
      <c r="U75" s="175"/>
      <c r="V75" s="175"/>
      <c r="W75" s="175"/>
      <c r="X75" s="175"/>
      <c r="Y75" s="175"/>
      <c r="Z75" s="175"/>
      <c r="AA75" s="177" t="s">
        <v>21</v>
      </c>
      <c r="AB75" s="175"/>
      <c r="AC75" s="175"/>
      <c r="AD75" s="175"/>
      <c r="AE75" s="175"/>
      <c r="AF75" s="177" t="s">
        <v>22</v>
      </c>
      <c r="AG75" s="175"/>
      <c r="AH75" s="175"/>
      <c r="AI75" s="118" t="s">
        <v>375</v>
      </c>
      <c r="AJ75" s="179" t="s">
        <v>23</v>
      </c>
      <c r="AK75" s="175"/>
      <c r="AL75" s="175"/>
      <c r="AM75" s="175"/>
      <c r="AN75" s="175"/>
      <c r="AO75" s="175"/>
      <c r="AP75" s="133">
        <v>2641021.2799999998</v>
      </c>
      <c r="AQ75" s="119" t="s">
        <v>419</v>
      </c>
      <c r="AR75" s="119" t="s">
        <v>378</v>
      </c>
      <c r="AS75" s="174" t="s">
        <v>419</v>
      </c>
      <c r="AT75" s="175"/>
      <c r="AU75" s="174" t="s">
        <v>378</v>
      </c>
      <c r="AV75" s="175"/>
      <c r="AW75" s="119" t="s">
        <v>378</v>
      </c>
    </row>
    <row r="76" spans="1:49" hidden="1" x14ac:dyDescent="0.25">
      <c r="A76" s="177" t="s">
        <v>24</v>
      </c>
      <c r="B76" s="175"/>
      <c r="C76" s="177" t="s">
        <v>398</v>
      </c>
      <c r="D76" s="175"/>
      <c r="E76" s="177" t="s">
        <v>398</v>
      </c>
      <c r="F76" s="175"/>
      <c r="G76" s="177" t="s">
        <v>380</v>
      </c>
      <c r="H76" s="175"/>
      <c r="I76" s="177" t="s">
        <v>385</v>
      </c>
      <c r="J76" s="175"/>
      <c r="K76" s="175"/>
      <c r="L76" s="177" t="s">
        <v>386</v>
      </c>
      <c r="M76" s="175"/>
      <c r="N76" s="175"/>
      <c r="O76" s="177"/>
      <c r="P76" s="175"/>
      <c r="Q76" s="177"/>
      <c r="R76" s="175"/>
      <c r="S76" s="178" t="s">
        <v>141</v>
      </c>
      <c r="T76" s="175"/>
      <c r="U76" s="175"/>
      <c r="V76" s="175"/>
      <c r="W76" s="175"/>
      <c r="X76" s="175"/>
      <c r="Y76" s="175"/>
      <c r="Z76" s="175"/>
      <c r="AA76" s="177" t="s">
        <v>21</v>
      </c>
      <c r="AB76" s="175"/>
      <c r="AC76" s="175"/>
      <c r="AD76" s="175"/>
      <c r="AE76" s="175"/>
      <c r="AF76" s="177" t="s">
        <v>22</v>
      </c>
      <c r="AG76" s="175"/>
      <c r="AH76" s="175"/>
      <c r="AI76" s="118" t="s">
        <v>375</v>
      </c>
      <c r="AJ76" s="179" t="s">
        <v>23</v>
      </c>
      <c r="AK76" s="175"/>
      <c r="AL76" s="175"/>
      <c r="AM76" s="175"/>
      <c r="AN76" s="175"/>
      <c r="AO76" s="175"/>
      <c r="AP76" s="133">
        <v>292861.37</v>
      </c>
      <c r="AQ76" s="119" t="s">
        <v>420</v>
      </c>
      <c r="AR76" s="119" t="s">
        <v>378</v>
      </c>
      <c r="AS76" s="174" t="s">
        <v>420</v>
      </c>
      <c r="AT76" s="175"/>
      <c r="AU76" s="174" t="s">
        <v>378</v>
      </c>
      <c r="AV76" s="175"/>
      <c r="AW76" s="119" t="s">
        <v>378</v>
      </c>
    </row>
    <row r="77" spans="1:49" hidden="1" x14ac:dyDescent="0.25">
      <c r="A77" s="177" t="s">
        <v>24</v>
      </c>
      <c r="B77" s="175"/>
      <c r="C77" s="177" t="s">
        <v>398</v>
      </c>
      <c r="D77" s="175"/>
      <c r="E77" s="177" t="s">
        <v>398</v>
      </c>
      <c r="F77" s="175"/>
      <c r="G77" s="177" t="s">
        <v>380</v>
      </c>
      <c r="H77" s="175"/>
      <c r="I77" s="177" t="s">
        <v>385</v>
      </c>
      <c r="J77" s="175"/>
      <c r="K77" s="175"/>
      <c r="L77" s="177" t="s">
        <v>387</v>
      </c>
      <c r="M77" s="175"/>
      <c r="N77" s="175"/>
      <c r="O77" s="177"/>
      <c r="P77" s="175"/>
      <c r="Q77" s="177"/>
      <c r="R77" s="175"/>
      <c r="S77" s="178" t="s">
        <v>143</v>
      </c>
      <c r="T77" s="175"/>
      <c r="U77" s="175"/>
      <c r="V77" s="175"/>
      <c r="W77" s="175"/>
      <c r="X77" s="175"/>
      <c r="Y77" s="175"/>
      <c r="Z77" s="175"/>
      <c r="AA77" s="177" t="s">
        <v>21</v>
      </c>
      <c r="AB77" s="175"/>
      <c r="AC77" s="175"/>
      <c r="AD77" s="175"/>
      <c r="AE77" s="175"/>
      <c r="AF77" s="177" t="s">
        <v>22</v>
      </c>
      <c r="AG77" s="175"/>
      <c r="AH77" s="175"/>
      <c r="AI77" s="118" t="s">
        <v>375</v>
      </c>
      <c r="AJ77" s="179" t="s">
        <v>23</v>
      </c>
      <c r="AK77" s="175"/>
      <c r="AL77" s="175"/>
      <c r="AM77" s="175"/>
      <c r="AN77" s="175"/>
      <c r="AO77" s="175"/>
      <c r="AP77" s="133">
        <v>22315844.190000001</v>
      </c>
      <c r="AQ77" s="119" t="s">
        <v>421</v>
      </c>
      <c r="AR77" s="119" t="s">
        <v>378</v>
      </c>
      <c r="AS77" s="174" t="s">
        <v>421</v>
      </c>
      <c r="AT77" s="175"/>
      <c r="AU77" s="174" t="s">
        <v>378</v>
      </c>
      <c r="AV77" s="175"/>
      <c r="AW77" s="119" t="s">
        <v>378</v>
      </c>
    </row>
    <row r="78" spans="1:49" hidden="1" x14ac:dyDescent="0.25">
      <c r="A78" s="177" t="s">
        <v>24</v>
      </c>
      <c r="B78" s="175"/>
      <c r="C78" s="177" t="s">
        <v>398</v>
      </c>
      <c r="D78" s="175"/>
      <c r="E78" s="177" t="s">
        <v>398</v>
      </c>
      <c r="F78" s="175"/>
      <c r="G78" s="177" t="s">
        <v>380</v>
      </c>
      <c r="H78" s="175"/>
      <c r="I78" s="177" t="s">
        <v>385</v>
      </c>
      <c r="J78" s="175"/>
      <c r="K78" s="175"/>
      <c r="L78" s="177" t="s">
        <v>388</v>
      </c>
      <c r="M78" s="175"/>
      <c r="N78" s="175"/>
      <c r="O78" s="177"/>
      <c r="P78" s="175"/>
      <c r="Q78" s="177"/>
      <c r="R78" s="175"/>
      <c r="S78" s="178" t="s">
        <v>145</v>
      </c>
      <c r="T78" s="175"/>
      <c r="U78" s="175"/>
      <c r="V78" s="175"/>
      <c r="W78" s="175"/>
      <c r="X78" s="175"/>
      <c r="Y78" s="175"/>
      <c r="Z78" s="175"/>
      <c r="AA78" s="177" t="s">
        <v>21</v>
      </c>
      <c r="AB78" s="175"/>
      <c r="AC78" s="175"/>
      <c r="AD78" s="175"/>
      <c r="AE78" s="175"/>
      <c r="AF78" s="177" t="s">
        <v>22</v>
      </c>
      <c r="AG78" s="175"/>
      <c r="AH78" s="175"/>
      <c r="AI78" s="118" t="s">
        <v>375</v>
      </c>
      <c r="AJ78" s="179" t="s">
        <v>23</v>
      </c>
      <c r="AK78" s="175"/>
      <c r="AL78" s="175"/>
      <c r="AM78" s="175"/>
      <c r="AN78" s="175"/>
      <c r="AO78" s="175"/>
      <c r="AP78" s="133">
        <v>33875749.740000002</v>
      </c>
      <c r="AQ78" s="119" t="s">
        <v>422</v>
      </c>
      <c r="AR78" s="119" t="s">
        <v>378</v>
      </c>
      <c r="AS78" s="174" t="s">
        <v>422</v>
      </c>
      <c r="AT78" s="175"/>
      <c r="AU78" s="174" t="s">
        <v>378</v>
      </c>
      <c r="AV78" s="175"/>
      <c r="AW78" s="119" t="s">
        <v>378</v>
      </c>
    </row>
    <row r="79" spans="1:49" hidden="1" x14ac:dyDescent="0.25">
      <c r="A79" s="177" t="s">
        <v>24</v>
      </c>
      <c r="B79" s="175"/>
      <c r="C79" s="177" t="s">
        <v>398</v>
      </c>
      <c r="D79" s="175"/>
      <c r="E79" s="177" t="s">
        <v>398</v>
      </c>
      <c r="F79" s="175"/>
      <c r="G79" s="177" t="s">
        <v>380</v>
      </c>
      <c r="H79" s="175"/>
      <c r="I79" s="177" t="s">
        <v>385</v>
      </c>
      <c r="J79" s="175"/>
      <c r="K79" s="175"/>
      <c r="L79" s="177" t="s">
        <v>390</v>
      </c>
      <c r="M79" s="175"/>
      <c r="N79" s="175"/>
      <c r="O79" s="177"/>
      <c r="P79" s="175"/>
      <c r="Q79" s="177"/>
      <c r="R79" s="175"/>
      <c r="S79" s="178" t="s">
        <v>147</v>
      </c>
      <c r="T79" s="175"/>
      <c r="U79" s="175"/>
      <c r="V79" s="175"/>
      <c r="W79" s="175"/>
      <c r="X79" s="175"/>
      <c r="Y79" s="175"/>
      <c r="Z79" s="175"/>
      <c r="AA79" s="177" t="s">
        <v>21</v>
      </c>
      <c r="AB79" s="175"/>
      <c r="AC79" s="175"/>
      <c r="AD79" s="175"/>
      <c r="AE79" s="175"/>
      <c r="AF79" s="177" t="s">
        <v>22</v>
      </c>
      <c r="AG79" s="175"/>
      <c r="AH79" s="175"/>
      <c r="AI79" s="118" t="s">
        <v>375</v>
      </c>
      <c r="AJ79" s="179" t="s">
        <v>23</v>
      </c>
      <c r="AK79" s="175"/>
      <c r="AL79" s="175"/>
      <c r="AM79" s="175"/>
      <c r="AN79" s="175"/>
      <c r="AO79" s="175"/>
      <c r="AP79" s="119">
        <v>0</v>
      </c>
      <c r="AQ79" s="119" t="s">
        <v>378</v>
      </c>
      <c r="AR79" s="119" t="s">
        <v>378</v>
      </c>
      <c r="AS79" s="174" t="s">
        <v>378</v>
      </c>
      <c r="AT79" s="175"/>
      <c r="AU79" s="174" t="s">
        <v>378</v>
      </c>
      <c r="AV79" s="175"/>
      <c r="AW79" s="119" t="s">
        <v>378</v>
      </c>
    </row>
    <row r="80" spans="1:49" hidden="1" x14ac:dyDescent="0.25">
      <c r="A80" s="177" t="s">
        <v>24</v>
      </c>
      <c r="B80" s="175"/>
      <c r="C80" s="177" t="s">
        <v>398</v>
      </c>
      <c r="D80" s="175"/>
      <c r="E80" s="177" t="s">
        <v>398</v>
      </c>
      <c r="F80" s="175"/>
      <c r="G80" s="177" t="s">
        <v>380</v>
      </c>
      <c r="H80" s="175"/>
      <c r="I80" s="177" t="s">
        <v>385</v>
      </c>
      <c r="J80" s="175"/>
      <c r="K80" s="175"/>
      <c r="L80" s="177" t="s">
        <v>392</v>
      </c>
      <c r="M80" s="175"/>
      <c r="N80" s="175"/>
      <c r="O80" s="177"/>
      <c r="P80" s="175"/>
      <c r="Q80" s="177"/>
      <c r="R80" s="175"/>
      <c r="S80" s="178" t="s">
        <v>149</v>
      </c>
      <c r="T80" s="175"/>
      <c r="U80" s="175"/>
      <c r="V80" s="175"/>
      <c r="W80" s="175"/>
      <c r="X80" s="175"/>
      <c r="Y80" s="175"/>
      <c r="Z80" s="175"/>
      <c r="AA80" s="177" t="s">
        <v>21</v>
      </c>
      <c r="AB80" s="175"/>
      <c r="AC80" s="175"/>
      <c r="AD80" s="175"/>
      <c r="AE80" s="175"/>
      <c r="AF80" s="177" t="s">
        <v>22</v>
      </c>
      <c r="AG80" s="175"/>
      <c r="AH80" s="175"/>
      <c r="AI80" s="118" t="s">
        <v>375</v>
      </c>
      <c r="AJ80" s="179" t="s">
        <v>23</v>
      </c>
      <c r="AK80" s="175"/>
      <c r="AL80" s="175"/>
      <c r="AM80" s="175"/>
      <c r="AN80" s="175"/>
      <c r="AO80" s="175"/>
      <c r="AP80" s="119">
        <v>0</v>
      </c>
      <c r="AQ80" s="119" t="s">
        <v>378</v>
      </c>
      <c r="AR80" s="119" t="s">
        <v>378</v>
      </c>
      <c r="AS80" s="174" t="s">
        <v>378</v>
      </c>
      <c r="AT80" s="175"/>
      <c r="AU80" s="174" t="s">
        <v>378</v>
      </c>
      <c r="AV80" s="175"/>
      <c r="AW80" s="119" t="s">
        <v>378</v>
      </c>
    </row>
    <row r="81" spans="1:49" hidden="1" x14ac:dyDescent="0.25">
      <c r="A81" s="181" t="s">
        <v>24</v>
      </c>
      <c r="B81" s="175"/>
      <c r="C81" s="181" t="s">
        <v>398</v>
      </c>
      <c r="D81" s="175"/>
      <c r="E81" s="181" t="s">
        <v>398</v>
      </c>
      <c r="F81" s="175"/>
      <c r="G81" s="181" t="s">
        <v>380</v>
      </c>
      <c r="H81" s="175"/>
      <c r="I81" s="181" t="s">
        <v>386</v>
      </c>
      <c r="J81" s="175"/>
      <c r="K81" s="175"/>
      <c r="L81" s="181"/>
      <c r="M81" s="175"/>
      <c r="N81" s="175"/>
      <c r="O81" s="181"/>
      <c r="P81" s="175"/>
      <c r="Q81" s="181"/>
      <c r="R81" s="175"/>
      <c r="S81" s="180" t="s">
        <v>151</v>
      </c>
      <c r="T81" s="175"/>
      <c r="U81" s="175"/>
      <c r="V81" s="175"/>
      <c r="W81" s="175"/>
      <c r="X81" s="175"/>
      <c r="Y81" s="175"/>
      <c r="Z81" s="175"/>
      <c r="AA81" s="181" t="s">
        <v>21</v>
      </c>
      <c r="AB81" s="175"/>
      <c r="AC81" s="175"/>
      <c r="AD81" s="175"/>
      <c r="AE81" s="175"/>
      <c r="AF81" s="181" t="s">
        <v>22</v>
      </c>
      <c r="AG81" s="175"/>
      <c r="AH81" s="175"/>
      <c r="AI81" s="116" t="s">
        <v>375</v>
      </c>
      <c r="AJ81" s="182" t="s">
        <v>23</v>
      </c>
      <c r="AK81" s="175"/>
      <c r="AL81" s="175"/>
      <c r="AM81" s="175"/>
      <c r="AN81" s="175"/>
      <c r="AO81" s="175"/>
      <c r="AP81" s="132">
        <v>102837234.28</v>
      </c>
      <c r="AQ81" s="117" t="s">
        <v>423</v>
      </c>
      <c r="AR81" s="117" t="s">
        <v>378</v>
      </c>
      <c r="AS81" s="183" t="s">
        <v>423</v>
      </c>
      <c r="AT81" s="175"/>
      <c r="AU81" s="183" t="s">
        <v>378</v>
      </c>
      <c r="AV81" s="175"/>
      <c r="AW81" s="117" t="s">
        <v>378</v>
      </c>
    </row>
    <row r="82" spans="1:49" hidden="1" x14ac:dyDescent="0.25">
      <c r="A82" s="177" t="s">
        <v>24</v>
      </c>
      <c r="B82" s="175"/>
      <c r="C82" s="177" t="s">
        <v>398</v>
      </c>
      <c r="D82" s="175"/>
      <c r="E82" s="177" t="s">
        <v>398</v>
      </c>
      <c r="F82" s="175"/>
      <c r="G82" s="177" t="s">
        <v>380</v>
      </c>
      <c r="H82" s="175"/>
      <c r="I82" s="177" t="s">
        <v>386</v>
      </c>
      <c r="J82" s="175"/>
      <c r="K82" s="175"/>
      <c r="L82" s="177" t="s">
        <v>384</v>
      </c>
      <c r="M82" s="175"/>
      <c r="N82" s="175"/>
      <c r="O82" s="177"/>
      <c r="P82" s="175"/>
      <c r="Q82" s="177"/>
      <c r="R82" s="175"/>
      <c r="S82" s="178" t="s">
        <v>153</v>
      </c>
      <c r="T82" s="175"/>
      <c r="U82" s="175"/>
      <c r="V82" s="175"/>
      <c r="W82" s="175"/>
      <c r="X82" s="175"/>
      <c r="Y82" s="175"/>
      <c r="Z82" s="175"/>
      <c r="AA82" s="177" t="s">
        <v>21</v>
      </c>
      <c r="AB82" s="175"/>
      <c r="AC82" s="175"/>
      <c r="AD82" s="175"/>
      <c r="AE82" s="175"/>
      <c r="AF82" s="177" t="s">
        <v>22</v>
      </c>
      <c r="AG82" s="175"/>
      <c r="AH82" s="175"/>
      <c r="AI82" s="118" t="s">
        <v>375</v>
      </c>
      <c r="AJ82" s="179" t="s">
        <v>23</v>
      </c>
      <c r="AK82" s="175"/>
      <c r="AL82" s="175"/>
      <c r="AM82" s="175"/>
      <c r="AN82" s="175"/>
      <c r="AO82" s="175"/>
      <c r="AP82" s="119">
        <v>0</v>
      </c>
      <c r="AQ82" s="119" t="s">
        <v>378</v>
      </c>
      <c r="AR82" s="119" t="s">
        <v>378</v>
      </c>
      <c r="AS82" s="174" t="s">
        <v>378</v>
      </c>
      <c r="AT82" s="175"/>
      <c r="AU82" s="174" t="s">
        <v>378</v>
      </c>
      <c r="AV82" s="175"/>
      <c r="AW82" s="119" t="s">
        <v>378</v>
      </c>
    </row>
    <row r="83" spans="1:49" hidden="1" x14ac:dyDescent="0.25">
      <c r="A83" s="177" t="s">
        <v>24</v>
      </c>
      <c r="B83" s="175"/>
      <c r="C83" s="177" t="s">
        <v>398</v>
      </c>
      <c r="D83" s="175"/>
      <c r="E83" s="177" t="s">
        <v>398</v>
      </c>
      <c r="F83" s="175"/>
      <c r="G83" s="177" t="s">
        <v>380</v>
      </c>
      <c r="H83" s="175"/>
      <c r="I83" s="177" t="s">
        <v>386</v>
      </c>
      <c r="J83" s="175"/>
      <c r="K83" s="175"/>
      <c r="L83" s="177" t="s">
        <v>399</v>
      </c>
      <c r="M83" s="175"/>
      <c r="N83" s="175"/>
      <c r="O83" s="177"/>
      <c r="P83" s="175"/>
      <c r="Q83" s="177"/>
      <c r="R83" s="175"/>
      <c r="S83" s="178" t="s">
        <v>155</v>
      </c>
      <c r="T83" s="175"/>
      <c r="U83" s="175"/>
      <c r="V83" s="175"/>
      <c r="W83" s="175"/>
      <c r="X83" s="175"/>
      <c r="Y83" s="175"/>
      <c r="Z83" s="175"/>
      <c r="AA83" s="177" t="s">
        <v>21</v>
      </c>
      <c r="AB83" s="175"/>
      <c r="AC83" s="175"/>
      <c r="AD83" s="175"/>
      <c r="AE83" s="175"/>
      <c r="AF83" s="177" t="s">
        <v>22</v>
      </c>
      <c r="AG83" s="175"/>
      <c r="AH83" s="175"/>
      <c r="AI83" s="118" t="s">
        <v>375</v>
      </c>
      <c r="AJ83" s="179" t="s">
        <v>23</v>
      </c>
      <c r="AK83" s="175"/>
      <c r="AL83" s="175"/>
      <c r="AM83" s="175"/>
      <c r="AN83" s="175"/>
      <c r="AO83" s="175"/>
      <c r="AP83" s="119">
        <v>0</v>
      </c>
      <c r="AQ83" s="119" t="s">
        <v>378</v>
      </c>
      <c r="AR83" s="119" t="s">
        <v>378</v>
      </c>
      <c r="AS83" s="174" t="s">
        <v>378</v>
      </c>
      <c r="AT83" s="175"/>
      <c r="AU83" s="174" t="s">
        <v>378</v>
      </c>
      <c r="AV83" s="175"/>
      <c r="AW83" s="119" t="s">
        <v>378</v>
      </c>
    </row>
    <row r="84" spans="1:49" hidden="1" x14ac:dyDescent="0.25">
      <c r="A84" s="177" t="s">
        <v>24</v>
      </c>
      <c r="B84" s="175"/>
      <c r="C84" s="177" t="s">
        <v>398</v>
      </c>
      <c r="D84" s="175"/>
      <c r="E84" s="177" t="s">
        <v>398</v>
      </c>
      <c r="F84" s="175"/>
      <c r="G84" s="177" t="s">
        <v>380</v>
      </c>
      <c r="H84" s="175"/>
      <c r="I84" s="177" t="s">
        <v>386</v>
      </c>
      <c r="J84" s="175"/>
      <c r="K84" s="175"/>
      <c r="L84" s="177" t="s">
        <v>385</v>
      </c>
      <c r="M84" s="175"/>
      <c r="N84" s="175"/>
      <c r="O84" s="177"/>
      <c r="P84" s="175"/>
      <c r="Q84" s="177"/>
      <c r="R84" s="175"/>
      <c r="S84" s="178" t="s">
        <v>101</v>
      </c>
      <c r="T84" s="175"/>
      <c r="U84" s="175"/>
      <c r="V84" s="175"/>
      <c r="W84" s="175"/>
      <c r="X84" s="175"/>
      <c r="Y84" s="175"/>
      <c r="Z84" s="175"/>
      <c r="AA84" s="177" t="s">
        <v>21</v>
      </c>
      <c r="AB84" s="175"/>
      <c r="AC84" s="175"/>
      <c r="AD84" s="175"/>
      <c r="AE84" s="175"/>
      <c r="AF84" s="177" t="s">
        <v>22</v>
      </c>
      <c r="AG84" s="175"/>
      <c r="AH84" s="175"/>
      <c r="AI84" s="118" t="s">
        <v>375</v>
      </c>
      <c r="AJ84" s="179" t="s">
        <v>23</v>
      </c>
      <c r="AK84" s="175"/>
      <c r="AL84" s="175"/>
      <c r="AM84" s="175"/>
      <c r="AN84" s="175"/>
      <c r="AO84" s="175"/>
      <c r="AP84" s="119">
        <v>0</v>
      </c>
      <c r="AQ84" s="119" t="s">
        <v>378</v>
      </c>
      <c r="AR84" s="119" t="s">
        <v>378</v>
      </c>
      <c r="AS84" s="174" t="s">
        <v>378</v>
      </c>
      <c r="AT84" s="175"/>
      <c r="AU84" s="174" t="s">
        <v>378</v>
      </c>
      <c r="AV84" s="175"/>
      <c r="AW84" s="119" t="s">
        <v>378</v>
      </c>
    </row>
    <row r="85" spans="1:49" hidden="1" x14ac:dyDescent="0.25">
      <c r="A85" s="177" t="s">
        <v>24</v>
      </c>
      <c r="B85" s="175"/>
      <c r="C85" s="177" t="s">
        <v>398</v>
      </c>
      <c r="D85" s="175"/>
      <c r="E85" s="177" t="s">
        <v>398</v>
      </c>
      <c r="F85" s="175"/>
      <c r="G85" s="177" t="s">
        <v>380</v>
      </c>
      <c r="H85" s="175"/>
      <c r="I85" s="177" t="s">
        <v>386</v>
      </c>
      <c r="J85" s="175"/>
      <c r="K85" s="175"/>
      <c r="L85" s="177" t="s">
        <v>386</v>
      </c>
      <c r="M85" s="175"/>
      <c r="N85" s="175"/>
      <c r="O85" s="177"/>
      <c r="P85" s="175"/>
      <c r="Q85" s="177"/>
      <c r="R85" s="175"/>
      <c r="S85" s="178" t="s">
        <v>103</v>
      </c>
      <c r="T85" s="175"/>
      <c r="U85" s="175"/>
      <c r="V85" s="175"/>
      <c r="W85" s="175"/>
      <c r="X85" s="175"/>
      <c r="Y85" s="175"/>
      <c r="Z85" s="175"/>
      <c r="AA85" s="177" t="s">
        <v>21</v>
      </c>
      <c r="AB85" s="175"/>
      <c r="AC85" s="175"/>
      <c r="AD85" s="175"/>
      <c r="AE85" s="175"/>
      <c r="AF85" s="177" t="s">
        <v>22</v>
      </c>
      <c r="AG85" s="175"/>
      <c r="AH85" s="175"/>
      <c r="AI85" s="118" t="s">
        <v>375</v>
      </c>
      <c r="AJ85" s="179" t="s">
        <v>23</v>
      </c>
      <c r="AK85" s="175"/>
      <c r="AL85" s="175"/>
      <c r="AM85" s="175"/>
      <c r="AN85" s="175"/>
      <c r="AO85" s="175"/>
      <c r="AP85" s="133">
        <v>10962370.439999999</v>
      </c>
      <c r="AQ85" s="119" t="s">
        <v>424</v>
      </c>
      <c r="AR85" s="119" t="s">
        <v>378</v>
      </c>
      <c r="AS85" s="174" t="s">
        <v>424</v>
      </c>
      <c r="AT85" s="175"/>
      <c r="AU85" s="174" t="s">
        <v>378</v>
      </c>
      <c r="AV85" s="175"/>
      <c r="AW85" s="119" t="s">
        <v>378</v>
      </c>
    </row>
    <row r="86" spans="1:49" hidden="1" x14ac:dyDescent="0.25">
      <c r="A86" s="177" t="s">
        <v>24</v>
      </c>
      <c r="B86" s="175"/>
      <c r="C86" s="177" t="s">
        <v>398</v>
      </c>
      <c r="D86" s="175"/>
      <c r="E86" s="177" t="s">
        <v>398</v>
      </c>
      <c r="F86" s="175"/>
      <c r="G86" s="177" t="s">
        <v>380</v>
      </c>
      <c r="H86" s="175"/>
      <c r="I86" s="177" t="s">
        <v>386</v>
      </c>
      <c r="J86" s="175"/>
      <c r="K86" s="175"/>
      <c r="L86" s="177" t="s">
        <v>387</v>
      </c>
      <c r="M86" s="175"/>
      <c r="N86" s="175"/>
      <c r="O86" s="177"/>
      <c r="P86" s="175"/>
      <c r="Q86" s="177"/>
      <c r="R86" s="175"/>
      <c r="S86" s="178" t="s">
        <v>105</v>
      </c>
      <c r="T86" s="175"/>
      <c r="U86" s="175"/>
      <c r="V86" s="175"/>
      <c r="W86" s="175"/>
      <c r="X86" s="175"/>
      <c r="Y86" s="175"/>
      <c r="Z86" s="175"/>
      <c r="AA86" s="177" t="s">
        <v>21</v>
      </c>
      <c r="AB86" s="175"/>
      <c r="AC86" s="175"/>
      <c r="AD86" s="175"/>
      <c r="AE86" s="175"/>
      <c r="AF86" s="177" t="s">
        <v>22</v>
      </c>
      <c r="AG86" s="175"/>
      <c r="AH86" s="175"/>
      <c r="AI86" s="118" t="s">
        <v>375</v>
      </c>
      <c r="AJ86" s="179" t="s">
        <v>23</v>
      </c>
      <c r="AK86" s="175"/>
      <c r="AL86" s="175"/>
      <c r="AM86" s="175"/>
      <c r="AN86" s="175"/>
      <c r="AO86" s="175"/>
      <c r="AP86" s="133">
        <v>79981685</v>
      </c>
      <c r="AQ86" s="119" t="s">
        <v>425</v>
      </c>
      <c r="AR86" s="119" t="s">
        <v>378</v>
      </c>
      <c r="AS86" s="174" t="s">
        <v>425</v>
      </c>
      <c r="AT86" s="175"/>
      <c r="AU86" s="174" t="s">
        <v>378</v>
      </c>
      <c r="AV86" s="175"/>
      <c r="AW86" s="119" t="s">
        <v>378</v>
      </c>
    </row>
    <row r="87" spans="1:49" hidden="1" x14ac:dyDescent="0.25">
      <c r="A87" s="177" t="s">
        <v>24</v>
      </c>
      <c r="B87" s="175"/>
      <c r="C87" s="177" t="s">
        <v>398</v>
      </c>
      <c r="D87" s="175"/>
      <c r="E87" s="177" t="s">
        <v>398</v>
      </c>
      <c r="F87" s="175"/>
      <c r="G87" s="177" t="s">
        <v>380</v>
      </c>
      <c r="H87" s="175"/>
      <c r="I87" s="177" t="s">
        <v>386</v>
      </c>
      <c r="J87" s="175"/>
      <c r="K87" s="175"/>
      <c r="L87" s="177" t="s">
        <v>388</v>
      </c>
      <c r="M87" s="175"/>
      <c r="N87" s="175"/>
      <c r="O87" s="177"/>
      <c r="P87" s="175"/>
      <c r="Q87" s="177"/>
      <c r="R87" s="175"/>
      <c r="S87" s="178" t="s">
        <v>107</v>
      </c>
      <c r="T87" s="175"/>
      <c r="U87" s="175"/>
      <c r="V87" s="175"/>
      <c r="W87" s="175"/>
      <c r="X87" s="175"/>
      <c r="Y87" s="175"/>
      <c r="Z87" s="175"/>
      <c r="AA87" s="177" t="s">
        <v>21</v>
      </c>
      <c r="AB87" s="175"/>
      <c r="AC87" s="175"/>
      <c r="AD87" s="175"/>
      <c r="AE87" s="175"/>
      <c r="AF87" s="177" t="s">
        <v>22</v>
      </c>
      <c r="AG87" s="175"/>
      <c r="AH87" s="175"/>
      <c r="AI87" s="118" t="s">
        <v>375</v>
      </c>
      <c r="AJ87" s="179" t="s">
        <v>23</v>
      </c>
      <c r="AK87" s="175"/>
      <c r="AL87" s="175"/>
      <c r="AM87" s="175"/>
      <c r="AN87" s="175"/>
      <c r="AO87" s="175"/>
      <c r="AP87" s="119">
        <v>0</v>
      </c>
      <c r="AQ87" s="119" t="s">
        <v>378</v>
      </c>
      <c r="AR87" s="119" t="s">
        <v>378</v>
      </c>
      <c r="AS87" s="174" t="s">
        <v>378</v>
      </c>
      <c r="AT87" s="175"/>
      <c r="AU87" s="174" t="s">
        <v>378</v>
      </c>
      <c r="AV87" s="175"/>
      <c r="AW87" s="119" t="s">
        <v>378</v>
      </c>
    </row>
    <row r="88" spans="1:49" hidden="1" x14ac:dyDescent="0.25">
      <c r="A88" s="177" t="s">
        <v>24</v>
      </c>
      <c r="B88" s="175"/>
      <c r="C88" s="177" t="s">
        <v>398</v>
      </c>
      <c r="D88" s="175"/>
      <c r="E88" s="177" t="s">
        <v>398</v>
      </c>
      <c r="F88" s="175"/>
      <c r="G88" s="177" t="s">
        <v>380</v>
      </c>
      <c r="H88" s="175"/>
      <c r="I88" s="177" t="s">
        <v>386</v>
      </c>
      <c r="J88" s="175"/>
      <c r="K88" s="175"/>
      <c r="L88" s="177" t="s">
        <v>390</v>
      </c>
      <c r="M88" s="175"/>
      <c r="N88" s="175"/>
      <c r="O88" s="177"/>
      <c r="P88" s="175"/>
      <c r="Q88" s="177"/>
      <c r="R88" s="175"/>
      <c r="S88" s="178" t="s">
        <v>109</v>
      </c>
      <c r="T88" s="175"/>
      <c r="U88" s="175"/>
      <c r="V88" s="175"/>
      <c r="W88" s="175"/>
      <c r="X88" s="175"/>
      <c r="Y88" s="175"/>
      <c r="Z88" s="175"/>
      <c r="AA88" s="177" t="s">
        <v>21</v>
      </c>
      <c r="AB88" s="175"/>
      <c r="AC88" s="175"/>
      <c r="AD88" s="175"/>
      <c r="AE88" s="175"/>
      <c r="AF88" s="177" t="s">
        <v>22</v>
      </c>
      <c r="AG88" s="175"/>
      <c r="AH88" s="175"/>
      <c r="AI88" s="118" t="s">
        <v>375</v>
      </c>
      <c r="AJ88" s="179" t="s">
        <v>23</v>
      </c>
      <c r="AK88" s="175"/>
      <c r="AL88" s="175"/>
      <c r="AM88" s="175"/>
      <c r="AN88" s="175"/>
      <c r="AO88" s="175"/>
      <c r="AP88" s="133">
        <v>11000086.4</v>
      </c>
      <c r="AQ88" s="119" t="s">
        <v>426</v>
      </c>
      <c r="AR88" s="119" t="s">
        <v>378</v>
      </c>
      <c r="AS88" s="174" t="s">
        <v>426</v>
      </c>
      <c r="AT88" s="175"/>
      <c r="AU88" s="174" t="s">
        <v>378</v>
      </c>
      <c r="AV88" s="175"/>
      <c r="AW88" s="119" t="s">
        <v>378</v>
      </c>
    </row>
    <row r="89" spans="1:49" hidden="1" x14ac:dyDescent="0.25">
      <c r="A89" s="177" t="s">
        <v>24</v>
      </c>
      <c r="B89" s="175"/>
      <c r="C89" s="177" t="s">
        <v>398</v>
      </c>
      <c r="D89" s="175"/>
      <c r="E89" s="177" t="s">
        <v>398</v>
      </c>
      <c r="F89" s="175"/>
      <c r="G89" s="177" t="s">
        <v>380</v>
      </c>
      <c r="H89" s="175"/>
      <c r="I89" s="177" t="s">
        <v>386</v>
      </c>
      <c r="J89" s="175"/>
      <c r="K89" s="175"/>
      <c r="L89" s="177" t="s">
        <v>392</v>
      </c>
      <c r="M89" s="175"/>
      <c r="N89" s="175"/>
      <c r="O89" s="177"/>
      <c r="P89" s="175"/>
      <c r="Q89" s="177"/>
      <c r="R89" s="175"/>
      <c r="S89" s="178" t="s">
        <v>111</v>
      </c>
      <c r="T89" s="175"/>
      <c r="U89" s="175"/>
      <c r="V89" s="175"/>
      <c r="W89" s="175"/>
      <c r="X89" s="175"/>
      <c r="Y89" s="175"/>
      <c r="Z89" s="175"/>
      <c r="AA89" s="177" t="s">
        <v>21</v>
      </c>
      <c r="AB89" s="175"/>
      <c r="AC89" s="175"/>
      <c r="AD89" s="175"/>
      <c r="AE89" s="175"/>
      <c r="AF89" s="177" t="s">
        <v>22</v>
      </c>
      <c r="AG89" s="175"/>
      <c r="AH89" s="175"/>
      <c r="AI89" s="118" t="s">
        <v>375</v>
      </c>
      <c r="AJ89" s="179" t="s">
        <v>23</v>
      </c>
      <c r="AK89" s="175"/>
      <c r="AL89" s="175"/>
      <c r="AM89" s="175"/>
      <c r="AN89" s="175"/>
      <c r="AO89" s="175"/>
      <c r="AP89" s="133">
        <v>893092.44</v>
      </c>
      <c r="AQ89" s="119" t="s">
        <v>427</v>
      </c>
      <c r="AR89" s="119" t="s">
        <v>378</v>
      </c>
      <c r="AS89" s="174" t="s">
        <v>427</v>
      </c>
      <c r="AT89" s="175"/>
      <c r="AU89" s="174" t="s">
        <v>378</v>
      </c>
      <c r="AV89" s="175"/>
      <c r="AW89" s="119" t="s">
        <v>378</v>
      </c>
    </row>
    <row r="90" spans="1:49" hidden="1" x14ac:dyDescent="0.25">
      <c r="A90" s="181" t="s">
        <v>24</v>
      </c>
      <c r="B90" s="175"/>
      <c r="C90" s="181" t="s">
        <v>398</v>
      </c>
      <c r="D90" s="175"/>
      <c r="E90" s="181" t="s">
        <v>398</v>
      </c>
      <c r="F90" s="175"/>
      <c r="G90" s="181" t="s">
        <v>398</v>
      </c>
      <c r="H90" s="175"/>
      <c r="I90" s="181"/>
      <c r="J90" s="175"/>
      <c r="K90" s="175"/>
      <c r="L90" s="181"/>
      <c r="M90" s="175"/>
      <c r="N90" s="175"/>
      <c r="O90" s="181"/>
      <c r="P90" s="175"/>
      <c r="Q90" s="181"/>
      <c r="R90" s="175"/>
      <c r="S90" s="180" t="s">
        <v>163</v>
      </c>
      <c r="T90" s="175"/>
      <c r="U90" s="175"/>
      <c r="V90" s="175"/>
      <c r="W90" s="175"/>
      <c r="X90" s="175"/>
      <c r="Y90" s="175"/>
      <c r="Z90" s="175"/>
      <c r="AA90" s="181" t="s">
        <v>21</v>
      </c>
      <c r="AB90" s="175"/>
      <c r="AC90" s="175"/>
      <c r="AD90" s="175"/>
      <c r="AE90" s="175"/>
      <c r="AF90" s="181" t="s">
        <v>22</v>
      </c>
      <c r="AG90" s="175"/>
      <c r="AH90" s="175"/>
      <c r="AI90" s="116" t="s">
        <v>375</v>
      </c>
      <c r="AJ90" s="182" t="s">
        <v>23</v>
      </c>
      <c r="AK90" s="175"/>
      <c r="AL90" s="175"/>
      <c r="AM90" s="175"/>
      <c r="AN90" s="175"/>
      <c r="AO90" s="175"/>
      <c r="AP90" s="132">
        <v>294973493.63</v>
      </c>
      <c r="AQ90" s="117" t="s">
        <v>428</v>
      </c>
      <c r="AR90" s="117" t="s">
        <v>408</v>
      </c>
      <c r="AS90" s="183" t="s">
        <v>428</v>
      </c>
      <c r="AT90" s="175"/>
      <c r="AU90" s="183" t="s">
        <v>378</v>
      </c>
      <c r="AV90" s="175"/>
      <c r="AW90" s="117" t="s">
        <v>379</v>
      </c>
    </row>
    <row r="91" spans="1:49" hidden="1" x14ac:dyDescent="0.25">
      <c r="A91" s="181" t="s">
        <v>24</v>
      </c>
      <c r="B91" s="175"/>
      <c r="C91" s="181" t="s">
        <v>398</v>
      </c>
      <c r="D91" s="175"/>
      <c r="E91" s="181" t="s">
        <v>398</v>
      </c>
      <c r="F91" s="175"/>
      <c r="G91" s="181" t="s">
        <v>398</v>
      </c>
      <c r="H91" s="175"/>
      <c r="I91" s="181" t="s">
        <v>387</v>
      </c>
      <c r="J91" s="175"/>
      <c r="K91" s="175"/>
      <c r="L91" s="181"/>
      <c r="M91" s="175"/>
      <c r="N91" s="175"/>
      <c r="O91" s="181"/>
      <c r="P91" s="175"/>
      <c r="Q91" s="181"/>
      <c r="R91" s="175"/>
      <c r="S91" s="180" t="s">
        <v>165</v>
      </c>
      <c r="T91" s="175"/>
      <c r="U91" s="175"/>
      <c r="V91" s="175"/>
      <c r="W91" s="175"/>
      <c r="X91" s="175"/>
      <c r="Y91" s="175"/>
      <c r="Z91" s="175"/>
      <c r="AA91" s="181" t="s">
        <v>21</v>
      </c>
      <c r="AB91" s="175"/>
      <c r="AC91" s="175"/>
      <c r="AD91" s="175"/>
      <c r="AE91" s="175"/>
      <c r="AF91" s="181" t="s">
        <v>22</v>
      </c>
      <c r="AG91" s="175"/>
      <c r="AH91" s="175"/>
      <c r="AI91" s="116" t="s">
        <v>375</v>
      </c>
      <c r="AJ91" s="182" t="s">
        <v>23</v>
      </c>
      <c r="AK91" s="175"/>
      <c r="AL91" s="175"/>
      <c r="AM91" s="175"/>
      <c r="AN91" s="175"/>
      <c r="AO91" s="175"/>
      <c r="AP91" s="117">
        <v>0</v>
      </c>
      <c r="AQ91" s="117" t="s">
        <v>378</v>
      </c>
      <c r="AR91" s="117" t="s">
        <v>378</v>
      </c>
      <c r="AS91" s="183" t="s">
        <v>378</v>
      </c>
      <c r="AT91" s="175"/>
      <c r="AU91" s="183" t="s">
        <v>378</v>
      </c>
      <c r="AV91" s="175"/>
      <c r="AW91" s="117" t="s">
        <v>378</v>
      </c>
    </row>
    <row r="92" spans="1:49" hidden="1" x14ac:dyDescent="0.25">
      <c r="A92" s="177" t="s">
        <v>24</v>
      </c>
      <c r="B92" s="175"/>
      <c r="C92" s="177" t="s">
        <v>398</v>
      </c>
      <c r="D92" s="175"/>
      <c r="E92" s="177" t="s">
        <v>398</v>
      </c>
      <c r="F92" s="175"/>
      <c r="G92" s="177" t="s">
        <v>398</v>
      </c>
      <c r="H92" s="175"/>
      <c r="I92" s="177" t="s">
        <v>387</v>
      </c>
      <c r="J92" s="175"/>
      <c r="K92" s="175"/>
      <c r="L92" s="177" t="s">
        <v>386</v>
      </c>
      <c r="M92" s="175"/>
      <c r="N92" s="175"/>
      <c r="O92" s="177"/>
      <c r="P92" s="175"/>
      <c r="Q92" s="177"/>
      <c r="R92" s="175"/>
      <c r="S92" s="178" t="s">
        <v>167</v>
      </c>
      <c r="T92" s="175"/>
      <c r="U92" s="175"/>
      <c r="V92" s="175"/>
      <c r="W92" s="175"/>
      <c r="X92" s="175"/>
      <c r="Y92" s="175"/>
      <c r="Z92" s="175"/>
      <c r="AA92" s="177" t="s">
        <v>21</v>
      </c>
      <c r="AB92" s="175"/>
      <c r="AC92" s="175"/>
      <c r="AD92" s="175"/>
      <c r="AE92" s="175"/>
      <c r="AF92" s="177" t="s">
        <v>22</v>
      </c>
      <c r="AG92" s="175"/>
      <c r="AH92" s="175"/>
      <c r="AI92" s="118" t="s">
        <v>375</v>
      </c>
      <c r="AJ92" s="179" t="s">
        <v>23</v>
      </c>
      <c r="AK92" s="175"/>
      <c r="AL92" s="175"/>
      <c r="AM92" s="175"/>
      <c r="AN92" s="175"/>
      <c r="AO92" s="175"/>
      <c r="AP92" s="119">
        <v>0</v>
      </c>
      <c r="AQ92" s="119" t="s">
        <v>378</v>
      </c>
      <c r="AR92" s="119" t="s">
        <v>378</v>
      </c>
      <c r="AS92" s="174" t="s">
        <v>378</v>
      </c>
      <c r="AT92" s="175"/>
      <c r="AU92" s="174" t="s">
        <v>378</v>
      </c>
      <c r="AV92" s="175"/>
      <c r="AW92" s="119" t="s">
        <v>378</v>
      </c>
    </row>
    <row r="93" spans="1:49" hidden="1" x14ac:dyDescent="0.25">
      <c r="A93" s="181" t="s">
        <v>24</v>
      </c>
      <c r="B93" s="175"/>
      <c r="C93" s="181" t="s">
        <v>398</v>
      </c>
      <c r="D93" s="175"/>
      <c r="E93" s="181" t="s">
        <v>398</v>
      </c>
      <c r="F93" s="175"/>
      <c r="G93" s="181" t="s">
        <v>398</v>
      </c>
      <c r="H93" s="175"/>
      <c r="I93" s="181" t="s">
        <v>388</v>
      </c>
      <c r="J93" s="175"/>
      <c r="K93" s="175"/>
      <c r="L93" s="181"/>
      <c r="M93" s="175"/>
      <c r="N93" s="175"/>
      <c r="O93" s="181"/>
      <c r="P93" s="175"/>
      <c r="Q93" s="181"/>
      <c r="R93" s="175"/>
      <c r="S93" s="180" t="s">
        <v>169</v>
      </c>
      <c r="T93" s="175"/>
      <c r="U93" s="175"/>
      <c r="V93" s="175"/>
      <c r="W93" s="175"/>
      <c r="X93" s="175"/>
      <c r="Y93" s="175"/>
      <c r="Z93" s="175"/>
      <c r="AA93" s="181" t="s">
        <v>21</v>
      </c>
      <c r="AB93" s="175"/>
      <c r="AC93" s="175"/>
      <c r="AD93" s="175"/>
      <c r="AE93" s="175"/>
      <c r="AF93" s="181" t="s">
        <v>22</v>
      </c>
      <c r="AG93" s="175"/>
      <c r="AH93" s="175"/>
      <c r="AI93" s="116" t="s">
        <v>375</v>
      </c>
      <c r="AJ93" s="182" t="s">
        <v>23</v>
      </c>
      <c r="AK93" s="175"/>
      <c r="AL93" s="175"/>
      <c r="AM93" s="175"/>
      <c r="AN93" s="175"/>
      <c r="AO93" s="175"/>
      <c r="AP93" s="132">
        <v>9045449.8399999999</v>
      </c>
      <c r="AQ93" s="117" t="s">
        <v>429</v>
      </c>
      <c r="AR93" s="117" t="s">
        <v>378</v>
      </c>
      <c r="AS93" s="183" t="s">
        <v>429</v>
      </c>
      <c r="AT93" s="175"/>
      <c r="AU93" s="183" t="s">
        <v>378</v>
      </c>
      <c r="AV93" s="175"/>
      <c r="AW93" s="117" t="s">
        <v>378</v>
      </c>
    </row>
    <row r="94" spans="1:49" hidden="1" x14ac:dyDescent="0.25">
      <c r="A94" s="177" t="s">
        <v>24</v>
      </c>
      <c r="B94" s="175"/>
      <c r="C94" s="177" t="s">
        <v>398</v>
      </c>
      <c r="D94" s="175"/>
      <c r="E94" s="177" t="s">
        <v>398</v>
      </c>
      <c r="F94" s="175"/>
      <c r="G94" s="177" t="s">
        <v>398</v>
      </c>
      <c r="H94" s="175"/>
      <c r="I94" s="177" t="s">
        <v>388</v>
      </c>
      <c r="J94" s="175"/>
      <c r="K94" s="175"/>
      <c r="L94" s="177" t="s">
        <v>385</v>
      </c>
      <c r="M94" s="175"/>
      <c r="N94" s="175"/>
      <c r="O94" s="177"/>
      <c r="P94" s="175"/>
      <c r="Q94" s="177"/>
      <c r="R94" s="175"/>
      <c r="S94" s="178" t="s">
        <v>171</v>
      </c>
      <c r="T94" s="175"/>
      <c r="U94" s="175"/>
      <c r="V94" s="175"/>
      <c r="W94" s="175"/>
      <c r="X94" s="175"/>
      <c r="Y94" s="175"/>
      <c r="Z94" s="175"/>
      <c r="AA94" s="177" t="s">
        <v>21</v>
      </c>
      <c r="AB94" s="175"/>
      <c r="AC94" s="175"/>
      <c r="AD94" s="175"/>
      <c r="AE94" s="175"/>
      <c r="AF94" s="177" t="s">
        <v>22</v>
      </c>
      <c r="AG94" s="175"/>
      <c r="AH94" s="175"/>
      <c r="AI94" s="118" t="s">
        <v>375</v>
      </c>
      <c r="AJ94" s="179" t="s">
        <v>23</v>
      </c>
      <c r="AK94" s="175"/>
      <c r="AL94" s="175"/>
      <c r="AM94" s="175"/>
      <c r="AN94" s="175"/>
      <c r="AO94" s="175"/>
      <c r="AP94" s="119">
        <v>0</v>
      </c>
      <c r="AQ94" s="119" t="s">
        <v>378</v>
      </c>
      <c r="AR94" s="119" t="s">
        <v>378</v>
      </c>
      <c r="AS94" s="174" t="s">
        <v>378</v>
      </c>
      <c r="AT94" s="175"/>
      <c r="AU94" s="174" t="s">
        <v>378</v>
      </c>
      <c r="AV94" s="175"/>
      <c r="AW94" s="119" t="s">
        <v>378</v>
      </c>
    </row>
    <row r="95" spans="1:49" hidden="1" x14ac:dyDescent="0.25">
      <c r="A95" s="177" t="s">
        <v>24</v>
      </c>
      <c r="B95" s="175"/>
      <c r="C95" s="177" t="s">
        <v>398</v>
      </c>
      <c r="D95" s="175"/>
      <c r="E95" s="177" t="s">
        <v>398</v>
      </c>
      <c r="F95" s="175"/>
      <c r="G95" s="177" t="s">
        <v>398</v>
      </c>
      <c r="H95" s="175"/>
      <c r="I95" s="177" t="s">
        <v>388</v>
      </c>
      <c r="J95" s="175"/>
      <c r="K95" s="175"/>
      <c r="L95" s="177" t="s">
        <v>386</v>
      </c>
      <c r="M95" s="175"/>
      <c r="N95" s="175"/>
      <c r="O95" s="177"/>
      <c r="P95" s="175"/>
      <c r="Q95" s="177"/>
      <c r="R95" s="175"/>
      <c r="S95" s="178" t="s">
        <v>173</v>
      </c>
      <c r="T95" s="175"/>
      <c r="U95" s="175"/>
      <c r="V95" s="175"/>
      <c r="W95" s="175"/>
      <c r="X95" s="175"/>
      <c r="Y95" s="175"/>
      <c r="Z95" s="175"/>
      <c r="AA95" s="177" t="s">
        <v>21</v>
      </c>
      <c r="AB95" s="175"/>
      <c r="AC95" s="175"/>
      <c r="AD95" s="175"/>
      <c r="AE95" s="175"/>
      <c r="AF95" s="177" t="s">
        <v>22</v>
      </c>
      <c r="AG95" s="175"/>
      <c r="AH95" s="175"/>
      <c r="AI95" s="118" t="s">
        <v>375</v>
      </c>
      <c r="AJ95" s="179" t="s">
        <v>23</v>
      </c>
      <c r="AK95" s="175"/>
      <c r="AL95" s="175"/>
      <c r="AM95" s="175"/>
      <c r="AN95" s="175"/>
      <c r="AO95" s="175"/>
      <c r="AP95" s="133">
        <v>30000</v>
      </c>
      <c r="AQ95" s="119" t="s">
        <v>430</v>
      </c>
      <c r="AR95" s="119" t="s">
        <v>378</v>
      </c>
      <c r="AS95" s="174" t="s">
        <v>430</v>
      </c>
      <c r="AT95" s="175"/>
      <c r="AU95" s="174" t="s">
        <v>378</v>
      </c>
      <c r="AV95" s="175"/>
      <c r="AW95" s="119" t="s">
        <v>378</v>
      </c>
    </row>
    <row r="96" spans="1:49" hidden="1" x14ac:dyDescent="0.25">
      <c r="A96" s="177" t="s">
        <v>24</v>
      </c>
      <c r="B96" s="175"/>
      <c r="C96" s="177" t="s">
        <v>398</v>
      </c>
      <c r="D96" s="175"/>
      <c r="E96" s="177" t="s">
        <v>398</v>
      </c>
      <c r="F96" s="175"/>
      <c r="G96" s="177" t="s">
        <v>398</v>
      </c>
      <c r="H96" s="175"/>
      <c r="I96" s="177" t="s">
        <v>388</v>
      </c>
      <c r="J96" s="175"/>
      <c r="K96" s="175"/>
      <c r="L96" s="177" t="s">
        <v>387</v>
      </c>
      <c r="M96" s="175"/>
      <c r="N96" s="175"/>
      <c r="O96" s="177"/>
      <c r="P96" s="175"/>
      <c r="Q96" s="177"/>
      <c r="R96" s="175"/>
      <c r="S96" s="178" t="s">
        <v>175</v>
      </c>
      <c r="T96" s="175"/>
      <c r="U96" s="175"/>
      <c r="V96" s="175"/>
      <c r="W96" s="175"/>
      <c r="X96" s="175"/>
      <c r="Y96" s="175"/>
      <c r="Z96" s="175"/>
      <c r="AA96" s="177" t="s">
        <v>21</v>
      </c>
      <c r="AB96" s="175"/>
      <c r="AC96" s="175"/>
      <c r="AD96" s="175"/>
      <c r="AE96" s="175"/>
      <c r="AF96" s="177" t="s">
        <v>22</v>
      </c>
      <c r="AG96" s="175"/>
      <c r="AH96" s="175"/>
      <c r="AI96" s="118" t="s">
        <v>375</v>
      </c>
      <c r="AJ96" s="179" t="s">
        <v>23</v>
      </c>
      <c r="AK96" s="175"/>
      <c r="AL96" s="175"/>
      <c r="AM96" s="175"/>
      <c r="AN96" s="175"/>
      <c r="AO96" s="175"/>
      <c r="AP96" s="119">
        <v>0</v>
      </c>
      <c r="AQ96" s="119" t="s">
        <v>378</v>
      </c>
      <c r="AR96" s="119" t="s">
        <v>378</v>
      </c>
      <c r="AS96" s="174" t="s">
        <v>378</v>
      </c>
      <c r="AT96" s="175"/>
      <c r="AU96" s="174" t="s">
        <v>378</v>
      </c>
      <c r="AV96" s="175"/>
      <c r="AW96" s="119" t="s">
        <v>378</v>
      </c>
    </row>
    <row r="97" spans="1:49" hidden="1" x14ac:dyDescent="0.25">
      <c r="A97" s="177" t="s">
        <v>24</v>
      </c>
      <c r="B97" s="175"/>
      <c r="C97" s="177" t="s">
        <v>398</v>
      </c>
      <c r="D97" s="175"/>
      <c r="E97" s="177" t="s">
        <v>398</v>
      </c>
      <c r="F97" s="175"/>
      <c r="G97" s="177" t="s">
        <v>398</v>
      </c>
      <c r="H97" s="175"/>
      <c r="I97" s="177" t="s">
        <v>388</v>
      </c>
      <c r="J97" s="175"/>
      <c r="K97" s="175"/>
      <c r="L97" s="177" t="s">
        <v>390</v>
      </c>
      <c r="M97" s="175"/>
      <c r="N97" s="175"/>
      <c r="O97" s="177"/>
      <c r="P97" s="175"/>
      <c r="Q97" s="177"/>
      <c r="R97" s="175"/>
      <c r="S97" s="178" t="s">
        <v>177</v>
      </c>
      <c r="T97" s="175"/>
      <c r="U97" s="175"/>
      <c r="V97" s="175"/>
      <c r="W97" s="175"/>
      <c r="X97" s="175"/>
      <c r="Y97" s="175"/>
      <c r="Z97" s="175"/>
      <c r="AA97" s="177" t="s">
        <v>21</v>
      </c>
      <c r="AB97" s="175"/>
      <c r="AC97" s="175"/>
      <c r="AD97" s="175"/>
      <c r="AE97" s="175"/>
      <c r="AF97" s="177" t="s">
        <v>22</v>
      </c>
      <c r="AG97" s="175"/>
      <c r="AH97" s="175"/>
      <c r="AI97" s="118" t="s">
        <v>375</v>
      </c>
      <c r="AJ97" s="179" t="s">
        <v>23</v>
      </c>
      <c r="AK97" s="175"/>
      <c r="AL97" s="175"/>
      <c r="AM97" s="175"/>
      <c r="AN97" s="175"/>
      <c r="AO97" s="175"/>
      <c r="AP97" s="119">
        <v>0</v>
      </c>
      <c r="AQ97" s="119" t="s">
        <v>378</v>
      </c>
      <c r="AR97" s="119" t="s">
        <v>378</v>
      </c>
      <c r="AS97" s="174" t="s">
        <v>378</v>
      </c>
      <c r="AT97" s="175"/>
      <c r="AU97" s="174" t="s">
        <v>378</v>
      </c>
      <c r="AV97" s="175"/>
      <c r="AW97" s="119" t="s">
        <v>378</v>
      </c>
    </row>
    <row r="98" spans="1:49" hidden="1" x14ac:dyDescent="0.25">
      <c r="A98" s="177" t="s">
        <v>24</v>
      </c>
      <c r="B98" s="175"/>
      <c r="C98" s="177" t="s">
        <v>398</v>
      </c>
      <c r="D98" s="175"/>
      <c r="E98" s="177" t="s">
        <v>398</v>
      </c>
      <c r="F98" s="175"/>
      <c r="G98" s="177" t="s">
        <v>398</v>
      </c>
      <c r="H98" s="175"/>
      <c r="I98" s="177" t="s">
        <v>388</v>
      </c>
      <c r="J98" s="175"/>
      <c r="K98" s="175"/>
      <c r="L98" s="177" t="s">
        <v>392</v>
      </c>
      <c r="M98" s="175"/>
      <c r="N98" s="175"/>
      <c r="O98" s="177"/>
      <c r="P98" s="175"/>
      <c r="Q98" s="177"/>
      <c r="R98" s="175"/>
      <c r="S98" s="178" t="s">
        <v>179</v>
      </c>
      <c r="T98" s="175"/>
      <c r="U98" s="175"/>
      <c r="V98" s="175"/>
      <c r="W98" s="175"/>
      <c r="X98" s="175"/>
      <c r="Y98" s="175"/>
      <c r="Z98" s="175"/>
      <c r="AA98" s="177" t="s">
        <v>21</v>
      </c>
      <c r="AB98" s="175"/>
      <c r="AC98" s="175"/>
      <c r="AD98" s="175"/>
      <c r="AE98" s="175"/>
      <c r="AF98" s="177" t="s">
        <v>22</v>
      </c>
      <c r="AG98" s="175"/>
      <c r="AH98" s="175"/>
      <c r="AI98" s="118" t="s">
        <v>375</v>
      </c>
      <c r="AJ98" s="179" t="s">
        <v>23</v>
      </c>
      <c r="AK98" s="175"/>
      <c r="AL98" s="175"/>
      <c r="AM98" s="175"/>
      <c r="AN98" s="175"/>
      <c r="AO98" s="175"/>
      <c r="AP98" s="133">
        <v>8476801</v>
      </c>
      <c r="AQ98" s="119" t="s">
        <v>431</v>
      </c>
      <c r="AR98" s="119" t="s">
        <v>378</v>
      </c>
      <c r="AS98" s="174" t="s">
        <v>431</v>
      </c>
      <c r="AT98" s="175"/>
      <c r="AU98" s="174" t="s">
        <v>378</v>
      </c>
      <c r="AV98" s="175"/>
      <c r="AW98" s="119" t="s">
        <v>378</v>
      </c>
    </row>
    <row r="99" spans="1:49" hidden="1" x14ac:dyDescent="0.25">
      <c r="A99" s="177" t="s">
        <v>24</v>
      </c>
      <c r="B99" s="175"/>
      <c r="C99" s="177" t="s">
        <v>398</v>
      </c>
      <c r="D99" s="175"/>
      <c r="E99" s="177" t="s">
        <v>398</v>
      </c>
      <c r="F99" s="175"/>
      <c r="G99" s="177" t="s">
        <v>398</v>
      </c>
      <c r="H99" s="175"/>
      <c r="I99" s="177" t="s">
        <v>388</v>
      </c>
      <c r="J99" s="175"/>
      <c r="K99" s="175"/>
      <c r="L99" s="177" t="s">
        <v>393</v>
      </c>
      <c r="M99" s="175"/>
      <c r="N99" s="175"/>
      <c r="O99" s="177"/>
      <c r="P99" s="175"/>
      <c r="Q99" s="177"/>
      <c r="R99" s="175"/>
      <c r="S99" s="178" t="s">
        <v>181</v>
      </c>
      <c r="T99" s="175"/>
      <c r="U99" s="175"/>
      <c r="V99" s="175"/>
      <c r="W99" s="175"/>
      <c r="X99" s="175"/>
      <c r="Y99" s="175"/>
      <c r="Z99" s="175"/>
      <c r="AA99" s="177" t="s">
        <v>21</v>
      </c>
      <c r="AB99" s="175"/>
      <c r="AC99" s="175"/>
      <c r="AD99" s="175"/>
      <c r="AE99" s="175"/>
      <c r="AF99" s="177" t="s">
        <v>22</v>
      </c>
      <c r="AG99" s="175"/>
      <c r="AH99" s="175"/>
      <c r="AI99" s="118" t="s">
        <v>375</v>
      </c>
      <c r="AJ99" s="179" t="s">
        <v>23</v>
      </c>
      <c r="AK99" s="175"/>
      <c r="AL99" s="175"/>
      <c r="AM99" s="175"/>
      <c r="AN99" s="175"/>
      <c r="AO99" s="175"/>
      <c r="AP99" s="133">
        <v>538648.84</v>
      </c>
      <c r="AQ99" s="119" t="s">
        <v>432</v>
      </c>
      <c r="AR99" s="119" t="s">
        <v>378</v>
      </c>
      <c r="AS99" s="174" t="s">
        <v>432</v>
      </c>
      <c r="AT99" s="175"/>
      <c r="AU99" s="174" t="s">
        <v>378</v>
      </c>
      <c r="AV99" s="175"/>
      <c r="AW99" s="119" t="s">
        <v>378</v>
      </c>
    </row>
    <row r="100" spans="1:49" hidden="1" x14ac:dyDescent="0.25">
      <c r="A100" s="181" t="s">
        <v>24</v>
      </c>
      <c r="B100" s="175"/>
      <c r="C100" s="181" t="s">
        <v>398</v>
      </c>
      <c r="D100" s="175"/>
      <c r="E100" s="181" t="s">
        <v>398</v>
      </c>
      <c r="F100" s="175"/>
      <c r="G100" s="181" t="s">
        <v>398</v>
      </c>
      <c r="H100" s="175"/>
      <c r="I100" s="181" t="s">
        <v>390</v>
      </c>
      <c r="J100" s="175"/>
      <c r="K100" s="175"/>
      <c r="L100" s="181"/>
      <c r="M100" s="175"/>
      <c r="N100" s="175"/>
      <c r="O100" s="181"/>
      <c r="P100" s="175"/>
      <c r="Q100" s="181"/>
      <c r="R100" s="175"/>
      <c r="S100" s="180" t="s">
        <v>183</v>
      </c>
      <c r="T100" s="175"/>
      <c r="U100" s="175"/>
      <c r="V100" s="175"/>
      <c r="W100" s="175"/>
      <c r="X100" s="175"/>
      <c r="Y100" s="175"/>
      <c r="Z100" s="175"/>
      <c r="AA100" s="181" t="s">
        <v>21</v>
      </c>
      <c r="AB100" s="175"/>
      <c r="AC100" s="175"/>
      <c r="AD100" s="175"/>
      <c r="AE100" s="175"/>
      <c r="AF100" s="181" t="s">
        <v>22</v>
      </c>
      <c r="AG100" s="175"/>
      <c r="AH100" s="175"/>
      <c r="AI100" s="116" t="s">
        <v>375</v>
      </c>
      <c r="AJ100" s="182" t="s">
        <v>23</v>
      </c>
      <c r="AK100" s="175"/>
      <c r="AL100" s="175"/>
      <c r="AM100" s="175"/>
      <c r="AN100" s="175"/>
      <c r="AO100" s="175"/>
      <c r="AP100" s="132">
        <v>120532</v>
      </c>
      <c r="AQ100" s="117" t="s">
        <v>433</v>
      </c>
      <c r="AR100" s="117" t="s">
        <v>378</v>
      </c>
      <c r="AS100" s="183" t="s">
        <v>433</v>
      </c>
      <c r="AT100" s="175"/>
      <c r="AU100" s="183" t="s">
        <v>378</v>
      </c>
      <c r="AV100" s="175"/>
      <c r="AW100" s="117" t="s">
        <v>379</v>
      </c>
    </row>
    <row r="101" spans="1:49" hidden="1" x14ac:dyDescent="0.25">
      <c r="A101" s="177" t="s">
        <v>24</v>
      </c>
      <c r="B101" s="175"/>
      <c r="C101" s="177" t="s">
        <v>398</v>
      </c>
      <c r="D101" s="175"/>
      <c r="E101" s="177" t="s">
        <v>398</v>
      </c>
      <c r="F101" s="175"/>
      <c r="G101" s="177" t="s">
        <v>398</v>
      </c>
      <c r="H101" s="175"/>
      <c r="I101" s="177" t="s">
        <v>390</v>
      </c>
      <c r="J101" s="175"/>
      <c r="K101" s="175"/>
      <c r="L101" s="177" t="s">
        <v>384</v>
      </c>
      <c r="M101" s="175"/>
      <c r="N101" s="175"/>
      <c r="O101" s="177"/>
      <c r="P101" s="175"/>
      <c r="Q101" s="177"/>
      <c r="R101" s="175"/>
      <c r="S101" s="178" t="s">
        <v>185</v>
      </c>
      <c r="T101" s="175"/>
      <c r="U101" s="175"/>
      <c r="V101" s="175"/>
      <c r="W101" s="175"/>
      <c r="X101" s="175"/>
      <c r="Y101" s="175"/>
      <c r="Z101" s="175"/>
      <c r="AA101" s="177" t="s">
        <v>21</v>
      </c>
      <c r="AB101" s="175"/>
      <c r="AC101" s="175"/>
      <c r="AD101" s="175"/>
      <c r="AE101" s="175"/>
      <c r="AF101" s="177" t="s">
        <v>22</v>
      </c>
      <c r="AG101" s="175"/>
      <c r="AH101" s="175"/>
      <c r="AI101" s="118" t="s">
        <v>375</v>
      </c>
      <c r="AJ101" s="179" t="s">
        <v>23</v>
      </c>
      <c r="AK101" s="175"/>
      <c r="AL101" s="175"/>
      <c r="AM101" s="175"/>
      <c r="AN101" s="175"/>
      <c r="AO101" s="175"/>
      <c r="AP101" s="133">
        <v>120532</v>
      </c>
      <c r="AQ101" s="119" t="s">
        <v>433</v>
      </c>
      <c r="AR101" s="119" t="s">
        <v>378</v>
      </c>
      <c r="AS101" s="174" t="s">
        <v>433</v>
      </c>
      <c r="AT101" s="175"/>
      <c r="AU101" s="174" t="s">
        <v>378</v>
      </c>
      <c r="AV101" s="175"/>
      <c r="AW101" s="119" t="s">
        <v>379</v>
      </c>
    </row>
    <row r="102" spans="1:49" hidden="1" x14ac:dyDescent="0.25">
      <c r="A102" s="177" t="s">
        <v>24</v>
      </c>
      <c r="B102" s="175"/>
      <c r="C102" s="177" t="s">
        <v>398</v>
      </c>
      <c r="D102" s="175"/>
      <c r="E102" s="177" t="s">
        <v>398</v>
      </c>
      <c r="F102" s="175"/>
      <c r="G102" s="177" t="s">
        <v>398</v>
      </c>
      <c r="H102" s="175"/>
      <c r="I102" s="177" t="s">
        <v>390</v>
      </c>
      <c r="J102" s="175"/>
      <c r="K102" s="175"/>
      <c r="L102" s="177" t="s">
        <v>399</v>
      </c>
      <c r="M102" s="175"/>
      <c r="N102" s="175"/>
      <c r="O102" s="177"/>
      <c r="P102" s="175"/>
      <c r="Q102" s="177"/>
      <c r="R102" s="175"/>
      <c r="S102" s="178" t="s">
        <v>187</v>
      </c>
      <c r="T102" s="175"/>
      <c r="U102" s="175"/>
      <c r="V102" s="175"/>
      <c r="W102" s="175"/>
      <c r="X102" s="175"/>
      <c r="Y102" s="175"/>
      <c r="Z102" s="175"/>
      <c r="AA102" s="177" t="s">
        <v>21</v>
      </c>
      <c r="AB102" s="175"/>
      <c r="AC102" s="175"/>
      <c r="AD102" s="175"/>
      <c r="AE102" s="175"/>
      <c r="AF102" s="177" t="s">
        <v>22</v>
      </c>
      <c r="AG102" s="175"/>
      <c r="AH102" s="175"/>
      <c r="AI102" s="118" t="s">
        <v>375</v>
      </c>
      <c r="AJ102" s="179" t="s">
        <v>23</v>
      </c>
      <c r="AK102" s="175"/>
      <c r="AL102" s="175"/>
      <c r="AM102" s="175"/>
      <c r="AN102" s="175"/>
      <c r="AO102" s="175"/>
      <c r="AP102" s="119">
        <v>0</v>
      </c>
      <c r="AQ102" s="119" t="s">
        <v>378</v>
      </c>
      <c r="AR102" s="119" t="s">
        <v>378</v>
      </c>
      <c r="AS102" s="174" t="s">
        <v>378</v>
      </c>
      <c r="AT102" s="175"/>
      <c r="AU102" s="174" t="s">
        <v>378</v>
      </c>
      <c r="AV102" s="175"/>
      <c r="AW102" s="119" t="s">
        <v>378</v>
      </c>
    </row>
    <row r="103" spans="1:49" hidden="1" x14ac:dyDescent="0.25">
      <c r="A103" s="177" t="s">
        <v>24</v>
      </c>
      <c r="B103" s="175"/>
      <c r="C103" s="177" t="s">
        <v>398</v>
      </c>
      <c r="D103" s="175"/>
      <c r="E103" s="177" t="s">
        <v>398</v>
      </c>
      <c r="F103" s="175"/>
      <c r="G103" s="177" t="s">
        <v>398</v>
      </c>
      <c r="H103" s="175"/>
      <c r="I103" s="177" t="s">
        <v>390</v>
      </c>
      <c r="J103" s="175"/>
      <c r="K103" s="175"/>
      <c r="L103" s="177" t="s">
        <v>385</v>
      </c>
      <c r="M103" s="175"/>
      <c r="N103" s="175"/>
      <c r="O103" s="177"/>
      <c r="P103" s="175"/>
      <c r="Q103" s="177"/>
      <c r="R103" s="175"/>
      <c r="S103" s="178" t="s">
        <v>189</v>
      </c>
      <c r="T103" s="175"/>
      <c r="U103" s="175"/>
      <c r="V103" s="175"/>
      <c r="W103" s="175"/>
      <c r="X103" s="175"/>
      <c r="Y103" s="175"/>
      <c r="Z103" s="175"/>
      <c r="AA103" s="177" t="s">
        <v>21</v>
      </c>
      <c r="AB103" s="175"/>
      <c r="AC103" s="175"/>
      <c r="AD103" s="175"/>
      <c r="AE103" s="175"/>
      <c r="AF103" s="177" t="s">
        <v>22</v>
      </c>
      <c r="AG103" s="175"/>
      <c r="AH103" s="175"/>
      <c r="AI103" s="118" t="s">
        <v>375</v>
      </c>
      <c r="AJ103" s="179" t="s">
        <v>23</v>
      </c>
      <c r="AK103" s="175"/>
      <c r="AL103" s="175"/>
      <c r="AM103" s="175"/>
      <c r="AN103" s="175"/>
      <c r="AO103" s="175"/>
      <c r="AP103" s="119">
        <v>0</v>
      </c>
      <c r="AQ103" s="119" t="s">
        <v>378</v>
      </c>
      <c r="AR103" s="119" t="s">
        <v>378</v>
      </c>
      <c r="AS103" s="174" t="s">
        <v>378</v>
      </c>
      <c r="AT103" s="175"/>
      <c r="AU103" s="174" t="s">
        <v>378</v>
      </c>
      <c r="AV103" s="175"/>
      <c r="AW103" s="119" t="s">
        <v>378</v>
      </c>
    </row>
    <row r="104" spans="1:49" hidden="1" x14ac:dyDescent="0.25">
      <c r="A104" s="181" t="s">
        <v>24</v>
      </c>
      <c r="B104" s="175"/>
      <c r="C104" s="181" t="s">
        <v>398</v>
      </c>
      <c r="D104" s="175"/>
      <c r="E104" s="181" t="s">
        <v>398</v>
      </c>
      <c r="F104" s="175"/>
      <c r="G104" s="181" t="s">
        <v>398</v>
      </c>
      <c r="H104" s="175"/>
      <c r="I104" s="181" t="s">
        <v>392</v>
      </c>
      <c r="J104" s="175"/>
      <c r="K104" s="175"/>
      <c r="L104" s="181"/>
      <c r="M104" s="175"/>
      <c r="N104" s="175"/>
      <c r="O104" s="181"/>
      <c r="P104" s="175"/>
      <c r="Q104" s="181"/>
      <c r="R104" s="175"/>
      <c r="S104" s="180" t="s">
        <v>191</v>
      </c>
      <c r="T104" s="175"/>
      <c r="U104" s="175"/>
      <c r="V104" s="175"/>
      <c r="W104" s="175"/>
      <c r="X104" s="175"/>
      <c r="Y104" s="175"/>
      <c r="Z104" s="175"/>
      <c r="AA104" s="181" t="s">
        <v>21</v>
      </c>
      <c r="AB104" s="175"/>
      <c r="AC104" s="175"/>
      <c r="AD104" s="175"/>
      <c r="AE104" s="175"/>
      <c r="AF104" s="181" t="s">
        <v>22</v>
      </c>
      <c r="AG104" s="175"/>
      <c r="AH104" s="175"/>
      <c r="AI104" s="116" t="s">
        <v>375</v>
      </c>
      <c r="AJ104" s="182" t="s">
        <v>23</v>
      </c>
      <c r="AK104" s="175"/>
      <c r="AL104" s="175"/>
      <c r="AM104" s="175"/>
      <c r="AN104" s="175"/>
      <c r="AO104" s="175"/>
      <c r="AP104" s="132">
        <v>124657803.56999999</v>
      </c>
      <c r="AQ104" s="117" t="s">
        <v>434</v>
      </c>
      <c r="AR104" s="117" t="s">
        <v>408</v>
      </c>
      <c r="AS104" s="183" t="s">
        <v>434</v>
      </c>
      <c r="AT104" s="175"/>
      <c r="AU104" s="183" t="s">
        <v>378</v>
      </c>
      <c r="AV104" s="175"/>
      <c r="AW104" s="117" t="s">
        <v>378</v>
      </c>
    </row>
    <row r="105" spans="1:49" hidden="1" x14ac:dyDescent="0.25">
      <c r="A105" s="177" t="s">
        <v>24</v>
      </c>
      <c r="B105" s="175"/>
      <c r="C105" s="177" t="s">
        <v>398</v>
      </c>
      <c r="D105" s="175"/>
      <c r="E105" s="177" t="s">
        <v>398</v>
      </c>
      <c r="F105" s="175"/>
      <c r="G105" s="177" t="s">
        <v>398</v>
      </c>
      <c r="H105" s="175"/>
      <c r="I105" s="177" t="s">
        <v>392</v>
      </c>
      <c r="J105" s="175"/>
      <c r="K105" s="175"/>
      <c r="L105" s="177" t="s">
        <v>384</v>
      </c>
      <c r="M105" s="175"/>
      <c r="N105" s="175"/>
      <c r="O105" s="177"/>
      <c r="P105" s="175"/>
      <c r="Q105" s="177"/>
      <c r="R105" s="175"/>
      <c r="S105" s="178" t="s">
        <v>193</v>
      </c>
      <c r="T105" s="175"/>
      <c r="U105" s="175"/>
      <c r="V105" s="175"/>
      <c r="W105" s="175"/>
      <c r="X105" s="175"/>
      <c r="Y105" s="175"/>
      <c r="Z105" s="175"/>
      <c r="AA105" s="177" t="s">
        <v>21</v>
      </c>
      <c r="AB105" s="175"/>
      <c r="AC105" s="175"/>
      <c r="AD105" s="175"/>
      <c r="AE105" s="175"/>
      <c r="AF105" s="177" t="s">
        <v>22</v>
      </c>
      <c r="AG105" s="175"/>
      <c r="AH105" s="175"/>
      <c r="AI105" s="118" t="s">
        <v>375</v>
      </c>
      <c r="AJ105" s="179" t="s">
        <v>23</v>
      </c>
      <c r="AK105" s="175"/>
      <c r="AL105" s="175"/>
      <c r="AM105" s="175"/>
      <c r="AN105" s="175"/>
      <c r="AO105" s="175"/>
      <c r="AP105" s="119">
        <v>0</v>
      </c>
      <c r="AQ105" s="119" t="s">
        <v>378</v>
      </c>
      <c r="AR105" s="119" t="s">
        <v>378</v>
      </c>
      <c r="AS105" s="174" t="s">
        <v>378</v>
      </c>
      <c r="AT105" s="175"/>
      <c r="AU105" s="174" t="s">
        <v>378</v>
      </c>
      <c r="AV105" s="175"/>
      <c r="AW105" s="119" t="s">
        <v>378</v>
      </c>
    </row>
    <row r="106" spans="1:49" hidden="1" x14ac:dyDescent="0.25">
      <c r="A106" s="177" t="s">
        <v>24</v>
      </c>
      <c r="B106" s="175"/>
      <c r="C106" s="177" t="s">
        <v>398</v>
      </c>
      <c r="D106" s="175"/>
      <c r="E106" s="177" t="s">
        <v>398</v>
      </c>
      <c r="F106" s="175"/>
      <c r="G106" s="177" t="s">
        <v>398</v>
      </c>
      <c r="H106" s="175"/>
      <c r="I106" s="177" t="s">
        <v>392</v>
      </c>
      <c r="J106" s="175"/>
      <c r="K106" s="175"/>
      <c r="L106" s="177" t="s">
        <v>399</v>
      </c>
      <c r="M106" s="175"/>
      <c r="N106" s="175"/>
      <c r="O106" s="177"/>
      <c r="P106" s="175"/>
      <c r="Q106" s="177"/>
      <c r="R106" s="175"/>
      <c r="S106" s="178" t="s">
        <v>195</v>
      </c>
      <c r="T106" s="175"/>
      <c r="U106" s="175"/>
      <c r="V106" s="175"/>
      <c r="W106" s="175"/>
      <c r="X106" s="175"/>
      <c r="Y106" s="175"/>
      <c r="Z106" s="175"/>
      <c r="AA106" s="177" t="s">
        <v>21</v>
      </c>
      <c r="AB106" s="175"/>
      <c r="AC106" s="175"/>
      <c r="AD106" s="175"/>
      <c r="AE106" s="175"/>
      <c r="AF106" s="177" t="s">
        <v>22</v>
      </c>
      <c r="AG106" s="175"/>
      <c r="AH106" s="175"/>
      <c r="AI106" s="118" t="s">
        <v>375</v>
      </c>
      <c r="AJ106" s="179" t="s">
        <v>23</v>
      </c>
      <c r="AK106" s="175"/>
      <c r="AL106" s="175"/>
      <c r="AM106" s="175"/>
      <c r="AN106" s="175"/>
      <c r="AO106" s="175"/>
      <c r="AP106" s="133">
        <v>5583003</v>
      </c>
      <c r="AQ106" s="119" t="s">
        <v>435</v>
      </c>
      <c r="AR106" s="119" t="s">
        <v>378</v>
      </c>
      <c r="AS106" s="174" t="s">
        <v>435</v>
      </c>
      <c r="AT106" s="175"/>
      <c r="AU106" s="174" t="s">
        <v>378</v>
      </c>
      <c r="AV106" s="175"/>
      <c r="AW106" s="119" t="s">
        <v>378</v>
      </c>
    </row>
    <row r="107" spans="1:49" hidden="1" x14ac:dyDescent="0.25">
      <c r="A107" s="177" t="s">
        <v>24</v>
      </c>
      <c r="B107" s="175"/>
      <c r="C107" s="177" t="s">
        <v>398</v>
      </c>
      <c r="D107" s="175"/>
      <c r="E107" s="177" t="s">
        <v>398</v>
      </c>
      <c r="F107" s="175"/>
      <c r="G107" s="177" t="s">
        <v>398</v>
      </c>
      <c r="H107" s="175"/>
      <c r="I107" s="177" t="s">
        <v>392</v>
      </c>
      <c r="J107" s="175"/>
      <c r="K107" s="175"/>
      <c r="L107" s="177" t="s">
        <v>385</v>
      </c>
      <c r="M107" s="175"/>
      <c r="N107" s="175"/>
      <c r="O107" s="177"/>
      <c r="P107" s="175"/>
      <c r="Q107" s="177"/>
      <c r="R107" s="175"/>
      <c r="S107" s="178" t="s">
        <v>197</v>
      </c>
      <c r="T107" s="175"/>
      <c r="U107" s="175"/>
      <c r="V107" s="175"/>
      <c r="W107" s="175"/>
      <c r="X107" s="175"/>
      <c r="Y107" s="175"/>
      <c r="Z107" s="175"/>
      <c r="AA107" s="177" t="s">
        <v>21</v>
      </c>
      <c r="AB107" s="175"/>
      <c r="AC107" s="175"/>
      <c r="AD107" s="175"/>
      <c r="AE107" s="175"/>
      <c r="AF107" s="177" t="s">
        <v>22</v>
      </c>
      <c r="AG107" s="175"/>
      <c r="AH107" s="175"/>
      <c r="AI107" s="118" t="s">
        <v>375</v>
      </c>
      <c r="AJ107" s="179" t="s">
        <v>23</v>
      </c>
      <c r="AK107" s="175"/>
      <c r="AL107" s="175"/>
      <c r="AM107" s="175"/>
      <c r="AN107" s="175"/>
      <c r="AO107" s="175"/>
      <c r="AP107" s="133">
        <v>47809804</v>
      </c>
      <c r="AQ107" s="119" t="s">
        <v>436</v>
      </c>
      <c r="AR107" s="119" t="s">
        <v>378</v>
      </c>
      <c r="AS107" s="174" t="s">
        <v>436</v>
      </c>
      <c r="AT107" s="175"/>
      <c r="AU107" s="174" t="s">
        <v>378</v>
      </c>
      <c r="AV107" s="175"/>
      <c r="AW107" s="119" t="s">
        <v>378</v>
      </c>
    </row>
    <row r="108" spans="1:49" hidden="1" x14ac:dyDescent="0.25">
      <c r="A108" s="177" t="s">
        <v>24</v>
      </c>
      <c r="B108" s="175"/>
      <c r="C108" s="177" t="s">
        <v>398</v>
      </c>
      <c r="D108" s="175"/>
      <c r="E108" s="177" t="s">
        <v>398</v>
      </c>
      <c r="F108" s="175"/>
      <c r="G108" s="177" t="s">
        <v>398</v>
      </c>
      <c r="H108" s="175"/>
      <c r="I108" s="177" t="s">
        <v>392</v>
      </c>
      <c r="J108" s="175"/>
      <c r="K108" s="175"/>
      <c r="L108" s="177" t="s">
        <v>386</v>
      </c>
      <c r="M108" s="175"/>
      <c r="N108" s="175"/>
      <c r="O108" s="177"/>
      <c r="P108" s="175"/>
      <c r="Q108" s="177"/>
      <c r="R108" s="175"/>
      <c r="S108" s="178" t="s">
        <v>199</v>
      </c>
      <c r="T108" s="175"/>
      <c r="U108" s="175"/>
      <c r="V108" s="175"/>
      <c r="W108" s="175"/>
      <c r="X108" s="175"/>
      <c r="Y108" s="175"/>
      <c r="Z108" s="175"/>
      <c r="AA108" s="177" t="s">
        <v>21</v>
      </c>
      <c r="AB108" s="175"/>
      <c r="AC108" s="175"/>
      <c r="AD108" s="175"/>
      <c r="AE108" s="175"/>
      <c r="AF108" s="177" t="s">
        <v>22</v>
      </c>
      <c r="AG108" s="175"/>
      <c r="AH108" s="175"/>
      <c r="AI108" s="118" t="s">
        <v>375</v>
      </c>
      <c r="AJ108" s="179" t="s">
        <v>23</v>
      </c>
      <c r="AK108" s="175"/>
      <c r="AL108" s="175"/>
      <c r="AM108" s="175"/>
      <c r="AN108" s="175"/>
      <c r="AO108" s="175"/>
      <c r="AP108" s="119">
        <v>0</v>
      </c>
      <c r="AQ108" s="119" t="s">
        <v>378</v>
      </c>
      <c r="AR108" s="119" t="s">
        <v>378</v>
      </c>
      <c r="AS108" s="174" t="s">
        <v>378</v>
      </c>
      <c r="AT108" s="175"/>
      <c r="AU108" s="174" t="s">
        <v>378</v>
      </c>
      <c r="AV108" s="175"/>
      <c r="AW108" s="119" t="s">
        <v>378</v>
      </c>
    </row>
    <row r="109" spans="1:49" hidden="1" x14ac:dyDescent="0.25">
      <c r="A109" s="177" t="s">
        <v>24</v>
      </c>
      <c r="B109" s="175"/>
      <c r="C109" s="177" t="s">
        <v>398</v>
      </c>
      <c r="D109" s="175"/>
      <c r="E109" s="177" t="s">
        <v>398</v>
      </c>
      <c r="F109" s="175"/>
      <c r="G109" s="177" t="s">
        <v>398</v>
      </c>
      <c r="H109" s="175"/>
      <c r="I109" s="177" t="s">
        <v>392</v>
      </c>
      <c r="J109" s="175"/>
      <c r="K109" s="175"/>
      <c r="L109" s="177" t="s">
        <v>387</v>
      </c>
      <c r="M109" s="175"/>
      <c r="N109" s="175"/>
      <c r="O109" s="177"/>
      <c r="P109" s="175"/>
      <c r="Q109" s="177"/>
      <c r="R109" s="175"/>
      <c r="S109" s="178" t="s">
        <v>201</v>
      </c>
      <c r="T109" s="175"/>
      <c r="U109" s="175"/>
      <c r="V109" s="175"/>
      <c r="W109" s="175"/>
      <c r="X109" s="175"/>
      <c r="Y109" s="175"/>
      <c r="Z109" s="175"/>
      <c r="AA109" s="177" t="s">
        <v>21</v>
      </c>
      <c r="AB109" s="175"/>
      <c r="AC109" s="175"/>
      <c r="AD109" s="175"/>
      <c r="AE109" s="175"/>
      <c r="AF109" s="177" t="s">
        <v>22</v>
      </c>
      <c r="AG109" s="175"/>
      <c r="AH109" s="175"/>
      <c r="AI109" s="118" t="s">
        <v>375</v>
      </c>
      <c r="AJ109" s="179" t="s">
        <v>23</v>
      </c>
      <c r="AK109" s="175"/>
      <c r="AL109" s="175"/>
      <c r="AM109" s="175"/>
      <c r="AN109" s="175"/>
      <c r="AO109" s="175"/>
      <c r="AP109" s="133">
        <v>42357872.57</v>
      </c>
      <c r="AQ109" s="119" t="s">
        <v>437</v>
      </c>
      <c r="AR109" s="119" t="s">
        <v>378</v>
      </c>
      <c r="AS109" s="174" t="s">
        <v>437</v>
      </c>
      <c r="AT109" s="175"/>
      <c r="AU109" s="174" t="s">
        <v>378</v>
      </c>
      <c r="AV109" s="175"/>
      <c r="AW109" s="119" t="s">
        <v>378</v>
      </c>
    </row>
    <row r="110" spans="1:49" hidden="1" x14ac:dyDescent="0.25">
      <c r="A110" s="177" t="s">
        <v>24</v>
      </c>
      <c r="B110" s="175"/>
      <c r="C110" s="177" t="s">
        <v>398</v>
      </c>
      <c r="D110" s="175"/>
      <c r="E110" s="177" t="s">
        <v>398</v>
      </c>
      <c r="F110" s="175"/>
      <c r="G110" s="177" t="s">
        <v>398</v>
      </c>
      <c r="H110" s="175"/>
      <c r="I110" s="177" t="s">
        <v>392</v>
      </c>
      <c r="J110" s="175"/>
      <c r="K110" s="175"/>
      <c r="L110" s="177" t="s">
        <v>390</v>
      </c>
      <c r="M110" s="175"/>
      <c r="N110" s="175"/>
      <c r="O110" s="177"/>
      <c r="P110" s="175"/>
      <c r="Q110" s="177"/>
      <c r="R110" s="175"/>
      <c r="S110" s="178" t="s">
        <v>203</v>
      </c>
      <c r="T110" s="175"/>
      <c r="U110" s="175"/>
      <c r="V110" s="175"/>
      <c r="W110" s="175"/>
      <c r="X110" s="175"/>
      <c r="Y110" s="175"/>
      <c r="Z110" s="175"/>
      <c r="AA110" s="177" t="s">
        <v>21</v>
      </c>
      <c r="AB110" s="175"/>
      <c r="AC110" s="175"/>
      <c r="AD110" s="175"/>
      <c r="AE110" s="175"/>
      <c r="AF110" s="177" t="s">
        <v>22</v>
      </c>
      <c r="AG110" s="175"/>
      <c r="AH110" s="175"/>
      <c r="AI110" s="118" t="s">
        <v>375</v>
      </c>
      <c r="AJ110" s="179" t="s">
        <v>23</v>
      </c>
      <c r="AK110" s="175"/>
      <c r="AL110" s="175"/>
      <c r="AM110" s="175"/>
      <c r="AN110" s="175"/>
      <c r="AO110" s="175"/>
      <c r="AP110" s="133">
        <v>28907124</v>
      </c>
      <c r="AQ110" s="119" t="s">
        <v>438</v>
      </c>
      <c r="AR110" s="119" t="s">
        <v>408</v>
      </c>
      <c r="AS110" s="174" t="s">
        <v>438</v>
      </c>
      <c r="AT110" s="175"/>
      <c r="AU110" s="174" t="s">
        <v>378</v>
      </c>
      <c r="AV110" s="175"/>
      <c r="AW110" s="119" t="s">
        <v>378</v>
      </c>
    </row>
    <row r="111" spans="1:49" hidden="1" x14ac:dyDescent="0.25">
      <c r="A111" s="177" t="s">
        <v>24</v>
      </c>
      <c r="B111" s="175"/>
      <c r="C111" s="177" t="s">
        <v>398</v>
      </c>
      <c r="D111" s="175"/>
      <c r="E111" s="177" t="s">
        <v>398</v>
      </c>
      <c r="F111" s="175"/>
      <c r="G111" s="177" t="s">
        <v>398</v>
      </c>
      <c r="H111" s="175"/>
      <c r="I111" s="177" t="s">
        <v>392</v>
      </c>
      <c r="J111" s="175"/>
      <c r="K111" s="175"/>
      <c r="L111" s="177" t="s">
        <v>393</v>
      </c>
      <c r="M111" s="175"/>
      <c r="N111" s="175"/>
      <c r="O111" s="177"/>
      <c r="P111" s="175"/>
      <c r="Q111" s="177"/>
      <c r="R111" s="175"/>
      <c r="S111" s="178" t="s">
        <v>205</v>
      </c>
      <c r="T111" s="175"/>
      <c r="U111" s="175"/>
      <c r="V111" s="175"/>
      <c r="W111" s="175"/>
      <c r="X111" s="175"/>
      <c r="Y111" s="175"/>
      <c r="Z111" s="175"/>
      <c r="AA111" s="177" t="s">
        <v>21</v>
      </c>
      <c r="AB111" s="175"/>
      <c r="AC111" s="175"/>
      <c r="AD111" s="175"/>
      <c r="AE111" s="175"/>
      <c r="AF111" s="177" t="s">
        <v>22</v>
      </c>
      <c r="AG111" s="175"/>
      <c r="AH111" s="175"/>
      <c r="AI111" s="118" t="s">
        <v>375</v>
      </c>
      <c r="AJ111" s="179" t="s">
        <v>23</v>
      </c>
      <c r="AK111" s="175"/>
      <c r="AL111" s="175"/>
      <c r="AM111" s="175"/>
      <c r="AN111" s="175"/>
      <c r="AO111" s="175"/>
      <c r="AP111" s="119">
        <v>0</v>
      </c>
      <c r="AQ111" s="119" t="s">
        <v>378</v>
      </c>
      <c r="AR111" s="119" t="s">
        <v>378</v>
      </c>
      <c r="AS111" s="174" t="s">
        <v>378</v>
      </c>
      <c r="AT111" s="175"/>
      <c r="AU111" s="174" t="s">
        <v>378</v>
      </c>
      <c r="AV111" s="175"/>
      <c r="AW111" s="119" t="s">
        <v>378</v>
      </c>
    </row>
    <row r="112" spans="1:49" hidden="1" x14ac:dyDescent="0.25">
      <c r="A112" s="181" t="s">
        <v>24</v>
      </c>
      <c r="B112" s="175"/>
      <c r="C112" s="181" t="s">
        <v>398</v>
      </c>
      <c r="D112" s="175"/>
      <c r="E112" s="181" t="s">
        <v>398</v>
      </c>
      <c r="F112" s="175"/>
      <c r="G112" s="181" t="s">
        <v>398</v>
      </c>
      <c r="H112" s="175"/>
      <c r="I112" s="181" t="s">
        <v>393</v>
      </c>
      <c r="J112" s="175"/>
      <c r="K112" s="175"/>
      <c r="L112" s="181"/>
      <c r="M112" s="175"/>
      <c r="N112" s="175"/>
      <c r="O112" s="181"/>
      <c r="P112" s="175"/>
      <c r="Q112" s="181"/>
      <c r="R112" s="175"/>
      <c r="S112" s="180" t="s">
        <v>207</v>
      </c>
      <c r="T112" s="175"/>
      <c r="U112" s="175"/>
      <c r="V112" s="175"/>
      <c r="W112" s="175"/>
      <c r="X112" s="175"/>
      <c r="Y112" s="175"/>
      <c r="Z112" s="175"/>
      <c r="AA112" s="181" t="s">
        <v>21</v>
      </c>
      <c r="AB112" s="175"/>
      <c r="AC112" s="175"/>
      <c r="AD112" s="175"/>
      <c r="AE112" s="175"/>
      <c r="AF112" s="181" t="s">
        <v>22</v>
      </c>
      <c r="AG112" s="175"/>
      <c r="AH112" s="175"/>
      <c r="AI112" s="116" t="s">
        <v>375</v>
      </c>
      <c r="AJ112" s="182" t="s">
        <v>23</v>
      </c>
      <c r="AK112" s="175"/>
      <c r="AL112" s="175"/>
      <c r="AM112" s="175"/>
      <c r="AN112" s="175"/>
      <c r="AO112" s="175"/>
      <c r="AP112" s="132">
        <v>160912719.22</v>
      </c>
      <c r="AQ112" s="117" t="s">
        <v>439</v>
      </c>
      <c r="AR112" s="117" t="s">
        <v>378</v>
      </c>
      <c r="AS112" s="183" t="s">
        <v>439</v>
      </c>
      <c r="AT112" s="175"/>
      <c r="AU112" s="183" t="s">
        <v>378</v>
      </c>
      <c r="AV112" s="175"/>
      <c r="AW112" s="117" t="s">
        <v>378</v>
      </c>
    </row>
    <row r="113" spans="1:49" hidden="1" x14ac:dyDescent="0.25">
      <c r="A113" s="177" t="s">
        <v>24</v>
      </c>
      <c r="B113" s="175"/>
      <c r="C113" s="177" t="s">
        <v>398</v>
      </c>
      <c r="D113" s="175"/>
      <c r="E113" s="177" t="s">
        <v>398</v>
      </c>
      <c r="F113" s="175"/>
      <c r="G113" s="177" t="s">
        <v>398</v>
      </c>
      <c r="H113" s="175"/>
      <c r="I113" s="177" t="s">
        <v>393</v>
      </c>
      <c r="J113" s="175"/>
      <c r="K113" s="175"/>
      <c r="L113" s="177" t="s">
        <v>399</v>
      </c>
      <c r="M113" s="175"/>
      <c r="N113" s="175"/>
      <c r="O113" s="177"/>
      <c r="P113" s="175"/>
      <c r="Q113" s="177"/>
      <c r="R113" s="175"/>
      <c r="S113" s="178" t="s">
        <v>209</v>
      </c>
      <c r="T113" s="175"/>
      <c r="U113" s="175"/>
      <c r="V113" s="175"/>
      <c r="W113" s="175"/>
      <c r="X113" s="175"/>
      <c r="Y113" s="175"/>
      <c r="Z113" s="175"/>
      <c r="AA113" s="177" t="s">
        <v>21</v>
      </c>
      <c r="AB113" s="175"/>
      <c r="AC113" s="175"/>
      <c r="AD113" s="175"/>
      <c r="AE113" s="175"/>
      <c r="AF113" s="177" t="s">
        <v>22</v>
      </c>
      <c r="AG113" s="175"/>
      <c r="AH113" s="175"/>
      <c r="AI113" s="118" t="s">
        <v>375</v>
      </c>
      <c r="AJ113" s="179" t="s">
        <v>23</v>
      </c>
      <c r="AK113" s="175"/>
      <c r="AL113" s="175"/>
      <c r="AM113" s="175"/>
      <c r="AN113" s="175"/>
      <c r="AO113" s="175"/>
      <c r="AP113" s="119">
        <v>0</v>
      </c>
      <c r="AQ113" s="119" t="s">
        <v>378</v>
      </c>
      <c r="AR113" s="119" t="s">
        <v>378</v>
      </c>
      <c r="AS113" s="174" t="s">
        <v>378</v>
      </c>
      <c r="AT113" s="175"/>
      <c r="AU113" s="174" t="s">
        <v>378</v>
      </c>
      <c r="AV113" s="175"/>
      <c r="AW113" s="119" t="s">
        <v>378</v>
      </c>
    </row>
    <row r="114" spans="1:49" hidden="1" x14ac:dyDescent="0.25">
      <c r="A114" s="177" t="s">
        <v>24</v>
      </c>
      <c r="B114" s="175"/>
      <c r="C114" s="177" t="s">
        <v>398</v>
      </c>
      <c r="D114" s="175"/>
      <c r="E114" s="177" t="s">
        <v>398</v>
      </c>
      <c r="F114" s="175"/>
      <c r="G114" s="177" t="s">
        <v>398</v>
      </c>
      <c r="H114" s="175"/>
      <c r="I114" s="177" t="s">
        <v>393</v>
      </c>
      <c r="J114" s="175"/>
      <c r="K114" s="175"/>
      <c r="L114" s="177" t="s">
        <v>385</v>
      </c>
      <c r="M114" s="175"/>
      <c r="N114" s="175"/>
      <c r="O114" s="177"/>
      <c r="P114" s="175"/>
      <c r="Q114" s="177"/>
      <c r="R114" s="175"/>
      <c r="S114" s="178" t="s">
        <v>211</v>
      </c>
      <c r="T114" s="175"/>
      <c r="U114" s="175"/>
      <c r="V114" s="175"/>
      <c r="W114" s="175"/>
      <c r="X114" s="175"/>
      <c r="Y114" s="175"/>
      <c r="Z114" s="175"/>
      <c r="AA114" s="177" t="s">
        <v>21</v>
      </c>
      <c r="AB114" s="175"/>
      <c r="AC114" s="175"/>
      <c r="AD114" s="175"/>
      <c r="AE114" s="175"/>
      <c r="AF114" s="177" t="s">
        <v>22</v>
      </c>
      <c r="AG114" s="175"/>
      <c r="AH114" s="175"/>
      <c r="AI114" s="118" t="s">
        <v>375</v>
      </c>
      <c r="AJ114" s="179" t="s">
        <v>23</v>
      </c>
      <c r="AK114" s="175"/>
      <c r="AL114" s="175"/>
      <c r="AM114" s="175"/>
      <c r="AN114" s="175"/>
      <c r="AO114" s="175"/>
      <c r="AP114" s="119">
        <v>0</v>
      </c>
      <c r="AQ114" s="119" t="s">
        <v>378</v>
      </c>
      <c r="AR114" s="119" t="s">
        <v>378</v>
      </c>
      <c r="AS114" s="174" t="s">
        <v>378</v>
      </c>
      <c r="AT114" s="175"/>
      <c r="AU114" s="174" t="s">
        <v>378</v>
      </c>
      <c r="AV114" s="175"/>
      <c r="AW114" s="119" t="s">
        <v>378</v>
      </c>
    </row>
    <row r="115" spans="1:49" hidden="1" x14ac:dyDescent="0.25">
      <c r="A115" s="177" t="s">
        <v>24</v>
      </c>
      <c r="B115" s="175"/>
      <c r="C115" s="177" t="s">
        <v>398</v>
      </c>
      <c r="D115" s="175"/>
      <c r="E115" s="177" t="s">
        <v>398</v>
      </c>
      <c r="F115" s="175"/>
      <c r="G115" s="177" t="s">
        <v>398</v>
      </c>
      <c r="H115" s="175"/>
      <c r="I115" s="177" t="s">
        <v>393</v>
      </c>
      <c r="J115" s="175"/>
      <c r="K115" s="175"/>
      <c r="L115" s="177" t="s">
        <v>386</v>
      </c>
      <c r="M115" s="175"/>
      <c r="N115" s="175"/>
      <c r="O115" s="177"/>
      <c r="P115" s="175"/>
      <c r="Q115" s="177"/>
      <c r="R115" s="175"/>
      <c r="S115" s="178" t="s">
        <v>213</v>
      </c>
      <c r="T115" s="175"/>
      <c r="U115" s="175"/>
      <c r="V115" s="175"/>
      <c r="W115" s="175"/>
      <c r="X115" s="175"/>
      <c r="Y115" s="175"/>
      <c r="Z115" s="175"/>
      <c r="AA115" s="177" t="s">
        <v>21</v>
      </c>
      <c r="AB115" s="175"/>
      <c r="AC115" s="175"/>
      <c r="AD115" s="175"/>
      <c r="AE115" s="175"/>
      <c r="AF115" s="177" t="s">
        <v>22</v>
      </c>
      <c r="AG115" s="175"/>
      <c r="AH115" s="175"/>
      <c r="AI115" s="118" t="s">
        <v>375</v>
      </c>
      <c r="AJ115" s="179" t="s">
        <v>23</v>
      </c>
      <c r="AK115" s="175"/>
      <c r="AL115" s="175"/>
      <c r="AM115" s="175"/>
      <c r="AN115" s="175"/>
      <c r="AO115" s="175"/>
      <c r="AP115" s="133">
        <v>57366.22</v>
      </c>
      <c r="AQ115" s="119" t="s">
        <v>440</v>
      </c>
      <c r="AR115" s="119" t="s">
        <v>378</v>
      </c>
      <c r="AS115" s="174" t="s">
        <v>440</v>
      </c>
      <c r="AT115" s="175"/>
      <c r="AU115" s="174" t="s">
        <v>378</v>
      </c>
      <c r="AV115" s="175"/>
      <c r="AW115" s="119" t="s">
        <v>378</v>
      </c>
    </row>
    <row r="116" spans="1:49" ht="16.5" hidden="1" x14ac:dyDescent="0.25">
      <c r="A116" s="177" t="s">
        <v>24</v>
      </c>
      <c r="B116" s="175"/>
      <c r="C116" s="177" t="s">
        <v>398</v>
      </c>
      <c r="D116" s="175"/>
      <c r="E116" s="177" t="s">
        <v>398</v>
      </c>
      <c r="F116" s="175"/>
      <c r="G116" s="177" t="s">
        <v>398</v>
      </c>
      <c r="H116" s="175"/>
      <c r="I116" s="177" t="s">
        <v>393</v>
      </c>
      <c r="J116" s="175"/>
      <c r="K116" s="175"/>
      <c r="L116" s="177" t="s">
        <v>388</v>
      </c>
      <c r="M116" s="175"/>
      <c r="N116" s="175"/>
      <c r="O116" s="177"/>
      <c r="P116" s="175"/>
      <c r="Q116" s="177"/>
      <c r="R116" s="175"/>
      <c r="S116" s="178" t="s">
        <v>215</v>
      </c>
      <c r="T116" s="175"/>
      <c r="U116" s="175"/>
      <c r="V116" s="175"/>
      <c r="W116" s="175"/>
      <c r="X116" s="175"/>
      <c r="Y116" s="175"/>
      <c r="Z116" s="175"/>
      <c r="AA116" s="177" t="s">
        <v>21</v>
      </c>
      <c r="AB116" s="175"/>
      <c r="AC116" s="175"/>
      <c r="AD116" s="175"/>
      <c r="AE116" s="175"/>
      <c r="AF116" s="177" t="s">
        <v>22</v>
      </c>
      <c r="AG116" s="175"/>
      <c r="AH116" s="175"/>
      <c r="AI116" s="118" t="s">
        <v>375</v>
      </c>
      <c r="AJ116" s="179" t="s">
        <v>23</v>
      </c>
      <c r="AK116" s="175"/>
      <c r="AL116" s="175"/>
      <c r="AM116" s="175"/>
      <c r="AN116" s="175"/>
      <c r="AO116" s="175"/>
      <c r="AP116" s="133">
        <v>160855353</v>
      </c>
      <c r="AQ116" s="119" t="s">
        <v>441</v>
      </c>
      <c r="AR116" s="119" t="s">
        <v>378</v>
      </c>
      <c r="AS116" s="174" t="s">
        <v>441</v>
      </c>
      <c r="AT116" s="175"/>
      <c r="AU116" s="174" t="s">
        <v>378</v>
      </c>
      <c r="AV116" s="175"/>
      <c r="AW116" s="119" t="s">
        <v>378</v>
      </c>
    </row>
    <row r="117" spans="1:49" hidden="1" x14ac:dyDescent="0.25">
      <c r="A117" s="177" t="s">
        <v>24</v>
      </c>
      <c r="B117" s="175"/>
      <c r="C117" s="177" t="s">
        <v>398</v>
      </c>
      <c r="D117" s="175"/>
      <c r="E117" s="177" t="s">
        <v>398</v>
      </c>
      <c r="F117" s="175"/>
      <c r="G117" s="177" t="s">
        <v>398</v>
      </c>
      <c r="H117" s="175"/>
      <c r="I117" s="177" t="s">
        <v>395</v>
      </c>
      <c r="J117" s="175"/>
      <c r="K117" s="175"/>
      <c r="L117" s="177"/>
      <c r="M117" s="175"/>
      <c r="N117" s="175"/>
      <c r="O117" s="177"/>
      <c r="P117" s="175"/>
      <c r="Q117" s="177"/>
      <c r="R117" s="175"/>
      <c r="S117" s="178" t="s">
        <v>217</v>
      </c>
      <c r="T117" s="175"/>
      <c r="U117" s="175"/>
      <c r="V117" s="175"/>
      <c r="W117" s="175"/>
      <c r="X117" s="175"/>
      <c r="Y117" s="175"/>
      <c r="Z117" s="175"/>
      <c r="AA117" s="177" t="s">
        <v>21</v>
      </c>
      <c r="AB117" s="175"/>
      <c r="AC117" s="175"/>
      <c r="AD117" s="175"/>
      <c r="AE117" s="175"/>
      <c r="AF117" s="177" t="s">
        <v>22</v>
      </c>
      <c r="AG117" s="175"/>
      <c r="AH117" s="175"/>
      <c r="AI117" s="118" t="s">
        <v>375</v>
      </c>
      <c r="AJ117" s="179" t="s">
        <v>23</v>
      </c>
      <c r="AK117" s="175"/>
      <c r="AL117" s="175"/>
      <c r="AM117" s="175"/>
      <c r="AN117" s="175"/>
      <c r="AO117" s="175"/>
      <c r="AP117" s="133">
        <v>236989</v>
      </c>
      <c r="AQ117" s="119" t="s">
        <v>442</v>
      </c>
      <c r="AR117" s="119" t="s">
        <v>378</v>
      </c>
      <c r="AS117" s="174" t="s">
        <v>442</v>
      </c>
      <c r="AT117" s="175"/>
      <c r="AU117" s="174" t="s">
        <v>378</v>
      </c>
      <c r="AV117" s="175"/>
      <c r="AW117" s="119" t="s">
        <v>378</v>
      </c>
    </row>
    <row r="118" spans="1:49" hidden="1" x14ac:dyDescent="0.25">
      <c r="A118" s="181" t="s">
        <v>24</v>
      </c>
      <c r="B118" s="175"/>
      <c r="C118" s="181" t="s">
        <v>400</v>
      </c>
      <c r="D118" s="175"/>
      <c r="E118" s="181"/>
      <c r="F118" s="175"/>
      <c r="G118" s="181"/>
      <c r="H118" s="175"/>
      <c r="I118" s="181"/>
      <c r="J118" s="175"/>
      <c r="K118" s="175"/>
      <c r="L118" s="181"/>
      <c r="M118" s="175"/>
      <c r="N118" s="175"/>
      <c r="O118" s="181"/>
      <c r="P118" s="175"/>
      <c r="Q118" s="181"/>
      <c r="R118" s="175"/>
      <c r="S118" s="180" t="s">
        <v>219</v>
      </c>
      <c r="T118" s="175"/>
      <c r="U118" s="175"/>
      <c r="V118" s="175"/>
      <c r="W118" s="175"/>
      <c r="X118" s="175"/>
      <c r="Y118" s="175"/>
      <c r="Z118" s="175"/>
      <c r="AA118" s="181" t="s">
        <v>21</v>
      </c>
      <c r="AB118" s="175"/>
      <c r="AC118" s="175"/>
      <c r="AD118" s="175"/>
      <c r="AE118" s="175"/>
      <c r="AF118" s="181" t="s">
        <v>22</v>
      </c>
      <c r="AG118" s="175"/>
      <c r="AH118" s="175"/>
      <c r="AI118" s="116" t="s">
        <v>375</v>
      </c>
      <c r="AJ118" s="182" t="s">
        <v>23</v>
      </c>
      <c r="AK118" s="175"/>
      <c r="AL118" s="175"/>
      <c r="AM118" s="175"/>
      <c r="AN118" s="175"/>
      <c r="AO118" s="175"/>
      <c r="AP118" s="132">
        <v>4041.81</v>
      </c>
      <c r="AQ118" s="117" t="s">
        <v>443</v>
      </c>
      <c r="AR118" s="117" t="s">
        <v>378</v>
      </c>
      <c r="AS118" s="183" t="s">
        <v>443</v>
      </c>
      <c r="AT118" s="175"/>
      <c r="AU118" s="183" t="s">
        <v>378</v>
      </c>
      <c r="AV118" s="175"/>
      <c r="AW118" s="117" t="s">
        <v>378</v>
      </c>
    </row>
    <row r="119" spans="1:49" hidden="1" x14ac:dyDescent="0.25">
      <c r="A119" s="181" t="s">
        <v>24</v>
      </c>
      <c r="B119" s="175"/>
      <c r="C119" s="181" t="s">
        <v>400</v>
      </c>
      <c r="D119" s="175"/>
      <c r="E119" s="181" t="s">
        <v>400</v>
      </c>
      <c r="F119" s="175"/>
      <c r="G119" s="181"/>
      <c r="H119" s="175"/>
      <c r="I119" s="181"/>
      <c r="J119" s="175"/>
      <c r="K119" s="175"/>
      <c r="L119" s="181"/>
      <c r="M119" s="175"/>
      <c r="N119" s="175"/>
      <c r="O119" s="181"/>
      <c r="P119" s="175"/>
      <c r="Q119" s="181"/>
      <c r="R119" s="175"/>
      <c r="S119" s="180" t="s">
        <v>444</v>
      </c>
      <c r="T119" s="175"/>
      <c r="U119" s="175"/>
      <c r="V119" s="175"/>
      <c r="W119" s="175"/>
      <c r="X119" s="175"/>
      <c r="Y119" s="175"/>
      <c r="Z119" s="175"/>
      <c r="AA119" s="181" t="s">
        <v>21</v>
      </c>
      <c r="AB119" s="175"/>
      <c r="AC119" s="175"/>
      <c r="AD119" s="175"/>
      <c r="AE119" s="175"/>
      <c r="AF119" s="181" t="s">
        <v>22</v>
      </c>
      <c r="AG119" s="175"/>
      <c r="AH119" s="175"/>
      <c r="AI119" s="116" t="s">
        <v>375</v>
      </c>
      <c r="AJ119" s="182" t="s">
        <v>23</v>
      </c>
      <c r="AK119" s="175"/>
      <c r="AL119" s="175"/>
      <c r="AM119" s="175"/>
      <c r="AN119" s="175"/>
      <c r="AO119" s="175"/>
      <c r="AP119" s="117">
        <v>0</v>
      </c>
      <c r="AQ119" s="117" t="s">
        <v>378</v>
      </c>
      <c r="AR119" s="117" t="s">
        <v>378</v>
      </c>
      <c r="AS119" s="183" t="s">
        <v>378</v>
      </c>
      <c r="AT119" s="175"/>
      <c r="AU119" s="183" t="s">
        <v>378</v>
      </c>
      <c r="AV119" s="175"/>
      <c r="AW119" s="117" t="s">
        <v>378</v>
      </c>
    </row>
    <row r="120" spans="1:49" hidden="1" x14ac:dyDescent="0.25">
      <c r="A120" s="181" t="s">
        <v>24</v>
      </c>
      <c r="B120" s="175"/>
      <c r="C120" s="181" t="s">
        <v>400</v>
      </c>
      <c r="D120" s="175"/>
      <c r="E120" s="181" t="s">
        <v>400</v>
      </c>
      <c r="F120" s="175"/>
      <c r="G120" s="181" t="s">
        <v>380</v>
      </c>
      <c r="H120" s="175"/>
      <c r="I120" s="181"/>
      <c r="J120" s="175"/>
      <c r="K120" s="175"/>
      <c r="L120" s="181"/>
      <c r="M120" s="175"/>
      <c r="N120" s="175"/>
      <c r="O120" s="181"/>
      <c r="P120" s="175"/>
      <c r="Q120" s="181"/>
      <c r="R120" s="175"/>
      <c r="S120" s="180" t="s">
        <v>445</v>
      </c>
      <c r="T120" s="175"/>
      <c r="U120" s="175"/>
      <c r="V120" s="175"/>
      <c r="W120" s="175"/>
      <c r="X120" s="175"/>
      <c r="Y120" s="175"/>
      <c r="Z120" s="175"/>
      <c r="AA120" s="181" t="s">
        <v>21</v>
      </c>
      <c r="AB120" s="175"/>
      <c r="AC120" s="175"/>
      <c r="AD120" s="175"/>
      <c r="AE120" s="175"/>
      <c r="AF120" s="181" t="s">
        <v>22</v>
      </c>
      <c r="AG120" s="175"/>
      <c r="AH120" s="175"/>
      <c r="AI120" s="116" t="s">
        <v>375</v>
      </c>
      <c r="AJ120" s="182" t="s">
        <v>23</v>
      </c>
      <c r="AK120" s="175"/>
      <c r="AL120" s="175"/>
      <c r="AM120" s="175"/>
      <c r="AN120" s="175"/>
      <c r="AO120" s="175"/>
      <c r="AP120" s="117">
        <v>0</v>
      </c>
      <c r="AQ120" s="117" t="s">
        <v>378</v>
      </c>
      <c r="AR120" s="117" t="s">
        <v>378</v>
      </c>
      <c r="AS120" s="183" t="s">
        <v>378</v>
      </c>
      <c r="AT120" s="175"/>
      <c r="AU120" s="183" t="s">
        <v>378</v>
      </c>
      <c r="AV120" s="175"/>
      <c r="AW120" s="117" t="s">
        <v>378</v>
      </c>
    </row>
    <row r="121" spans="1:49" hidden="1" x14ac:dyDescent="0.25">
      <c r="A121" s="177" t="s">
        <v>24</v>
      </c>
      <c r="B121" s="175"/>
      <c r="C121" s="177" t="s">
        <v>400</v>
      </c>
      <c r="D121" s="175"/>
      <c r="E121" s="177" t="s">
        <v>400</v>
      </c>
      <c r="F121" s="175"/>
      <c r="G121" s="177" t="s">
        <v>380</v>
      </c>
      <c r="H121" s="175"/>
      <c r="I121" s="177" t="s">
        <v>446</v>
      </c>
      <c r="J121" s="175"/>
      <c r="K121" s="175"/>
      <c r="L121" s="177"/>
      <c r="M121" s="175"/>
      <c r="N121" s="175"/>
      <c r="O121" s="177"/>
      <c r="P121" s="175"/>
      <c r="Q121" s="177"/>
      <c r="R121" s="175"/>
      <c r="S121" s="178" t="s">
        <v>447</v>
      </c>
      <c r="T121" s="175"/>
      <c r="U121" s="175"/>
      <c r="V121" s="175"/>
      <c r="W121" s="175"/>
      <c r="X121" s="175"/>
      <c r="Y121" s="175"/>
      <c r="Z121" s="175"/>
      <c r="AA121" s="177" t="s">
        <v>21</v>
      </c>
      <c r="AB121" s="175"/>
      <c r="AC121" s="175"/>
      <c r="AD121" s="175"/>
      <c r="AE121" s="175"/>
      <c r="AF121" s="177" t="s">
        <v>22</v>
      </c>
      <c r="AG121" s="175"/>
      <c r="AH121" s="175"/>
      <c r="AI121" s="118" t="s">
        <v>375</v>
      </c>
      <c r="AJ121" s="179" t="s">
        <v>23</v>
      </c>
      <c r="AK121" s="175"/>
      <c r="AL121" s="175"/>
      <c r="AM121" s="175"/>
      <c r="AN121" s="175"/>
      <c r="AO121" s="175"/>
      <c r="AP121" s="119">
        <v>0</v>
      </c>
      <c r="AQ121" s="119" t="s">
        <v>378</v>
      </c>
      <c r="AR121" s="119" t="s">
        <v>378</v>
      </c>
      <c r="AS121" s="174" t="s">
        <v>378</v>
      </c>
      <c r="AT121" s="175"/>
      <c r="AU121" s="174" t="s">
        <v>378</v>
      </c>
      <c r="AV121" s="175"/>
      <c r="AW121" s="119" t="s">
        <v>378</v>
      </c>
    </row>
    <row r="122" spans="1:49" hidden="1" x14ac:dyDescent="0.25">
      <c r="A122" s="181" t="s">
        <v>24</v>
      </c>
      <c r="B122" s="175"/>
      <c r="C122" s="181" t="s">
        <v>400</v>
      </c>
      <c r="D122" s="175"/>
      <c r="E122" s="181" t="s">
        <v>448</v>
      </c>
      <c r="F122" s="175"/>
      <c r="G122" s="181"/>
      <c r="H122" s="175"/>
      <c r="I122" s="181"/>
      <c r="J122" s="175"/>
      <c r="K122" s="175"/>
      <c r="L122" s="181"/>
      <c r="M122" s="175"/>
      <c r="N122" s="175"/>
      <c r="O122" s="181"/>
      <c r="P122" s="175"/>
      <c r="Q122" s="181"/>
      <c r="R122" s="175"/>
      <c r="S122" s="180" t="s">
        <v>221</v>
      </c>
      <c r="T122" s="175"/>
      <c r="U122" s="175"/>
      <c r="V122" s="175"/>
      <c r="W122" s="175"/>
      <c r="X122" s="175"/>
      <c r="Y122" s="175"/>
      <c r="Z122" s="175"/>
      <c r="AA122" s="181" t="s">
        <v>21</v>
      </c>
      <c r="AB122" s="175"/>
      <c r="AC122" s="175"/>
      <c r="AD122" s="175"/>
      <c r="AE122" s="175"/>
      <c r="AF122" s="181" t="s">
        <v>22</v>
      </c>
      <c r="AG122" s="175"/>
      <c r="AH122" s="175"/>
      <c r="AI122" s="116" t="s">
        <v>375</v>
      </c>
      <c r="AJ122" s="182" t="s">
        <v>23</v>
      </c>
      <c r="AK122" s="175"/>
      <c r="AL122" s="175"/>
      <c r="AM122" s="175"/>
      <c r="AN122" s="175"/>
      <c r="AO122" s="175"/>
      <c r="AP122" s="117">
        <v>0</v>
      </c>
      <c r="AQ122" s="117" t="s">
        <v>378</v>
      </c>
      <c r="AR122" s="117" t="s">
        <v>378</v>
      </c>
      <c r="AS122" s="183" t="s">
        <v>378</v>
      </c>
      <c r="AT122" s="175"/>
      <c r="AU122" s="183" t="s">
        <v>378</v>
      </c>
      <c r="AV122" s="175"/>
      <c r="AW122" s="117" t="s">
        <v>378</v>
      </c>
    </row>
    <row r="123" spans="1:49" hidden="1" x14ac:dyDescent="0.25">
      <c r="A123" s="181" t="s">
        <v>24</v>
      </c>
      <c r="B123" s="175"/>
      <c r="C123" s="181" t="s">
        <v>400</v>
      </c>
      <c r="D123" s="175"/>
      <c r="E123" s="181" t="s">
        <v>448</v>
      </c>
      <c r="F123" s="175"/>
      <c r="G123" s="181" t="s">
        <v>398</v>
      </c>
      <c r="H123" s="175"/>
      <c r="I123" s="181"/>
      <c r="J123" s="175"/>
      <c r="K123" s="175"/>
      <c r="L123" s="181"/>
      <c r="M123" s="175"/>
      <c r="N123" s="175"/>
      <c r="O123" s="181"/>
      <c r="P123" s="175"/>
      <c r="Q123" s="181"/>
      <c r="R123" s="175"/>
      <c r="S123" s="180" t="s">
        <v>223</v>
      </c>
      <c r="T123" s="175"/>
      <c r="U123" s="175"/>
      <c r="V123" s="175"/>
      <c r="W123" s="175"/>
      <c r="X123" s="175"/>
      <c r="Y123" s="175"/>
      <c r="Z123" s="175"/>
      <c r="AA123" s="181" t="s">
        <v>21</v>
      </c>
      <c r="AB123" s="175"/>
      <c r="AC123" s="175"/>
      <c r="AD123" s="175"/>
      <c r="AE123" s="175"/>
      <c r="AF123" s="181" t="s">
        <v>22</v>
      </c>
      <c r="AG123" s="175"/>
      <c r="AH123" s="175"/>
      <c r="AI123" s="116" t="s">
        <v>375</v>
      </c>
      <c r="AJ123" s="182" t="s">
        <v>23</v>
      </c>
      <c r="AK123" s="175"/>
      <c r="AL123" s="175"/>
      <c r="AM123" s="175"/>
      <c r="AN123" s="175"/>
      <c r="AO123" s="175"/>
      <c r="AP123" s="117">
        <v>0</v>
      </c>
      <c r="AQ123" s="117" t="s">
        <v>378</v>
      </c>
      <c r="AR123" s="117" t="s">
        <v>378</v>
      </c>
      <c r="AS123" s="183" t="s">
        <v>378</v>
      </c>
      <c r="AT123" s="175"/>
      <c r="AU123" s="183" t="s">
        <v>378</v>
      </c>
      <c r="AV123" s="175"/>
      <c r="AW123" s="117" t="s">
        <v>378</v>
      </c>
    </row>
    <row r="124" spans="1:49" hidden="1" x14ac:dyDescent="0.25">
      <c r="A124" s="177" t="s">
        <v>24</v>
      </c>
      <c r="B124" s="175"/>
      <c r="C124" s="177" t="s">
        <v>400</v>
      </c>
      <c r="D124" s="175"/>
      <c r="E124" s="177" t="s">
        <v>448</v>
      </c>
      <c r="F124" s="175"/>
      <c r="G124" s="177" t="s">
        <v>398</v>
      </c>
      <c r="H124" s="175"/>
      <c r="I124" s="177" t="s">
        <v>397</v>
      </c>
      <c r="J124" s="175"/>
      <c r="K124" s="175"/>
      <c r="L124" s="177"/>
      <c r="M124" s="175"/>
      <c r="N124" s="175"/>
      <c r="O124" s="177"/>
      <c r="P124" s="175"/>
      <c r="Q124" s="177"/>
      <c r="R124" s="175"/>
      <c r="S124" s="178" t="s">
        <v>225</v>
      </c>
      <c r="T124" s="175"/>
      <c r="U124" s="175"/>
      <c r="V124" s="175"/>
      <c r="W124" s="175"/>
      <c r="X124" s="175"/>
      <c r="Y124" s="175"/>
      <c r="Z124" s="175"/>
      <c r="AA124" s="177" t="s">
        <v>21</v>
      </c>
      <c r="AB124" s="175"/>
      <c r="AC124" s="175"/>
      <c r="AD124" s="175"/>
      <c r="AE124" s="175"/>
      <c r="AF124" s="177" t="s">
        <v>22</v>
      </c>
      <c r="AG124" s="175"/>
      <c r="AH124" s="175"/>
      <c r="AI124" s="118" t="s">
        <v>375</v>
      </c>
      <c r="AJ124" s="179" t="s">
        <v>23</v>
      </c>
      <c r="AK124" s="175"/>
      <c r="AL124" s="175"/>
      <c r="AM124" s="175"/>
      <c r="AN124" s="175"/>
      <c r="AO124" s="175"/>
      <c r="AP124" s="119">
        <v>0</v>
      </c>
      <c r="AQ124" s="119" t="s">
        <v>378</v>
      </c>
      <c r="AR124" s="119" t="s">
        <v>378</v>
      </c>
      <c r="AS124" s="174" t="s">
        <v>378</v>
      </c>
      <c r="AT124" s="175"/>
      <c r="AU124" s="174" t="s">
        <v>378</v>
      </c>
      <c r="AV124" s="175"/>
      <c r="AW124" s="119" t="s">
        <v>378</v>
      </c>
    </row>
    <row r="125" spans="1:49" hidden="1" x14ac:dyDescent="0.25">
      <c r="A125" s="177" t="s">
        <v>24</v>
      </c>
      <c r="B125" s="175"/>
      <c r="C125" s="177" t="s">
        <v>400</v>
      </c>
      <c r="D125" s="175"/>
      <c r="E125" s="177" t="s">
        <v>448</v>
      </c>
      <c r="F125" s="175"/>
      <c r="G125" s="177" t="s">
        <v>398</v>
      </c>
      <c r="H125" s="175"/>
      <c r="I125" s="177" t="s">
        <v>397</v>
      </c>
      <c r="J125" s="175"/>
      <c r="K125" s="175"/>
      <c r="L125" s="177" t="s">
        <v>384</v>
      </c>
      <c r="M125" s="175"/>
      <c r="N125" s="175"/>
      <c r="O125" s="177"/>
      <c r="P125" s="175"/>
      <c r="Q125" s="177"/>
      <c r="R125" s="175"/>
      <c r="S125" s="178" t="s">
        <v>227</v>
      </c>
      <c r="T125" s="175"/>
      <c r="U125" s="175"/>
      <c r="V125" s="175"/>
      <c r="W125" s="175"/>
      <c r="X125" s="175"/>
      <c r="Y125" s="175"/>
      <c r="Z125" s="175"/>
      <c r="AA125" s="177" t="s">
        <v>21</v>
      </c>
      <c r="AB125" s="175"/>
      <c r="AC125" s="175"/>
      <c r="AD125" s="175"/>
      <c r="AE125" s="175"/>
      <c r="AF125" s="177" t="s">
        <v>22</v>
      </c>
      <c r="AG125" s="175"/>
      <c r="AH125" s="175"/>
      <c r="AI125" s="118" t="s">
        <v>375</v>
      </c>
      <c r="AJ125" s="179" t="s">
        <v>23</v>
      </c>
      <c r="AK125" s="175"/>
      <c r="AL125" s="175"/>
      <c r="AM125" s="175"/>
      <c r="AN125" s="175"/>
      <c r="AO125" s="175"/>
      <c r="AP125" s="119">
        <v>0</v>
      </c>
      <c r="AQ125" s="119" t="s">
        <v>378</v>
      </c>
      <c r="AR125" s="119" t="s">
        <v>378</v>
      </c>
      <c r="AS125" s="174" t="s">
        <v>378</v>
      </c>
      <c r="AT125" s="175"/>
      <c r="AU125" s="174" t="s">
        <v>378</v>
      </c>
      <c r="AV125" s="175"/>
      <c r="AW125" s="119" t="s">
        <v>378</v>
      </c>
    </row>
    <row r="126" spans="1:49" hidden="1" x14ac:dyDescent="0.25">
      <c r="A126" s="177" t="s">
        <v>24</v>
      </c>
      <c r="B126" s="175"/>
      <c r="C126" s="177" t="s">
        <v>400</v>
      </c>
      <c r="D126" s="175"/>
      <c r="E126" s="177" t="s">
        <v>448</v>
      </c>
      <c r="F126" s="175"/>
      <c r="G126" s="177" t="s">
        <v>398</v>
      </c>
      <c r="H126" s="175"/>
      <c r="I126" s="177" t="s">
        <v>397</v>
      </c>
      <c r="J126" s="175"/>
      <c r="K126" s="175"/>
      <c r="L126" s="177" t="s">
        <v>399</v>
      </c>
      <c r="M126" s="175"/>
      <c r="N126" s="175"/>
      <c r="O126" s="177"/>
      <c r="P126" s="175"/>
      <c r="Q126" s="177"/>
      <c r="R126" s="175"/>
      <c r="S126" s="178" t="s">
        <v>229</v>
      </c>
      <c r="T126" s="175"/>
      <c r="U126" s="175"/>
      <c r="V126" s="175"/>
      <c r="W126" s="175"/>
      <c r="X126" s="175"/>
      <c r="Y126" s="175"/>
      <c r="Z126" s="175"/>
      <c r="AA126" s="177" t="s">
        <v>21</v>
      </c>
      <c r="AB126" s="175"/>
      <c r="AC126" s="175"/>
      <c r="AD126" s="175"/>
      <c r="AE126" s="175"/>
      <c r="AF126" s="177" t="s">
        <v>22</v>
      </c>
      <c r="AG126" s="175"/>
      <c r="AH126" s="175"/>
      <c r="AI126" s="118" t="s">
        <v>375</v>
      </c>
      <c r="AJ126" s="179" t="s">
        <v>23</v>
      </c>
      <c r="AK126" s="175"/>
      <c r="AL126" s="175"/>
      <c r="AM126" s="175"/>
      <c r="AN126" s="175"/>
      <c r="AO126" s="175"/>
      <c r="AP126" s="119">
        <v>0</v>
      </c>
      <c r="AQ126" s="119" t="s">
        <v>378</v>
      </c>
      <c r="AR126" s="119" t="s">
        <v>378</v>
      </c>
      <c r="AS126" s="174" t="s">
        <v>378</v>
      </c>
      <c r="AT126" s="175"/>
      <c r="AU126" s="174" t="s">
        <v>378</v>
      </c>
      <c r="AV126" s="175"/>
      <c r="AW126" s="119" t="s">
        <v>378</v>
      </c>
    </row>
    <row r="127" spans="1:49" hidden="1" x14ac:dyDescent="0.25">
      <c r="A127" s="181" t="s">
        <v>24</v>
      </c>
      <c r="B127" s="175"/>
      <c r="C127" s="181" t="s">
        <v>400</v>
      </c>
      <c r="D127" s="175"/>
      <c r="E127" s="181" t="s">
        <v>449</v>
      </c>
      <c r="F127" s="175"/>
      <c r="G127" s="181"/>
      <c r="H127" s="175"/>
      <c r="I127" s="181"/>
      <c r="J127" s="175"/>
      <c r="K127" s="175"/>
      <c r="L127" s="181"/>
      <c r="M127" s="175"/>
      <c r="N127" s="175"/>
      <c r="O127" s="181"/>
      <c r="P127" s="175"/>
      <c r="Q127" s="181"/>
      <c r="R127" s="175"/>
      <c r="S127" s="180" t="s">
        <v>231</v>
      </c>
      <c r="T127" s="175"/>
      <c r="U127" s="175"/>
      <c r="V127" s="175"/>
      <c r="W127" s="175"/>
      <c r="X127" s="175"/>
      <c r="Y127" s="175"/>
      <c r="Z127" s="175"/>
      <c r="AA127" s="181" t="s">
        <v>21</v>
      </c>
      <c r="AB127" s="175"/>
      <c r="AC127" s="175"/>
      <c r="AD127" s="175"/>
      <c r="AE127" s="175"/>
      <c r="AF127" s="181" t="s">
        <v>22</v>
      </c>
      <c r="AG127" s="175"/>
      <c r="AH127" s="175"/>
      <c r="AI127" s="116" t="s">
        <v>375</v>
      </c>
      <c r="AJ127" s="182" t="s">
        <v>23</v>
      </c>
      <c r="AK127" s="175"/>
      <c r="AL127" s="175"/>
      <c r="AM127" s="175"/>
      <c r="AN127" s="175"/>
      <c r="AO127" s="175"/>
      <c r="AP127" s="132">
        <v>4041.81</v>
      </c>
      <c r="AQ127" s="117" t="s">
        <v>443</v>
      </c>
      <c r="AR127" s="117" t="s">
        <v>378</v>
      </c>
      <c r="AS127" s="183" t="s">
        <v>443</v>
      </c>
      <c r="AT127" s="175"/>
      <c r="AU127" s="183" t="s">
        <v>378</v>
      </c>
      <c r="AV127" s="175"/>
      <c r="AW127" s="117" t="s">
        <v>378</v>
      </c>
    </row>
    <row r="128" spans="1:49" hidden="1" x14ac:dyDescent="0.25">
      <c r="A128" s="181" t="s">
        <v>24</v>
      </c>
      <c r="B128" s="175"/>
      <c r="C128" s="181" t="s">
        <v>400</v>
      </c>
      <c r="D128" s="175"/>
      <c r="E128" s="181" t="s">
        <v>449</v>
      </c>
      <c r="F128" s="175"/>
      <c r="G128" s="181" t="s">
        <v>380</v>
      </c>
      <c r="H128" s="175"/>
      <c r="I128" s="181"/>
      <c r="J128" s="175"/>
      <c r="K128" s="175"/>
      <c r="L128" s="181"/>
      <c r="M128" s="175"/>
      <c r="N128" s="175"/>
      <c r="O128" s="181"/>
      <c r="P128" s="175"/>
      <c r="Q128" s="181"/>
      <c r="R128" s="175"/>
      <c r="S128" s="180" t="s">
        <v>346</v>
      </c>
      <c r="T128" s="175"/>
      <c r="U128" s="175"/>
      <c r="V128" s="175"/>
      <c r="W128" s="175"/>
      <c r="X128" s="175"/>
      <c r="Y128" s="175"/>
      <c r="Z128" s="175"/>
      <c r="AA128" s="181" t="s">
        <v>21</v>
      </c>
      <c r="AB128" s="175"/>
      <c r="AC128" s="175"/>
      <c r="AD128" s="175"/>
      <c r="AE128" s="175"/>
      <c r="AF128" s="181" t="s">
        <v>22</v>
      </c>
      <c r="AG128" s="175"/>
      <c r="AH128" s="175"/>
      <c r="AI128" s="116" t="s">
        <v>375</v>
      </c>
      <c r="AJ128" s="182" t="s">
        <v>23</v>
      </c>
      <c r="AK128" s="175"/>
      <c r="AL128" s="175"/>
      <c r="AM128" s="175"/>
      <c r="AN128" s="175"/>
      <c r="AO128" s="175"/>
      <c r="AP128" s="132">
        <v>4041.81</v>
      </c>
      <c r="AQ128" s="117" t="s">
        <v>443</v>
      </c>
      <c r="AR128" s="117" t="s">
        <v>378</v>
      </c>
      <c r="AS128" s="183" t="s">
        <v>443</v>
      </c>
      <c r="AT128" s="175"/>
      <c r="AU128" s="183" t="s">
        <v>378</v>
      </c>
      <c r="AV128" s="175"/>
      <c r="AW128" s="117" t="s">
        <v>378</v>
      </c>
    </row>
    <row r="129" spans="1:49" hidden="1" x14ac:dyDescent="0.25">
      <c r="A129" s="177" t="s">
        <v>24</v>
      </c>
      <c r="B129" s="175"/>
      <c r="C129" s="177" t="s">
        <v>400</v>
      </c>
      <c r="D129" s="175"/>
      <c r="E129" s="177" t="s">
        <v>449</v>
      </c>
      <c r="F129" s="175"/>
      <c r="G129" s="177" t="s">
        <v>380</v>
      </c>
      <c r="H129" s="175"/>
      <c r="I129" s="177" t="s">
        <v>384</v>
      </c>
      <c r="J129" s="175"/>
      <c r="K129" s="175"/>
      <c r="L129" s="177"/>
      <c r="M129" s="175"/>
      <c r="N129" s="175"/>
      <c r="O129" s="177"/>
      <c r="P129" s="175"/>
      <c r="Q129" s="177"/>
      <c r="R129" s="175"/>
      <c r="S129" s="178" t="s">
        <v>348</v>
      </c>
      <c r="T129" s="175"/>
      <c r="U129" s="175"/>
      <c r="V129" s="175"/>
      <c r="W129" s="175"/>
      <c r="X129" s="175"/>
      <c r="Y129" s="175"/>
      <c r="Z129" s="175"/>
      <c r="AA129" s="177" t="s">
        <v>21</v>
      </c>
      <c r="AB129" s="175"/>
      <c r="AC129" s="175"/>
      <c r="AD129" s="175"/>
      <c r="AE129" s="175"/>
      <c r="AF129" s="177" t="s">
        <v>22</v>
      </c>
      <c r="AG129" s="175"/>
      <c r="AH129" s="175"/>
      <c r="AI129" s="118" t="s">
        <v>375</v>
      </c>
      <c r="AJ129" s="179" t="s">
        <v>23</v>
      </c>
      <c r="AK129" s="175"/>
      <c r="AL129" s="175"/>
      <c r="AM129" s="175"/>
      <c r="AN129" s="175"/>
      <c r="AO129" s="175"/>
      <c r="AP129" s="133">
        <v>4041.81</v>
      </c>
      <c r="AQ129" s="119" t="s">
        <v>443</v>
      </c>
      <c r="AR129" s="119" t="s">
        <v>378</v>
      </c>
      <c r="AS129" s="174" t="s">
        <v>443</v>
      </c>
      <c r="AT129" s="175"/>
      <c r="AU129" s="174" t="s">
        <v>378</v>
      </c>
      <c r="AV129" s="175"/>
      <c r="AW129" s="119" t="s">
        <v>378</v>
      </c>
    </row>
    <row r="130" spans="1:49" hidden="1" x14ac:dyDescent="0.25">
      <c r="A130" s="177" t="s">
        <v>24</v>
      </c>
      <c r="B130" s="175"/>
      <c r="C130" s="177" t="s">
        <v>400</v>
      </c>
      <c r="D130" s="175"/>
      <c r="E130" s="177" t="s">
        <v>449</v>
      </c>
      <c r="F130" s="175"/>
      <c r="G130" s="177" t="s">
        <v>380</v>
      </c>
      <c r="H130" s="175"/>
      <c r="I130" s="177" t="s">
        <v>399</v>
      </c>
      <c r="J130" s="175"/>
      <c r="K130" s="175"/>
      <c r="L130" s="177"/>
      <c r="M130" s="175"/>
      <c r="N130" s="175"/>
      <c r="O130" s="177"/>
      <c r="P130" s="175"/>
      <c r="Q130" s="177"/>
      <c r="R130" s="175"/>
      <c r="S130" s="178" t="s">
        <v>350</v>
      </c>
      <c r="T130" s="175"/>
      <c r="U130" s="175"/>
      <c r="V130" s="175"/>
      <c r="W130" s="175"/>
      <c r="X130" s="175"/>
      <c r="Y130" s="175"/>
      <c r="Z130" s="175"/>
      <c r="AA130" s="177" t="s">
        <v>21</v>
      </c>
      <c r="AB130" s="175"/>
      <c r="AC130" s="175"/>
      <c r="AD130" s="175"/>
      <c r="AE130" s="175"/>
      <c r="AF130" s="177" t="s">
        <v>22</v>
      </c>
      <c r="AG130" s="175"/>
      <c r="AH130" s="175"/>
      <c r="AI130" s="118" t="s">
        <v>375</v>
      </c>
      <c r="AJ130" s="179" t="s">
        <v>23</v>
      </c>
      <c r="AK130" s="175"/>
      <c r="AL130" s="175"/>
      <c r="AM130" s="175"/>
      <c r="AN130" s="175"/>
      <c r="AO130" s="175"/>
      <c r="AP130" s="119">
        <v>0</v>
      </c>
      <c r="AQ130" s="119" t="s">
        <v>378</v>
      </c>
      <c r="AR130" s="119" t="s">
        <v>378</v>
      </c>
      <c r="AS130" s="174" t="s">
        <v>378</v>
      </c>
      <c r="AT130" s="175"/>
      <c r="AU130" s="174" t="s">
        <v>378</v>
      </c>
      <c r="AV130" s="175"/>
      <c r="AW130" s="119" t="s">
        <v>378</v>
      </c>
    </row>
    <row r="131" spans="1:49" hidden="1" x14ac:dyDescent="0.25">
      <c r="A131" s="181" t="s">
        <v>24</v>
      </c>
      <c r="B131" s="175"/>
      <c r="C131" s="181" t="s">
        <v>450</v>
      </c>
      <c r="D131" s="175"/>
      <c r="E131" s="181"/>
      <c r="F131" s="175"/>
      <c r="G131" s="181"/>
      <c r="H131" s="175"/>
      <c r="I131" s="181"/>
      <c r="J131" s="175"/>
      <c r="K131" s="175"/>
      <c r="L131" s="181"/>
      <c r="M131" s="175"/>
      <c r="N131" s="175"/>
      <c r="O131" s="181"/>
      <c r="P131" s="175"/>
      <c r="Q131" s="181"/>
      <c r="R131" s="175"/>
      <c r="S131" s="180" t="s">
        <v>233</v>
      </c>
      <c r="T131" s="175"/>
      <c r="U131" s="175"/>
      <c r="V131" s="175"/>
      <c r="W131" s="175"/>
      <c r="X131" s="175"/>
      <c r="Y131" s="175"/>
      <c r="Z131" s="175"/>
      <c r="AA131" s="181" t="s">
        <v>21</v>
      </c>
      <c r="AB131" s="175"/>
      <c r="AC131" s="175"/>
      <c r="AD131" s="175"/>
      <c r="AE131" s="175"/>
      <c r="AF131" s="181" t="s">
        <v>22</v>
      </c>
      <c r="AG131" s="175"/>
      <c r="AH131" s="175"/>
      <c r="AI131" s="116" t="s">
        <v>375</v>
      </c>
      <c r="AJ131" s="182" t="s">
        <v>23</v>
      </c>
      <c r="AK131" s="175"/>
      <c r="AL131" s="175"/>
      <c r="AM131" s="175"/>
      <c r="AN131" s="175"/>
      <c r="AO131" s="175"/>
      <c r="AP131" s="117">
        <v>0</v>
      </c>
      <c r="AQ131" s="117" t="s">
        <v>378</v>
      </c>
      <c r="AR131" s="117" t="s">
        <v>378</v>
      </c>
      <c r="AS131" s="183" t="s">
        <v>378</v>
      </c>
      <c r="AT131" s="175"/>
      <c r="AU131" s="183" t="s">
        <v>378</v>
      </c>
      <c r="AV131" s="175"/>
      <c r="AW131" s="117" t="s">
        <v>378</v>
      </c>
    </row>
    <row r="132" spans="1:49" hidden="1" x14ac:dyDescent="0.25">
      <c r="A132" s="181" t="s">
        <v>24</v>
      </c>
      <c r="B132" s="175"/>
      <c r="C132" s="181" t="s">
        <v>450</v>
      </c>
      <c r="D132" s="175"/>
      <c r="E132" s="181" t="s">
        <v>380</v>
      </c>
      <c r="F132" s="175"/>
      <c r="G132" s="181"/>
      <c r="H132" s="175"/>
      <c r="I132" s="181"/>
      <c r="J132" s="175"/>
      <c r="K132" s="175"/>
      <c r="L132" s="181"/>
      <c r="M132" s="175"/>
      <c r="N132" s="175"/>
      <c r="O132" s="181"/>
      <c r="P132" s="175"/>
      <c r="Q132" s="181"/>
      <c r="R132" s="175"/>
      <c r="S132" s="180" t="s">
        <v>235</v>
      </c>
      <c r="T132" s="175"/>
      <c r="U132" s="175"/>
      <c r="V132" s="175"/>
      <c r="W132" s="175"/>
      <c r="X132" s="175"/>
      <c r="Y132" s="175"/>
      <c r="Z132" s="175"/>
      <c r="AA132" s="181" t="s">
        <v>21</v>
      </c>
      <c r="AB132" s="175"/>
      <c r="AC132" s="175"/>
      <c r="AD132" s="175"/>
      <c r="AE132" s="175"/>
      <c r="AF132" s="181" t="s">
        <v>22</v>
      </c>
      <c r="AG132" s="175"/>
      <c r="AH132" s="175"/>
      <c r="AI132" s="116" t="s">
        <v>375</v>
      </c>
      <c r="AJ132" s="182" t="s">
        <v>23</v>
      </c>
      <c r="AK132" s="175"/>
      <c r="AL132" s="175"/>
      <c r="AM132" s="175"/>
      <c r="AN132" s="175"/>
      <c r="AO132" s="175"/>
      <c r="AP132" s="117">
        <v>0</v>
      </c>
      <c r="AQ132" s="117" t="s">
        <v>378</v>
      </c>
      <c r="AR132" s="117" t="s">
        <v>378</v>
      </c>
      <c r="AS132" s="183" t="s">
        <v>378</v>
      </c>
      <c r="AT132" s="175"/>
      <c r="AU132" s="183" t="s">
        <v>378</v>
      </c>
      <c r="AV132" s="175"/>
      <c r="AW132" s="117" t="s">
        <v>378</v>
      </c>
    </row>
    <row r="133" spans="1:49" hidden="1" x14ac:dyDescent="0.25">
      <c r="A133" s="181" t="s">
        <v>24</v>
      </c>
      <c r="B133" s="175"/>
      <c r="C133" s="181" t="s">
        <v>450</v>
      </c>
      <c r="D133" s="175"/>
      <c r="E133" s="181" t="s">
        <v>380</v>
      </c>
      <c r="F133" s="175"/>
      <c r="G133" s="181" t="s">
        <v>398</v>
      </c>
      <c r="H133" s="175"/>
      <c r="I133" s="181"/>
      <c r="J133" s="175"/>
      <c r="K133" s="175"/>
      <c r="L133" s="181"/>
      <c r="M133" s="175"/>
      <c r="N133" s="175"/>
      <c r="O133" s="181"/>
      <c r="P133" s="175"/>
      <c r="Q133" s="181"/>
      <c r="R133" s="175"/>
      <c r="S133" s="180" t="s">
        <v>237</v>
      </c>
      <c r="T133" s="175"/>
      <c r="U133" s="175"/>
      <c r="V133" s="175"/>
      <c r="W133" s="175"/>
      <c r="X133" s="175"/>
      <c r="Y133" s="175"/>
      <c r="Z133" s="175"/>
      <c r="AA133" s="181" t="s">
        <v>21</v>
      </c>
      <c r="AB133" s="175"/>
      <c r="AC133" s="175"/>
      <c r="AD133" s="175"/>
      <c r="AE133" s="175"/>
      <c r="AF133" s="181" t="s">
        <v>22</v>
      </c>
      <c r="AG133" s="175"/>
      <c r="AH133" s="175"/>
      <c r="AI133" s="116" t="s">
        <v>375</v>
      </c>
      <c r="AJ133" s="182" t="s">
        <v>23</v>
      </c>
      <c r="AK133" s="175"/>
      <c r="AL133" s="175"/>
      <c r="AM133" s="175"/>
      <c r="AN133" s="175"/>
      <c r="AO133" s="175"/>
      <c r="AP133" s="117">
        <v>0</v>
      </c>
      <c r="AQ133" s="117" t="s">
        <v>378</v>
      </c>
      <c r="AR133" s="117" t="s">
        <v>378</v>
      </c>
      <c r="AS133" s="183" t="s">
        <v>378</v>
      </c>
      <c r="AT133" s="175"/>
      <c r="AU133" s="183" t="s">
        <v>378</v>
      </c>
      <c r="AV133" s="175"/>
      <c r="AW133" s="117" t="s">
        <v>378</v>
      </c>
    </row>
    <row r="134" spans="1:49" hidden="1" x14ac:dyDescent="0.25">
      <c r="A134" s="177" t="s">
        <v>24</v>
      </c>
      <c r="B134" s="175"/>
      <c r="C134" s="177" t="s">
        <v>450</v>
      </c>
      <c r="D134" s="175"/>
      <c r="E134" s="177" t="s">
        <v>380</v>
      </c>
      <c r="F134" s="175"/>
      <c r="G134" s="177" t="s">
        <v>398</v>
      </c>
      <c r="H134" s="175"/>
      <c r="I134" s="177" t="s">
        <v>384</v>
      </c>
      <c r="J134" s="175"/>
      <c r="K134" s="175"/>
      <c r="L134" s="177"/>
      <c r="M134" s="175"/>
      <c r="N134" s="175"/>
      <c r="O134" s="177"/>
      <c r="P134" s="175"/>
      <c r="Q134" s="177"/>
      <c r="R134" s="175"/>
      <c r="S134" s="178" t="s">
        <v>239</v>
      </c>
      <c r="T134" s="175"/>
      <c r="U134" s="175"/>
      <c r="V134" s="175"/>
      <c r="W134" s="175"/>
      <c r="X134" s="175"/>
      <c r="Y134" s="175"/>
      <c r="Z134" s="175"/>
      <c r="AA134" s="177" t="s">
        <v>21</v>
      </c>
      <c r="AB134" s="175"/>
      <c r="AC134" s="175"/>
      <c r="AD134" s="175"/>
      <c r="AE134" s="175"/>
      <c r="AF134" s="177" t="s">
        <v>22</v>
      </c>
      <c r="AG134" s="175"/>
      <c r="AH134" s="175"/>
      <c r="AI134" s="118" t="s">
        <v>375</v>
      </c>
      <c r="AJ134" s="179" t="s">
        <v>23</v>
      </c>
      <c r="AK134" s="175"/>
      <c r="AL134" s="175"/>
      <c r="AM134" s="175"/>
      <c r="AN134" s="175"/>
      <c r="AO134" s="175"/>
      <c r="AP134" s="119">
        <v>0</v>
      </c>
      <c r="AQ134" s="119" t="s">
        <v>378</v>
      </c>
      <c r="AR134" s="119" t="s">
        <v>378</v>
      </c>
      <c r="AS134" s="174" t="s">
        <v>378</v>
      </c>
      <c r="AT134" s="175"/>
      <c r="AU134" s="174" t="s">
        <v>378</v>
      </c>
      <c r="AV134" s="175"/>
      <c r="AW134" s="119" t="s">
        <v>378</v>
      </c>
    </row>
    <row r="135" spans="1:49" hidden="1" x14ac:dyDescent="0.25">
      <c r="A135" s="177" t="s">
        <v>24</v>
      </c>
      <c r="B135" s="175"/>
      <c r="C135" s="177" t="s">
        <v>450</v>
      </c>
      <c r="D135" s="175"/>
      <c r="E135" s="177" t="s">
        <v>380</v>
      </c>
      <c r="F135" s="175"/>
      <c r="G135" s="177" t="s">
        <v>398</v>
      </c>
      <c r="H135" s="175"/>
      <c r="I135" s="177" t="s">
        <v>385</v>
      </c>
      <c r="J135" s="175"/>
      <c r="K135" s="175"/>
      <c r="L135" s="177"/>
      <c r="M135" s="175"/>
      <c r="N135" s="175"/>
      <c r="O135" s="177"/>
      <c r="P135" s="175"/>
      <c r="Q135" s="177"/>
      <c r="R135" s="175"/>
      <c r="S135" s="178" t="s">
        <v>241</v>
      </c>
      <c r="T135" s="175"/>
      <c r="U135" s="175"/>
      <c r="V135" s="175"/>
      <c r="W135" s="175"/>
      <c r="X135" s="175"/>
      <c r="Y135" s="175"/>
      <c r="Z135" s="175"/>
      <c r="AA135" s="177" t="s">
        <v>21</v>
      </c>
      <c r="AB135" s="175"/>
      <c r="AC135" s="175"/>
      <c r="AD135" s="175"/>
      <c r="AE135" s="175"/>
      <c r="AF135" s="177" t="s">
        <v>22</v>
      </c>
      <c r="AG135" s="175"/>
      <c r="AH135" s="175"/>
      <c r="AI135" s="118" t="s">
        <v>375</v>
      </c>
      <c r="AJ135" s="179" t="s">
        <v>23</v>
      </c>
      <c r="AK135" s="175"/>
      <c r="AL135" s="175"/>
      <c r="AM135" s="175"/>
      <c r="AN135" s="175"/>
      <c r="AO135" s="175"/>
      <c r="AP135" s="119">
        <v>0</v>
      </c>
      <c r="AQ135" s="119" t="s">
        <v>378</v>
      </c>
      <c r="AR135" s="119" t="s">
        <v>378</v>
      </c>
      <c r="AS135" s="174" t="s">
        <v>378</v>
      </c>
      <c r="AT135" s="175"/>
      <c r="AU135" s="174" t="s">
        <v>378</v>
      </c>
      <c r="AV135" s="175"/>
      <c r="AW135" s="119" t="s">
        <v>378</v>
      </c>
    </row>
    <row r="136" spans="1:49" hidden="1" x14ac:dyDescent="0.25">
      <c r="A136" s="177" t="s">
        <v>24</v>
      </c>
      <c r="B136" s="175"/>
      <c r="C136" s="177" t="s">
        <v>450</v>
      </c>
      <c r="D136" s="175"/>
      <c r="E136" s="177" t="s">
        <v>380</v>
      </c>
      <c r="F136" s="175"/>
      <c r="G136" s="177" t="s">
        <v>398</v>
      </c>
      <c r="H136" s="175"/>
      <c r="I136" s="177" t="s">
        <v>388</v>
      </c>
      <c r="J136" s="175"/>
      <c r="K136" s="175"/>
      <c r="L136" s="177"/>
      <c r="M136" s="175"/>
      <c r="N136" s="175"/>
      <c r="O136" s="177"/>
      <c r="P136" s="175"/>
      <c r="Q136" s="177"/>
      <c r="R136" s="175"/>
      <c r="S136" s="178" t="s">
        <v>243</v>
      </c>
      <c r="T136" s="175"/>
      <c r="U136" s="175"/>
      <c r="V136" s="175"/>
      <c r="W136" s="175"/>
      <c r="X136" s="175"/>
      <c r="Y136" s="175"/>
      <c r="Z136" s="175"/>
      <c r="AA136" s="177" t="s">
        <v>21</v>
      </c>
      <c r="AB136" s="175"/>
      <c r="AC136" s="175"/>
      <c r="AD136" s="175"/>
      <c r="AE136" s="175"/>
      <c r="AF136" s="177" t="s">
        <v>22</v>
      </c>
      <c r="AG136" s="175"/>
      <c r="AH136" s="175"/>
      <c r="AI136" s="118" t="s">
        <v>375</v>
      </c>
      <c r="AJ136" s="179" t="s">
        <v>23</v>
      </c>
      <c r="AK136" s="175"/>
      <c r="AL136" s="175"/>
      <c r="AM136" s="175"/>
      <c r="AN136" s="175"/>
      <c r="AO136" s="175"/>
      <c r="AP136" s="119">
        <v>0</v>
      </c>
      <c r="AQ136" s="119" t="s">
        <v>378</v>
      </c>
      <c r="AR136" s="119" t="s">
        <v>378</v>
      </c>
      <c r="AS136" s="174" t="s">
        <v>378</v>
      </c>
      <c r="AT136" s="175"/>
      <c r="AU136" s="174" t="s">
        <v>378</v>
      </c>
      <c r="AV136" s="175"/>
      <c r="AW136" s="119" t="s">
        <v>378</v>
      </c>
    </row>
    <row r="137" spans="1:49" hidden="1" x14ac:dyDescent="0.25">
      <c r="A137" s="181" t="s">
        <v>24</v>
      </c>
      <c r="B137" s="175"/>
      <c r="C137" s="181" t="s">
        <v>450</v>
      </c>
      <c r="D137" s="175"/>
      <c r="E137" s="181" t="s">
        <v>448</v>
      </c>
      <c r="F137" s="175"/>
      <c r="G137" s="181"/>
      <c r="H137" s="175"/>
      <c r="I137" s="181"/>
      <c r="J137" s="175"/>
      <c r="K137" s="175"/>
      <c r="L137" s="181"/>
      <c r="M137" s="175"/>
      <c r="N137" s="175"/>
      <c r="O137" s="181"/>
      <c r="P137" s="175"/>
      <c r="Q137" s="181"/>
      <c r="R137" s="175"/>
      <c r="S137" s="180" t="s">
        <v>247</v>
      </c>
      <c r="T137" s="175"/>
      <c r="U137" s="175"/>
      <c r="V137" s="175"/>
      <c r="W137" s="175"/>
      <c r="X137" s="175"/>
      <c r="Y137" s="175"/>
      <c r="Z137" s="175"/>
      <c r="AA137" s="181" t="s">
        <v>21</v>
      </c>
      <c r="AB137" s="175"/>
      <c r="AC137" s="175"/>
      <c r="AD137" s="175"/>
      <c r="AE137" s="175"/>
      <c r="AF137" s="181" t="s">
        <v>22</v>
      </c>
      <c r="AG137" s="175"/>
      <c r="AH137" s="175"/>
      <c r="AI137" s="116" t="s">
        <v>375</v>
      </c>
      <c r="AJ137" s="182" t="s">
        <v>23</v>
      </c>
      <c r="AK137" s="175"/>
      <c r="AL137" s="175"/>
      <c r="AM137" s="175"/>
      <c r="AN137" s="175"/>
      <c r="AO137" s="175"/>
      <c r="AP137" s="117">
        <v>0</v>
      </c>
      <c r="AQ137" s="117" t="s">
        <v>378</v>
      </c>
      <c r="AR137" s="117" t="s">
        <v>378</v>
      </c>
      <c r="AS137" s="183" t="s">
        <v>378</v>
      </c>
      <c r="AT137" s="175"/>
      <c r="AU137" s="183" t="s">
        <v>378</v>
      </c>
      <c r="AV137" s="175"/>
      <c r="AW137" s="117" t="s">
        <v>378</v>
      </c>
    </row>
    <row r="138" spans="1:49" hidden="1" x14ac:dyDescent="0.25">
      <c r="A138" s="177" t="s">
        <v>24</v>
      </c>
      <c r="B138" s="175"/>
      <c r="C138" s="177" t="s">
        <v>450</v>
      </c>
      <c r="D138" s="175"/>
      <c r="E138" s="177" t="s">
        <v>448</v>
      </c>
      <c r="F138" s="175"/>
      <c r="G138" s="177" t="s">
        <v>380</v>
      </c>
      <c r="H138" s="175"/>
      <c r="I138" s="177"/>
      <c r="J138" s="175"/>
      <c r="K138" s="175"/>
      <c r="L138" s="177"/>
      <c r="M138" s="175"/>
      <c r="N138" s="175"/>
      <c r="O138" s="177"/>
      <c r="P138" s="175"/>
      <c r="Q138" s="177"/>
      <c r="R138" s="175"/>
      <c r="S138" s="178" t="s">
        <v>249</v>
      </c>
      <c r="T138" s="175"/>
      <c r="U138" s="175"/>
      <c r="V138" s="175"/>
      <c r="W138" s="175"/>
      <c r="X138" s="175"/>
      <c r="Y138" s="175"/>
      <c r="Z138" s="175"/>
      <c r="AA138" s="177" t="s">
        <v>21</v>
      </c>
      <c r="AB138" s="175"/>
      <c r="AC138" s="175"/>
      <c r="AD138" s="175"/>
      <c r="AE138" s="175"/>
      <c r="AF138" s="177" t="s">
        <v>22</v>
      </c>
      <c r="AG138" s="175"/>
      <c r="AH138" s="175"/>
      <c r="AI138" s="118" t="s">
        <v>375</v>
      </c>
      <c r="AJ138" s="179" t="s">
        <v>23</v>
      </c>
      <c r="AK138" s="175"/>
      <c r="AL138" s="175"/>
      <c r="AM138" s="175"/>
      <c r="AN138" s="175"/>
      <c r="AO138" s="175"/>
      <c r="AP138" s="119">
        <v>0</v>
      </c>
      <c r="AQ138" s="119" t="s">
        <v>378</v>
      </c>
      <c r="AR138" s="119" t="s">
        <v>378</v>
      </c>
      <c r="AS138" s="174" t="s">
        <v>378</v>
      </c>
      <c r="AT138" s="175"/>
      <c r="AU138" s="174" t="s">
        <v>378</v>
      </c>
      <c r="AV138" s="175"/>
      <c r="AW138" s="119" t="s">
        <v>378</v>
      </c>
    </row>
    <row r="139" spans="1:49" x14ac:dyDescent="0.25">
      <c r="A139" s="181" t="s">
        <v>258</v>
      </c>
      <c r="B139" s="175"/>
      <c r="C139" s="181"/>
      <c r="D139" s="175"/>
      <c r="E139" s="181"/>
      <c r="F139" s="175"/>
      <c r="G139" s="181"/>
      <c r="H139" s="175"/>
      <c r="I139" s="181"/>
      <c r="J139" s="175"/>
      <c r="K139" s="175"/>
      <c r="L139" s="181"/>
      <c r="M139" s="175"/>
      <c r="N139" s="175"/>
      <c r="O139" s="181"/>
      <c r="P139" s="175"/>
      <c r="Q139" s="181"/>
      <c r="R139" s="175"/>
      <c r="S139" s="180" t="s">
        <v>259</v>
      </c>
      <c r="T139" s="175"/>
      <c r="U139" s="175"/>
      <c r="V139" s="175"/>
      <c r="W139" s="175"/>
      <c r="X139" s="175"/>
      <c r="Y139" s="175"/>
      <c r="Z139" s="175"/>
      <c r="AA139" s="181" t="s">
        <v>451</v>
      </c>
      <c r="AB139" s="175"/>
      <c r="AC139" s="175"/>
      <c r="AD139" s="175"/>
      <c r="AE139" s="175"/>
      <c r="AF139" s="181" t="s">
        <v>22</v>
      </c>
      <c r="AG139" s="175"/>
      <c r="AH139" s="175"/>
      <c r="AI139" s="116" t="s">
        <v>452</v>
      </c>
      <c r="AJ139" s="182" t="s">
        <v>453</v>
      </c>
      <c r="AK139" s="175"/>
      <c r="AL139" s="175"/>
      <c r="AM139" s="175"/>
      <c r="AN139" s="175"/>
      <c r="AO139" s="175"/>
      <c r="AP139" s="117">
        <v>0</v>
      </c>
      <c r="AQ139" s="117" t="s">
        <v>378</v>
      </c>
      <c r="AR139" s="117" t="s">
        <v>378</v>
      </c>
      <c r="AS139" s="183" t="s">
        <v>378</v>
      </c>
      <c r="AT139" s="175"/>
      <c r="AU139" s="183" t="s">
        <v>378</v>
      </c>
      <c r="AV139" s="175"/>
      <c r="AW139" s="117" t="s">
        <v>378</v>
      </c>
    </row>
    <row r="140" spans="1:49" x14ac:dyDescent="0.25">
      <c r="A140" s="181" t="s">
        <v>258</v>
      </c>
      <c r="B140" s="175"/>
      <c r="C140" s="181"/>
      <c r="D140" s="175"/>
      <c r="E140" s="181"/>
      <c r="F140" s="175"/>
      <c r="G140" s="181"/>
      <c r="H140" s="175"/>
      <c r="I140" s="181"/>
      <c r="J140" s="175"/>
      <c r="K140" s="175"/>
      <c r="L140" s="181"/>
      <c r="M140" s="175"/>
      <c r="N140" s="175"/>
      <c r="O140" s="181"/>
      <c r="P140" s="175"/>
      <c r="Q140" s="181"/>
      <c r="R140" s="175"/>
      <c r="S140" s="180" t="s">
        <v>259</v>
      </c>
      <c r="T140" s="175"/>
      <c r="U140" s="175"/>
      <c r="V140" s="175"/>
      <c r="W140" s="175"/>
      <c r="X140" s="175"/>
      <c r="Y140" s="175"/>
      <c r="Z140" s="175"/>
      <c r="AA140" s="181" t="s">
        <v>21</v>
      </c>
      <c r="AB140" s="175"/>
      <c r="AC140" s="175"/>
      <c r="AD140" s="175"/>
      <c r="AE140" s="175"/>
      <c r="AF140" s="181" t="s">
        <v>22</v>
      </c>
      <c r="AG140" s="175"/>
      <c r="AH140" s="175"/>
      <c r="AI140" s="116" t="s">
        <v>375</v>
      </c>
      <c r="AJ140" s="182" t="s">
        <v>23</v>
      </c>
      <c r="AK140" s="175"/>
      <c r="AL140" s="175"/>
      <c r="AM140" s="175"/>
      <c r="AN140" s="175"/>
      <c r="AO140" s="175"/>
      <c r="AP140" s="132">
        <v>1714485881.1600001</v>
      </c>
      <c r="AQ140" s="117" t="s">
        <v>454</v>
      </c>
      <c r="AR140" s="117" t="s">
        <v>455</v>
      </c>
      <c r="AS140" s="183" t="s">
        <v>454</v>
      </c>
      <c r="AT140" s="175"/>
      <c r="AU140" s="183" t="s">
        <v>378</v>
      </c>
      <c r="AV140" s="175"/>
      <c r="AW140" s="117" t="s">
        <v>378</v>
      </c>
    </row>
    <row r="141" spans="1:49" x14ac:dyDescent="0.25">
      <c r="A141" s="181" t="s">
        <v>258</v>
      </c>
      <c r="B141" s="175"/>
      <c r="C141" s="181"/>
      <c r="D141" s="175"/>
      <c r="E141" s="181"/>
      <c r="F141" s="175"/>
      <c r="G141" s="181"/>
      <c r="H141" s="175"/>
      <c r="I141" s="181"/>
      <c r="J141" s="175"/>
      <c r="K141" s="175"/>
      <c r="L141" s="181"/>
      <c r="M141" s="175"/>
      <c r="N141" s="175"/>
      <c r="O141" s="181"/>
      <c r="P141" s="175"/>
      <c r="Q141" s="181"/>
      <c r="R141" s="175"/>
      <c r="S141" s="180" t="s">
        <v>259</v>
      </c>
      <c r="T141" s="175"/>
      <c r="U141" s="175"/>
      <c r="V141" s="175"/>
      <c r="W141" s="175"/>
      <c r="X141" s="175"/>
      <c r="Y141" s="175"/>
      <c r="Z141" s="175"/>
      <c r="AA141" s="181" t="s">
        <v>21</v>
      </c>
      <c r="AB141" s="175"/>
      <c r="AC141" s="175"/>
      <c r="AD141" s="175"/>
      <c r="AE141" s="175"/>
      <c r="AF141" s="181" t="s">
        <v>22</v>
      </c>
      <c r="AG141" s="175"/>
      <c r="AH141" s="175"/>
      <c r="AI141" s="116" t="s">
        <v>456</v>
      </c>
      <c r="AJ141" s="182" t="s">
        <v>260</v>
      </c>
      <c r="AK141" s="175"/>
      <c r="AL141" s="175"/>
      <c r="AM141" s="175"/>
      <c r="AN141" s="175"/>
      <c r="AO141" s="175"/>
      <c r="AP141" s="132">
        <v>1229988475.5</v>
      </c>
      <c r="AQ141" s="117" t="s">
        <v>457</v>
      </c>
      <c r="AR141" s="117" t="s">
        <v>458</v>
      </c>
      <c r="AS141" s="183" t="s">
        <v>457</v>
      </c>
      <c r="AT141" s="175"/>
      <c r="AU141" s="183" t="s">
        <v>378</v>
      </c>
      <c r="AV141" s="175"/>
      <c r="AW141" s="117" t="s">
        <v>378</v>
      </c>
    </row>
    <row r="142" spans="1:49" hidden="1" x14ac:dyDescent="0.25">
      <c r="A142" s="181" t="s">
        <v>258</v>
      </c>
      <c r="B142" s="175"/>
      <c r="C142" s="181" t="s">
        <v>459</v>
      </c>
      <c r="D142" s="175"/>
      <c r="E142" s="181"/>
      <c r="F142" s="175"/>
      <c r="G142" s="181"/>
      <c r="H142" s="175"/>
      <c r="I142" s="181"/>
      <c r="J142" s="175"/>
      <c r="K142" s="175"/>
      <c r="L142" s="181"/>
      <c r="M142" s="175"/>
      <c r="N142" s="175"/>
      <c r="O142" s="181"/>
      <c r="P142" s="175"/>
      <c r="Q142" s="181"/>
      <c r="R142" s="175"/>
      <c r="S142" s="180" t="s">
        <v>262</v>
      </c>
      <c r="T142" s="175"/>
      <c r="U142" s="175"/>
      <c r="V142" s="175"/>
      <c r="W142" s="175"/>
      <c r="X142" s="175"/>
      <c r="Y142" s="175"/>
      <c r="Z142" s="175"/>
      <c r="AA142" s="181" t="s">
        <v>451</v>
      </c>
      <c r="AB142" s="175"/>
      <c r="AC142" s="175"/>
      <c r="AD142" s="175"/>
      <c r="AE142" s="175"/>
      <c r="AF142" s="181" t="s">
        <v>22</v>
      </c>
      <c r="AG142" s="175"/>
      <c r="AH142" s="175"/>
      <c r="AI142" s="116" t="s">
        <v>452</v>
      </c>
      <c r="AJ142" s="182" t="s">
        <v>453</v>
      </c>
      <c r="AK142" s="175"/>
      <c r="AL142" s="175"/>
      <c r="AM142" s="175"/>
      <c r="AN142" s="175"/>
      <c r="AO142" s="175"/>
      <c r="AP142" s="117" t="s">
        <v>378</v>
      </c>
      <c r="AQ142" s="117" t="s">
        <v>378</v>
      </c>
      <c r="AR142" s="117" t="s">
        <v>378</v>
      </c>
      <c r="AS142" s="183" t="s">
        <v>378</v>
      </c>
      <c r="AT142" s="175"/>
      <c r="AU142" s="183" t="s">
        <v>378</v>
      </c>
      <c r="AV142" s="175"/>
      <c r="AW142" s="117" t="s">
        <v>378</v>
      </c>
    </row>
    <row r="143" spans="1:49" hidden="1" x14ac:dyDescent="0.25">
      <c r="A143" s="181" t="s">
        <v>258</v>
      </c>
      <c r="B143" s="175"/>
      <c r="C143" s="181" t="s">
        <v>459</v>
      </c>
      <c r="D143" s="175"/>
      <c r="E143" s="181"/>
      <c r="F143" s="175"/>
      <c r="G143" s="181"/>
      <c r="H143" s="175"/>
      <c r="I143" s="181"/>
      <c r="J143" s="175"/>
      <c r="K143" s="175"/>
      <c r="L143" s="181"/>
      <c r="M143" s="175"/>
      <c r="N143" s="175"/>
      <c r="O143" s="181"/>
      <c r="P143" s="175"/>
      <c r="Q143" s="181"/>
      <c r="R143" s="175"/>
      <c r="S143" s="180" t="s">
        <v>262</v>
      </c>
      <c r="T143" s="175"/>
      <c r="U143" s="175"/>
      <c r="V143" s="175"/>
      <c r="W143" s="175"/>
      <c r="X143" s="175"/>
      <c r="Y143" s="175"/>
      <c r="Z143" s="175"/>
      <c r="AA143" s="181" t="s">
        <v>21</v>
      </c>
      <c r="AB143" s="175"/>
      <c r="AC143" s="175"/>
      <c r="AD143" s="175"/>
      <c r="AE143" s="175"/>
      <c r="AF143" s="181" t="s">
        <v>22</v>
      </c>
      <c r="AG143" s="175"/>
      <c r="AH143" s="175"/>
      <c r="AI143" s="116" t="s">
        <v>375</v>
      </c>
      <c r="AJ143" s="182" t="s">
        <v>23</v>
      </c>
      <c r="AK143" s="175"/>
      <c r="AL143" s="175"/>
      <c r="AM143" s="175"/>
      <c r="AN143" s="175"/>
      <c r="AO143" s="175"/>
      <c r="AP143" s="117" t="s">
        <v>460</v>
      </c>
      <c r="AQ143" s="117" t="s">
        <v>461</v>
      </c>
      <c r="AR143" s="117" t="s">
        <v>462</v>
      </c>
      <c r="AS143" s="183" t="s">
        <v>461</v>
      </c>
      <c r="AT143" s="175"/>
      <c r="AU143" s="183" t="s">
        <v>378</v>
      </c>
      <c r="AV143" s="175"/>
      <c r="AW143" s="117" t="s">
        <v>378</v>
      </c>
    </row>
    <row r="144" spans="1:49" hidden="1" x14ac:dyDescent="0.25">
      <c r="A144" s="181" t="s">
        <v>258</v>
      </c>
      <c r="B144" s="175"/>
      <c r="C144" s="181" t="s">
        <v>459</v>
      </c>
      <c r="D144" s="175"/>
      <c r="E144" s="181"/>
      <c r="F144" s="175"/>
      <c r="G144" s="181"/>
      <c r="H144" s="175"/>
      <c r="I144" s="181"/>
      <c r="J144" s="175"/>
      <c r="K144" s="175"/>
      <c r="L144" s="181"/>
      <c r="M144" s="175"/>
      <c r="N144" s="175"/>
      <c r="O144" s="181"/>
      <c r="P144" s="175"/>
      <c r="Q144" s="181"/>
      <c r="R144" s="175"/>
      <c r="S144" s="180" t="s">
        <v>262</v>
      </c>
      <c r="T144" s="175"/>
      <c r="U144" s="175"/>
      <c r="V144" s="175"/>
      <c r="W144" s="175"/>
      <c r="X144" s="175"/>
      <c r="Y144" s="175"/>
      <c r="Z144" s="175"/>
      <c r="AA144" s="181" t="s">
        <v>21</v>
      </c>
      <c r="AB144" s="175"/>
      <c r="AC144" s="175"/>
      <c r="AD144" s="175"/>
      <c r="AE144" s="175"/>
      <c r="AF144" s="181" t="s">
        <v>22</v>
      </c>
      <c r="AG144" s="175"/>
      <c r="AH144" s="175"/>
      <c r="AI144" s="116" t="s">
        <v>456</v>
      </c>
      <c r="AJ144" s="182" t="s">
        <v>260</v>
      </c>
      <c r="AK144" s="175"/>
      <c r="AL144" s="175"/>
      <c r="AM144" s="175"/>
      <c r="AN144" s="175"/>
      <c r="AO144" s="175"/>
      <c r="AP144" s="117" t="s">
        <v>463</v>
      </c>
      <c r="AQ144" s="117" t="s">
        <v>457</v>
      </c>
      <c r="AR144" s="117" t="s">
        <v>458</v>
      </c>
      <c r="AS144" s="183" t="s">
        <v>457</v>
      </c>
      <c r="AT144" s="175"/>
      <c r="AU144" s="183" t="s">
        <v>378</v>
      </c>
      <c r="AV144" s="175"/>
      <c r="AW144" s="117" t="s">
        <v>378</v>
      </c>
    </row>
    <row r="145" spans="1:49" hidden="1" x14ac:dyDescent="0.25">
      <c r="A145" s="181" t="s">
        <v>258</v>
      </c>
      <c r="B145" s="175"/>
      <c r="C145" s="181" t="s">
        <v>459</v>
      </c>
      <c r="D145" s="175"/>
      <c r="E145" s="181" t="s">
        <v>464</v>
      </c>
      <c r="F145" s="175"/>
      <c r="G145" s="181"/>
      <c r="H145" s="175"/>
      <c r="I145" s="181"/>
      <c r="J145" s="175"/>
      <c r="K145" s="175"/>
      <c r="L145" s="181"/>
      <c r="M145" s="175"/>
      <c r="N145" s="175"/>
      <c r="O145" s="181"/>
      <c r="P145" s="175"/>
      <c r="Q145" s="181"/>
      <c r="R145" s="175"/>
      <c r="S145" s="180" t="s">
        <v>264</v>
      </c>
      <c r="T145" s="175"/>
      <c r="U145" s="175"/>
      <c r="V145" s="175"/>
      <c r="W145" s="175"/>
      <c r="X145" s="175"/>
      <c r="Y145" s="175"/>
      <c r="Z145" s="175"/>
      <c r="AA145" s="181" t="s">
        <v>451</v>
      </c>
      <c r="AB145" s="175"/>
      <c r="AC145" s="175"/>
      <c r="AD145" s="175"/>
      <c r="AE145" s="175"/>
      <c r="AF145" s="181" t="s">
        <v>22</v>
      </c>
      <c r="AG145" s="175"/>
      <c r="AH145" s="175"/>
      <c r="AI145" s="116" t="s">
        <v>452</v>
      </c>
      <c r="AJ145" s="182" t="s">
        <v>453</v>
      </c>
      <c r="AK145" s="175"/>
      <c r="AL145" s="175"/>
      <c r="AM145" s="175"/>
      <c r="AN145" s="175"/>
      <c r="AO145" s="175"/>
      <c r="AP145" s="117" t="s">
        <v>378</v>
      </c>
      <c r="AQ145" s="117" t="s">
        <v>378</v>
      </c>
      <c r="AR145" s="117" t="s">
        <v>378</v>
      </c>
      <c r="AS145" s="183" t="s">
        <v>378</v>
      </c>
      <c r="AT145" s="175"/>
      <c r="AU145" s="183" t="s">
        <v>378</v>
      </c>
      <c r="AV145" s="175"/>
      <c r="AW145" s="117" t="s">
        <v>378</v>
      </c>
    </row>
    <row r="146" spans="1:49" hidden="1" x14ac:dyDescent="0.25">
      <c r="A146" s="181" t="s">
        <v>258</v>
      </c>
      <c r="B146" s="175"/>
      <c r="C146" s="181" t="s">
        <v>459</v>
      </c>
      <c r="D146" s="175"/>
      <c r="E146" s="181" t="s">
        <v>464</v>
      </c>
      <c r="F146" s="175"/>
      <c r="G146" s="181"/>
      <c r="H146" s="175"/>
      <c r="I146" s="181"/>
      <c r="J146" s="175"/>
      <c r="K146" s="175"/>
      <c r="L146" s="181"/>
      <c r="M146" s="175"/>
      <c r="N146" s="175"/>
      <c r="O146" s="181"/>
      <c r="P146" s="175"/>
      <c r="Q146" s="181"/>
      <c r="R146" s="175"/>
      <c r="S146" s="180" t="s">
        <v>264</v>
      </c>
      <c r="T146" s="175"/>
      <c r="U146" s="175"/>
      <c r="V146" s="175"/>
      <c r="W146" s="175"/>
      <c r="X146" s="175"/>
      <c r="Y146" s="175"/>
      <c r="Z146" s="175"/>
      <c r="AA146" s="181" t="s">
        <v>21</v>
      </c>
      <c r="AB146" s="175"/>
      <c r="AC146" s="175"/>
      <c r="AD146" s="175"/>
      <c r="AE146" s="175"/>
      <c r="AF146" s="181" t="s">
        <v>22</v>
      </c>
      <c r="AG146" s="175"/>
      <c r="AH146" s="175"/>
      <c r="AI146" s="116" t="s">
        <v>375</v>
      </c>
      <c r="AJ146" s="182" t="s">
        <v>23</v>
      </c>
      <c r="AK146" s="175"/>
      <c r="AL146" s="175"/>
      <c r="AM146" s="175"/>
      <c r="AN146" s="175"/>
      <c r="AO146" s="175"/>
      <c r="AP146" s="117" t="s">
        <v>460</v>
      </c>
      <c r="AQ146" s="117" t="s">
        <v>461</v>
      </c>
      <c r="AR146" s="117" t="s">
        <v>462</v>
      </c>
      <c r="AS146" s="183" t="s">
        <v>461</v>
      </c>
      <c r="AT146" s="175"/>
      <c r="AU146" s="183" t="s">
        <v>378</v>
      </c>
      <c r="AV146" s="175"/>
      <c r="AW146" s="117" t="s">
        <v>378</v>
      </c>
    </row>
    <row r="147" spans="1:49" hidden="1" x14ac:dyDescent="0.25">
      <c r="A147" s="181" t="s">
        <v>258</v>
      </c>
      <c r="B147" s="175"/>
      <c r="C147" s="181" t="s">
        <v>459</v>
      </c>
      <c r="D147" s="175"/>
      <c r="E147" s="181" t="s">
        <v>464</v>
      </c>
      <c r="F147" s="175"/>
      <c r="G147" s="181"/>
      <c r="H147" s="175"/>
      <c r="I147" s="181"/>
      <c r="J147" s="175"/>
      <c r="K147" s="175"/>
      <c r="L147" s="181"/>
      <c r="M147" s="175"/>
      <c r="N147" s="175"/>
      <c r="O147" s="181"/>
      <c r="P147" s="175"/>
      <c r="Q147" s="181"/>
      <c r="R147" s="175"/>
      <c r="S147" s="180" t="s">
        <v>264</v>
      </c>
      <c r="T147" s="175"/>
      <c r="U147" s="175"/>
      <c r="V147" s="175"/>
      <c r="W147" s="175"/>
      <c r="X147" s="175"/>
      <c r="Y147" s="175"/>
      <c r="Z147" s="175"/>
      <c r="AA147" s="181" t="s">
        <v>21</v>
      </c>
      <c r="AB147" s="175"/>
      <c r="AC147" s="175"/>
      <c r="AD147" s="175"/>
      <c r="AE147" s="175"/>
      <c r="AF147" s="181" t="s">
        <v>22</v>
      </c>
      <c r="AG147" s="175"/>
      <c r="AH147" s="175"/>
      <c r="AI147" s="116" t="s">
        <v>456</v>
      </c>
      <c r="AJ147" s="182" t="s">
        <v>260</v>
      </c>
      <c r="AK147" s="175"/>
      <c r="AL147" s="175"/>
      <c r="AM147" s="175"/>
      <c r="AN147" s="175"/>
      <c r="AO147" s="175"/>
      <c r="AP147" s="117" t="s">
        <v>463</v>
      </c>
      <c r="AQ147" s="117" t="s">
        <v>457</v>
      </c>
      <c r="AR147" s="117" t="s">
        <v>458</v>
      </c>
      <c r="AS147" s="183" t="s">
        <v>457</v>
      </c>
      <c r="AT147" s="175"/>
      <c r="AU147" s="183" t="s">
        <v>378</v>
      </c>
      <c r="AV147" s="175"/>
      <c r="AW147" s="117" t="s">
        <v>378</v>
      </c>
    </row>
    <row r="148" spans="1:49" hidden="1" x14ac:dyDescent="0.25">
      <c r="A148" s="181" t="s">
        <v>258</v>
      </c>
      <c r="B148" s="175"/>
      <c r="C148" s="181" t="s">
        <v>459</v>
      </c>
      <c r="D148" s="175"/>
      <c r="E148" s="181" t="s">
        <v>464</v>
      </c>
      <c r="F148" s="175"/>
      <c r="G148" s="181" t="s">
        <v>465</v>
      </c>
      <c r="H148" s="175"/>
      <c r="I148" s="181"/>
      <c r="J148" s="175"/>
      <c r="K148" s="175"/>
      <c r="L148" s="181"/>
      <c r="M148" s="175"/>
      <c r="N148" s="175"/>
      <c r="O148" s="181"/>
      <c r="P148" s="175"/>
      <c r="Q148" s="181"/>
      <c r="R148" s="175"/>
      <c r="S148" s="180" t="s">
        <v>266</v>
      </c>
      <c r="T148" s="175"/>
      <c r="U148" s="175"/>
      <c r="V148" s="175"/>
      <c r="W148" s="175"/>
      <c r="X148" s="175"/>
      <c r="Y148" s="175"/>
      <c r="Z148" s="175"/>
      <c r="AA148" s="181" t="s">
        <v>21</v>
      </c>
      <c r="AB148" s="175"/>
      <c r="AC148" s="175"/>
      <c r="AD148" s="175"/>
      <c r="AE148" s="175"/>
      <c r="AF148" s="181" t="s">
        <v>22</v>
      </c>
      <c r="AG148" s="175"/>
      <c r="AH148" s="175"/>
      <c r="AI148" s="116" t="s">
        <v>375</v>
      </c>
      <c r="AJ148" s="182" t="s">
        <v>23</v>
      </c>
      <c r="AK148" s="175"/>
      <c r="AL148" s="175"/>
      <c r="AM148" s="175"/>
      <c r="AN148" s="175"/>
      <c r="AO148" s="175"/>
      <c r="AP148" s="117" t="s">
        <v>378</v>
      </c>
      <c r="AQ148" s="117" t="s">
        <v>378</v>
      </c>
      <c r="AR148" s="117" t="s">
        <v>378</v>
      </c>
      <c r="AS148" s="183" t="s">
        <v>378</v>
      </c>
      <c r="AT148" s="175"/>
      <c r="AU148" s="183" t="s">
        <v>378</v>
      </c>
      <c r="AV148" s="175"/>
      <c r="AW148" s="117" t="s">
        <v>378</v>
      </c>
    </row>
    <row r="149" spans="1:49" hidden="1" x14ac:dyDescent="0.25">
      <c r="A149" s="181" t="s">
        <v>258</v>
      </c>
      <c r="B149" s="175"/>
      <c r="C149" s="181" t="s">
        <v>459</v>
      </c>
      <c r="D149" s="175"/>
      <c r="E149" s="181" t="s">
        <v>464</v>
      </c>
      <c r="F149" s="175"/>
      <c r="G149" s="181" t="s">
        <v>465</v>
      </c>
      <c r="H149" s="175"/>
      <c r="I149" s="181" t="s">
        <v>466</v>
      </c>
      <c r="J149" s="175"/>
      <c r="K149" s="175"/>
      <c r="L149" s="181"/>
      <c r="M149" s="175"/>
      <c r="N149" s="175"/>
      <c r="O149" s="181"/>
      <c r="P149" s="175"/>
      <c r="Q149" s="181"/>
      <c r="R149" s="175"/>
      <c r="S149" s="180" t="s">
        <v>266</v>
      </c>
      <c r="T149" s="175"/>
      <c r="U149" s="175"/>
      <c r="V149" s="175"/>
      <c r="W149" s="175"/>
      <c r="X149" s="175"/>
      <c r="Y149" s="175"/>
      <c r="Z149" s="175"/>
      <c r="AA149" s="181" t="s">
        <v>21</v>
      </c>
      <c r="AB149" s="175"/>
      <c r="AC149" s="175"/>
      <c r="AD149" s="175"/>
      <c r="AE149" s="175"/>
      <c r="AF149" s="181" t="s">
        <v>22</v>
      </c>
      <c r="AG149" s="175"/>
      <c r="AH149" s="175"/>
      <c r="AI149" s="116" t="s">
        <v>375</v>
      </c>
      <c r="AJ149" s="182" t="s">
        <v>23</v>
      </c>
      <c r="AK149" s="175"/>
      <c r="AL149" s="175"/>
      <c r="AM149" s="175"/>
      <c r="AN149" s="175"/>
      <c r="AO149" s="175"/>
      <c r="AP149" s="117" t="s">
        <v>378</v>
      </c>
      <c r="AQ149" s="117" t="s">
        <v>378</v>
      </c>
      <c r="AR149" s="117" t="s">
        <v>378</v>
      </c>
      <c r="AS149" s="183" t="s">
        <v>378</v>
      </c>
      <c r="AT149" s="175"/>
      <c r="AU149" s="183" t="s">
        <v>378</v>
      </c>
      <c r="AV149" s="175"/>
      <c r="AW149" s="117" t="s">
        <v>378</v>
      </c>
    </row>
    <row r="150" spans="1:49" hidden="1" x14ac:dyDescent="0.25">
      <c r="A150" s="181" t="s">
        <v>258</v>
      </c>
      <c r="B150" s="175"/>
      <c r="C150" s="181" t="s">
        <v>459</v>
      </c>
      <c r="D150" s="175"/>
      <c r="E150" s="181" t="s">
        <v>464</v>
      </c>
      <c r="F150" s="175"/>
      <c r="G150" s="181" t="s">
        <v>465</v>
      </c>
      <c r="H150" s="175"/>
      <c r="I150" s="181" t="s">
        <v>466</v>
      </c>
      <c r="J150" s="175"/>
      <c r="K150" s="175"/>
      <c r="L150" s="181" t="s">
        <v>467</v>
      </c>
      <c r="M150" s="175"/>
      <c r="N150" s="175"/>
      <c r="O150" s="181"/>
      <c r="P150" s="175"/>
      <c r="Q150" s="181"/>
      <c r="R150" s="175"/>
      <c r="S150" s="180" t="s">
        <v>269</v>
      </c>
      <c r="T150" s="175"/>
      <c r="U150" s="175"/>
      <c r="V150" s="175"/>
      <c r="W150" s="175"/>
      <c r="X150" s="175"/>
      <c r="Y150" s="175"/>
      <c r="Z150" s="175"/>
      <c r="AA150" s="181" t="s">
        <v>21</v>
      </c>
      <c r="AB150" s="175"/>
      <c r="AC150" s="175"/>
      <c r="AD150" s="175"/>
      <c r="AE150" s="175"/>
      <c r="AF150" s="181" t="s">
        <v>22</v>
      </c>
      <c r="AG150" s="175"/>
      <c r="AH150" s="175"/>
      <c r="AI150" s="116" t="s">
        <v>375</v>
      </c>
      <c r="AJ150" s="182" t="s">
        <v>23</v>
      </c>
      <c r="AK150" s="175"/>
      <c r="AL150" s="175"/>
      <c r="AM150" s="175"/>
      <c r="AN150" s="175"/>
      <c r="AO150" s="175"/>
      <c r="AP150" s="117" t="s">
        <v>378</v>
      </c>
      <c r="AQ150" s="117" t="s">
        <v>378</v>
      </c>
      <c r="AR150" s="117" t="s">
        <v>378</v>
      </c>
      <c r="AS150" s="183" t="s">
        <v>378</v>
      </c>
      <c r="AT150" s="175"/>
      <c r="AU150" s="183" t="s">
        <v>378</v>
      </c>
      <c r="AV150" s="175"/>
      <c r="AW150" s="117" t="s">
        <v>378</v>
      </c>
    </row>
    <row r="151" spans="1:49" hidden="1" x14ac:dyDescent="0.25">
      <c r="A151" s="181" t="s">
        <v>258</v>
      </c>
      <c r="B151" s="175"/>
      <c r="C151" s="181" t="s">
        <v>459</v>
      </c>
      <c r="D151" s="175"/>
      <c r="E151" s="181" t="s">
        <v>464</v>
      </c>
      <c r="F151" s="175"/>
      <c r="G151" s="181" t="s">
        <v>465</v>
      </c>
      <c r="H151" s="175"/>
      <c r="I151" s="181" t="s">
        <v>466</v>
      </c>
      <c r="J151" s="175"/>
      <c r="K151" s="175"/>
      <c r="L151" s="181" t="s">
        <v>468</v>
      </c>
      <c r="M151" s="175"/>
      <c r="N151" s="175"/>
      <c r="O151" s="181"/>
      <c r="P151" s="175"/>
      <c r="Q151" s="181"/>
      <c r="R151" s="175"/>
      <c r="S151" s="180" t="s">
        <v>271</v>
      </c>
      <c r="T151" s="175"/>
      <c r="U151" s="175"/>
      <c r="V151" s="175"/>
      <c r="W151" s="175"/>
      <c r="X151" s="175"/>
      <c r="Y151" s="175"/>
      <c r="Z151" s="175"/>
      <c r="AA151" s="181" t="s">
        <v>21</v>
      </c>
      <c r="AB151" s="175"/>
      <c r="AC151" s="175"/>
      <c r="AD151" s="175"/>
      <c r="AE151" s="175"/>
      <c r="AF151" s="181" t="s">
        <v>22</v>
      </c>
      <c r="AG151" s="175"/>
      <c r="AH151" s="175"/>
      <c r="AI151" s="116" t="s">
        <v>375</v>
      </c>
      <c r="AJ151" s="182" t="s">
        <v>23</v>
      </c>
      <c r="AK151" s="175"/>
      <c r="AL151" s="175"/>
      <c r="AM151" s="175"/>
      <c r="AN151" s="175"/>
      <c r="AO151" s="175"/>
      <c r="AP151" s="117" t="s">
        <v>378</v>
      </c>
      <c r="AQ151" s="117" t="s">
        <v>378</v>
      </c>
      <c r="AR151" s="117" t="s">
        <v>378</v>
      </c>
      <c r="AS151" s="183" t="s">
        <v>378</v>
      </c>
      <c r="AT151" s="175"/>
      <c r="AU151" s="183" t="s">
        <v>378</v>
      </c>
      <c r="AV151" s="175"/>
      <c r="AW151" s="117" t="s">
        <v>378</v>
      </c>
    </row>
    <row r="152" spans="1:49" hidden="1" x14ac:dyDescent="0.25">
      <c r="A152" s="177" t="s">
        <v>258</v>
      </c>
      <c r="B152" s="175"/>
      <c r="C152" s="177" t="s">
        <v>459</v>
      </c>
      <c r="D152" s="175"/>
      <c r="E152" s="177" t="s">
        <v>464</v>
      </c>
      <c r="F152" s="175"/>
      <c r="G152" s="177" t="s">
        <v>465</v>
      </c>
      <c r="H152" s="175"/>
      <c r="I152" s="177" t="s">
        <v>466</v>
      </c>
      <c r="J152" s="175"/>
      <c r="K152" s="175"/>
      <c r="L152" s="177" t="s">
        <v>467</v>
      </c>
      <c r="M152" s="175"/>
      <c r="N152" s="175"/>
      <c r="O152" s="177" t="s">
        <v>398</v>
      </c>
      <c r="P152" s="175"/>
      <c r="Q152" s="177"/>
      <c r="R152" s="175"/>
      <c r="S152" s="178" t="s">
        <v>273</v>
      </c>
      <c r="T152" s="175"/>
      <c r="U152" s="175"/>
      <c r="V152" s="175"/>
      <c r="W152" s="175"/>
      <c r="X152" s="175"/>
      <c r="Y152" s="175"/>
      <c r="Z152" s="175"/>
      <c r="AA152" s="177" t="s">
        <v>21</v>
      </c>
      <c r="AB152" s="175"/>
      <c r="AC152" s="175"/>
      <c r="AD152" s="175"/>
      <c r="AE152" s="175"/>
      <c r="AF152" s="177" t="s">
        <v>22</v>
      </c>
      <c r="AG152" s="175"/>
      <c r="AH152" s="175"/>
      <c r="AI152" s="118" t="s">
        <v>375</v>
      </c>
      <c r="AJ152" s="179" t="s">
        <v>23</v>
      </c>
      <c r="AK152" s="175"/>
      <c r="AL152" s="175"/>
      <c r="AM152" s="175"/>
      <c r="AN152" s="175"/>
      <c r="AO152" s="175"/>
      <c r="AP152" s="119" t="s">
        <v>378</v>
      </c>
      <c r="AQ152" s="119" t="s">
        <v>378</v>
      </c>
      <c r="AR152" s="119" t="s">
        <v>378</v>
      </c>
      <c r="AS152" s="174" t="s">
        <v>378</v>
      </c>
      <c r="AT152" s="175"/>
      <c r="AU152" s="174" t="s">
        <v>378</v>
      </c>
      <c r="AV152" s="175"/>
      <c r="AW152" s="119" t="s">
        <v>378</v>
      </c>
    </row>
    <row r="153" spans="1:49" hidden="1" x14ac:dyDescent="0.25">
      <c r="A153" s="177" t="s">
        <v>258</v>
      </c>
      <c r="B153" s="175"/>
      <c r="C153" s="177" t="s">
        <v>459</v>
      </c>
      <c r="D153" s="175"/>
      <c r="E153" s="177" t="s">
        <v>464</v>
      </c>
      <c r="F153" s="175"/>
      <c r="G153" s="177" t="s">
        <v>465</v>
      </c>
      <c r="H153" s="175"/>
      <c r="I153" s="177" t="s">
        <v>466</v>
      </c>
      <c r="J153" s="175"/>
      <c r="K153" s="175"/>
      <c r="L153" s="177" t="s">
        <v>468</v>
      </c>
      <c r="M153" s="175"/>
      <c r="N153" s="175"/>
      <c r="O153" s="177" t="s">
        <v>398</v>
      </c>
      <c r="P153" s="175"/>
      <c r="Q153" s="177"/>
      <c r="R153" s="175"/>
      <c r="S153" s="178" t="s">
        <v>275</v>
      </c>
      <c r="T153" s="175"/>
      <c r="U153" s="175"/>
      <c r="V153" s="175"/>
      <c r="W153" s="175"/>
      <c r="X153" s="175"/>
      <c r="Y153" s="175"/>
      <c r="Z153" s="175"/>
      <c r="AA153" s="177" t="s">
        <v>21</v>
      </c>
      <c r="AB153" s="175"/>
      <c r="AC153" s="175"/>
      <c r="AD153" s="175"/>
      <c r="AE153" s="175"/>
      <c r="AF153" s="177" t="s">
        <v>22</v>
      </c>
      <c r="AG153" s="175"/>
      <c r="AH153" s="175"/>
      <c r="AI153" s="118" t="s">
        <v>375</v>
      </c>
      <c r="AJ153" s="179" t="s">
        <v>23</v>
      </c>
      <c r="AK153" s="175"/>
      <c r="AL153" s="175"/>
      <c r="AM153" s="175"/>
      <c r="AN153" s="175"/>
      <c r="AO153" s="175"/>
      <c r="AP153" s="119" t="s">
        <v>378</v>
      </c>
      <c r="AQ153" s="119" t="s">
        <v>378</v>
      </c>
      <c r="AR153" s="119" t="s">
        <v>378</v>
      </c>
      <c r="AS153" s="174" t="s">
        <v>378</v>
      </c>
      <c r="AT153" s="175"/>
      <c r="AU153" s="174" t="s">
        <v>378</v>
      </c>
      <c r="AV153" s="175"/>
      <c r="AW153" s="119" t="s">
        <v>378</v>
      </c>
    </row>
    <row r="154" spans="1:49" hidden="1" x14ac:dyDescent="0.25">
      <c r="A154" s="181" t="s">
        <v>258</v>
      </c>
      <c r="B154" s="175"/>
      <c r="C154" s="181" t="s">
        <v>459</v>
      </c>
      <c r="D154" s="175"/>
      <c r="E154" s="181" t="s">
        <v>464</v>
      </c>
      <c r="F154" s="175"/>
      <c r="G154" s="181" t="s">
        <v>469</v>
      </c>
      <c r="H154" s="175"/>
      <c r="I154" s="181"/>
      <c r="J154" s="175"/>
      <c r="K154" s="175"/>
      <c r="L154" s="181"/>
      <c r="M154" s="175"/>
      <c r="N154" s="175"/>
      <c r="O154" s="181"/>
      <c r="P154" s="175"/>
      <c r="Q154" s="181"/>
      <c r="R154" s="175"/>
      <c r="S154" s="180" t="s">
        <v>277</v>
      </c>
      <c r="T154" s="175"/>
      <c r="U154" s="175"/>
      <c r="V154" s="175"/>
      <c r="W154" s="175"/>
      <c r="X154" s="175"/>
      <c r="Y154" s="175"/>
      <c r="Z154" s="175"/>
      <c r="AA154" s="181" t="s">
        <v>451</v>
      </c>
      <c r="AB154" s="175"/>
      <c r="AC154" s="175"/>
      <c r="AD154" s="175"/>
      <c r="AE154" s="175"/>
      <c r="AF154" s="181" t="s">
        <v>22</v>
      </c>
      <c r="AG154" s="175"/>
      <c r="AH154" s="175"/>
      <c r="AI154" s="116" t="s">
        <v>452</v>
      </c>
      <c r="AJ154" s="182" t="s">
        <v>453</v>
      </c>
      <c r="AK154" s="175"/>
      <c r="AL154" s="175"/>
      <c r="AM154" s="175"/>
      <c r="AN154" s="175"/>
      <c r="AO154" s="175"/>
      <c r="AP154" s="117" t="s">
        <v>378</v>
      </c>
      <c r="AQ154" s="117" t="s">
        <v>378</v>
      </c>
      <c r="AR154" s="117" t="s">
        <v>378</v>
      </c>
      <c r="AS154" s="183" t="s">
        <v>378</v>
      </c>
      <c r="AT154" s="175"/>
      <c r="AU154" s="183" t="s">
        <v>378</v>
      </c>
      <c r="AV154" s="175"/>
      <c r="AW154" s="117" t="s">
        <v>378</v>
      </c>
    </row>
    <row r="155" spans="1:49" hidden="1" x14ac:dyDescent="0.25">
      <c r="A155" s="181" t="s">
        <v>258</v>
      </c>
      <c r="B155" s="175"/>
      <c r="C155" s="181" t="s">
        <v>459</v>
      </c>
      <c r="D155" s="175"/>
      <c r="E155" s="181" t="s">
        <v>464</v>
      </c>
      <c r="F155" s="175"/>
      <c r="G155" s="181" t="s">
        <v>469</v>
      </c>
      <c r="H155" s="175"/>
      <c r="I155" s="181"/>
      <c r="J155" s="175"/>
      <c r="K155" s="175"/>
      <c r="L155" s="181"/>
      <c r="M155" s="175"/>
      <c r="N155" s="175"/>
      <c r="O155" s="181"/>
      <c r="P155" s="175"/>
      <c r="Q155" s="181"/>
      <c r="R155" s="175"/>
      <c r="S155" s="180" t="s">
        <v>277</v>
      </c>
      <c r="T155" s="175"/>
      <c r="U155" s="175"/>
      <c r="V155" s="175"/>
      <c r="W155" s="175"/>
      <c r="X155" s="175"/>
      <c r="Y155" s="175"/>
      <c r="Z155" s="175"/>
      <c r="AA155" s="181" t="s">
        <v>21</v>
      </c>
      <c r="AB155" s="175"/>
      <c r="AC155" s="175"/>
      <c r="AD155" s="175"/>
      <c r="AE155" s="175"/>
      <c r="AF155" s="181" t="s">
        <v>22</v>
      </c>
      <c r="AG155" s="175"/>
      <c r="AH155" s="175"/>
      <c r="AI155" s="116" t="s">
        <v>375</v>
      </c>
      <c r="AJ155" s="182" t="s">
        <v>23</v>
      </c>
      <c r="AK155" s="175"/>
      <c r="AL155" s="175"/>
      <c r="AM155" s="175"/>
      <c r="AN155" s="175"/>
      <c r="AO155" s="175"/>
      <c r="AP155" s="117" t="s">
        <v>460</v>
      </c>
      <c r="AQ155" s="117" t="s">
        <v>461</v>
      </c>
      <c r="AR155" s="117" t="s">
        <v>462</v>
      </c>
      <c r="AS155" s="183" t="s">
        <v>461</v>
      </c>
      <c r="AT155" s="175"/>
      <c r="AU155" s="183" t="s">
        <v>378</v>
      </c>
      <c r="AV155" s="175"/>
      <c r="AW155" s="117" t="s">
        <v>378</v>
      </c>
    </row>
    <row r="156" spans="1:49" hidden="1" x14ac:dyDescent="0.25">
      <c r="A156" s="181" t="s">
        <v>258</v>
      </c>
      <c r="B156" s="175"/>
      <c r="C156" s="181" t="s">
        <v>459</v>
      </c>
      <c r="D156" s="175"/>
      <c r="E156" s="181" t="s">
        <v>464</v>
      </c>
      <c r="F156" s="175"/>
      <c r="G156" s="181" t="s">
        <v>469</v>
      </c>
      <c r="H156" s="175"/>
      <c r="I156" s="181"/>
      <c r="J156" s="175"/>
      <c r="K156" s="175"/>
      <c r="L156" s="181"/>
      <c r="M156" s="175"/>
      <c r="N156" s="175"/>
      <c r="O156" s="181"/>
      <c r="P156" s="175"/>
      <c r="Q156" s="181"/>
      <c r="R156" s="175"/>
      <c r="S156" s="180" t="s">
        <v>277</v>
      </c>
      <c r="T156" s="175"/>
      <c r="U156" s="175"/>
      <c r="V156" s="175"/>
      <c r="W156" s="175"/>
      <c r="X156" s="175"/>
      <c r="Y156" s="175"/>
      <c r="Z156" s="175"/>
      <c r="AA156" s="181" t="s">
        <v>21</v>
      </c>
      <c r="AB156" s="175"/>
      <c r="AC156" s="175"/>
      <c r="AD156" s="175"/>
      <c r="AE156" s="175"/>
      <c r="AF156" s="181" t="s">
        <v>22</v>
      </c>
      <c r="AG156" s="175"/>
      <c r="AH156" s="175"/>
      <c r="AI156" s="116" t="s">
        <v>456</v>
      </c>
      <c r="AJ156" s="182" t="s">
        <v>260</v>
      </c>
      <c r="AK156" s="175"/>
      <c r="AL156" s="175"/>
      <c r="AM156" s="175"/>
      <c r="AN156" s="175"/>
      <c r="AO156" s="175"/>
      <c r="AP156" s="117" t="s">
        <v>463</v>
      </c>
      <c r="AQ156" s="117" t="s">
        <v>457</v>
      </c>
      <c r="AR156" s="117" t="s">
        <v>458</v>
      </c>
      <c r="AS156" s="183" t="s">
        <v>457</v>
      </c>
      <c r="AT156" s="175"/>
      <c r="AU156" s="183" t="s">
        <v>378</v>
      </c>
      <c r="AV156" s="175"/>
      <c r="AW156" s="117" t="s">
        <v>378</v>
      </c>
    </row>
    <row r="157" spans="1:49" hidden="1" x14ac:dyDescent="0.25">
      <c r="A157" s="181" t="s">
        <v>258</v>
      </c>
      <c r="B157" s="175"/>
      <c r="C157" s="181" t="s">
        <v>459</v>
      </c>
      <c r="D157" s="175"/>
      <c r="E157" s="181" t="s">
        <v>464</v>
      </c>
      <c r="F157" s="175"/>
      <c r="G157" s="181" t="s">
        <v>469</v>
      </c>
      <c r="H157" s="175"/>
      <c r="I157" s="181" t="s">
        <v>466</v>
      </c>
      <c r="J157" s="175"/>
      <c r="K157" s="175"/>
      <c r="L157" s="181"/>
      <c r="M157" s="175"/>
      <c r="N157" s="175"/>
      <c r="O157" s="181"/>
      <c r="P157" s="175"/>
      <c r="Q157" s="181"/>
      <c r="R157" s="175"/>
      <c r="S157" s="180" t="s">
        <v>277</v>
      </c>
      <c r="T157" s="175"/>
      <c r="U157" s="175"/>
      <c r="V157" s="175"/>
      <c r="W157" s="175"/>
      <c r="X157" s="175"/>
      <c r="Y157" s="175"/>
      <c r="Z157" s="175"/>
      <c r="AA157" s="181" t="s">
        <v>451</v>
      </c>
      <c r="AB157" s="175"/>
      <c r="AC157" s="175"/>
      <c r="AD157" s="175"/>
      <c r="AE157" s="175"/>
      <c r="AF157" s="181" t="s">
        <v>22</v>
      </c>
      <c r="AG157" s="175"/>
      <c r="AH157" s="175"/>
      <c r="AI157" s="116" t="s">
        <v>452</v>
      </c>
      <c r="AJ157" s="182" t="s">
        <v>453</v>
      </c>
      <c r="AK157" s="175"/>
      <c r="AL157" s="175"/>
      <c r="AM157" s="175"/>
      <c r="AN157" s="175"/>
      <c r="AO157" s="175"/>
      <c r="AP157" s="117" t="s">
        <v>378</v>
      </c>
      <c r="AQ157" s="117" t="s">
        <v>378</v>
      </c>
      <c r="AR157" s="117" t="s">
        <v>378</v>
      </c>
      <c r="AS157" s="183" t="s">
        <v>378</v>
      </c>
      <c r="AT157" s="175"/>
      <c r="AU157" s="183" t="s">
        <v>378</v>
      </c>
      <c r="AV157" s="175"/>
      <c r="AW157" s="117" t="s">
        <v>378</v>
      </c>
    </row>
    <row r="158" spans="1:49" hidden="1" x14ac:dyDescent="0.25">
      <c r="A158" s="181" t="s">
        <v>258</v>
      </c>
      <c r="B158" s="175"/>
      <c r="C158" s="181" t="s">
        <v>459</v>
      </c>
      <c r="D158" s="175"/>
      <c r="E158" s="181" t="s">
        <v>464</v>
      </c>
      <c r="F158" s="175"/>
      <c r="G158" s="181" t="s">
        <v>469</v>
      </c>
      <c r="H158" s="175"/>
      <c r="I158" s="181" t="s">
        <v>466</v>
      </c>
      <c r="J158" s="175"/>
      <c r="K158" s="175"/>
      <c r="L158" s="181" t="s">
        <v>470</v>
      </c>
      <c r="M158" s="175"/>
      <c r="N158" s="175"/>
      <c r="O158" s="181"/>
      <c r="P158" s="175"/>
      <c r="Q158" s="181"/>
      <c r="R158" s="175"/>
      <c r="S158" s="180" t="s">
        <v>284</v>
      </c>
      <c r="T158" s="175"/>
      <c r="U158" s="175"/>
      <c r="V158" s="175"/>
      <c r="W158" s="175"/>
      <c r="X158" s="175"/>
      <c r="Y158" s="175"/>
      <c r="Z158" s="175"/>
      <c r="AA158" s="181" t="s">
        <v>451</v>
      </c>
      <c r="AB158" s="175"/>
      <c r="AC158" s="175"/>
      <c r="AD158" s="175"/>
      <c r="AE158" s="175"/>
      <c r="AF158" s="181" t="s">
        <v>22</v>
      </c>
      <c r="AG158" s="175"/>
      <c r="AH158" s="175"/>
      <c r="AI158" s="116" t="s">
        <v>452</v>
      </c>
      <c r="AJ158" s="182" t="s">
        <v>453</v>
      </c>
      <c r="AK158" s="175"/>
      <c r="AL158" s="175"/>
      <c r="AM158" s="175"/>
      <c r="AN158" s="175"/>
      <c r="AO158" s="175"/>
      <c r="AP158" s="117" t="s">
        <v>378</v>
      </c>
      <c r="AQ158" s="117" t="s">
        <v>378</v>
      </c>
      <c r="AR158" s="117" t="s">
        <v>378</v>
      </c>
      <c r="AS158" s="183" t="s">
        <v>378</v>
      </c>
      <c r="AT158" s="175"/>
      <c r="AU158" s="183" t="s">
        <v>378</v>
      </c>
      <c r="AV158" s="175"/>
      <c r="AW158" s="117" t="s">
        <v>378</v>
      </c>
    </row>
    <row r="159" spans="1:49" hidden="1" x14ac:dyDescent="0.25">
      <c r="A159" s="181" t="s">
        <v>258</v>
      </c>
      <c r="B159" s="175"/>
      <c r="C159" s="181" t="s">
        <v>459</v>
      </c>
      <c r="D159" s="175"/>
      <c r="E159" s="181" t="s">
        <v>464</v>
      </c>
      <c r="F159" s="175"/>
      <c r="G159" s="181" t="s">
        <v>469</v>
      </c>
      <c r="H159" s="175"/>
      <c r="I159" s="181" t="s">
        <v>466</v>
      </c>
      <c r="J159" s="175"/>
      <c r="K159" s="175"/>
      <c r="L159" s="181" t="s">
        <v>471</v>
      </c>
      <c r="M159" s="175"/>
      <c r="N159" s="175"/>
      <c r="O159" s="181"/>
      <c r="P159" s="175"/>
      <c r="Q159" s="181"/>
      <c r="R159" s="175"/>
      <c r="S159" s="180" t="s">
        <v>290</v>
      </c>
      <c r="T159" s="175"/>
      <c r="U159" s="175"/>
      <c r="V159" s="175"/>
      <c r="W159" s="175"/>
      <c r="X159" s="175"/>
      <c r="Y159" s="175"/>
      <c r="Z159" s="175"/>
      <c r="AA159" s="181" t="s">
        <v>451</v>
      </c>
      <c r="AB159" s="175"/>
      <c r="AC159" s="175"/>
      <c r="AD159" s="175"/>
      <c r="AE159" s="175"/>
      <c r="AF159" s="181" t="s">
        <v>22</v>
      </c>
      <c r="AG159" s="175"/>
      <c r="AH159" s="175"/>
      <c r="AI159" s="116" t="s">
        <v>452</v>
      </c>
      <c r="AJ159" s="182" t="s">
        <v>453</v>
      </c>
      <c r="AK159" s="175"/>
      <c r="AL159" s="175"/>
      <c r="AM159" s="175"/>
      <c r="AN159" s="175"/>
      <c r="AO159" s="175"/>
      <c r="AP159" s="117" t="s">
        <v>378</v>
      </c>
      <c r="AQ159" s="117" t="s">
        <v>378</v>
      </c>
      <c r="AR159" s="117" t="s">
        <v>378</v>
      </c>
      <c r="AS159" s="183" t="s">
        <v>378</v>
      </c>
      <c r="AT159" s="175"/>
      <c r="AU159" s="183" t="s">
        <v>378</v>
      </c>
      <c r="AV159" s="175"/>
      <c r="AW159" s="117" t="s">
        <v>378</v>
      </c>
    </row>
    <row r="160" spans="1:49" hidden="1" x14ac:dyDescent="0.25">
      <c r="A160" s="181" t="s">
        <v>258</v>
      </c>
      <c r="B160" s="175"/>
      <c r="C160" s="181" t="s">
        <v>459</v>
      </c>
      <c r="D160" s="175"/>
      <c r="E160" s="181" t="s">
        <v>464</v>
      </c>
      <c r="F160" s="175"/>
      <c r="G160" s="181" t="s">
        <v>469</v>
      </c>
      <c r="H160" s="175"/>
      <c r="I160" s="181" t="s">
        <v>466</v>
      </c>
      <c r="J160" s="175"/>
      <c r="K160" s="175"/>
      <c r="L160" s="181" t="s">
        <v>472</v>
      </c>
      <c r="M160" s="175"/>
      <c r="N160" s="175"/>
      <c r="O160" s="181"/>
      <c r="P160" s="175"/>
      <c r="Q160" s="181"/>
      <c r="R160" s="175"/>
      <c r="S160" s="180" t="s">
        <v>292</v>
      </c>
      <c r="T160" s="175"/>
      <c r="U160" s="175"/>
      <c r="V160" s="175"/>
      <c r="W160" s="175"/>
      <c r="X160" s="175"/>
      <c r="Y160" s="175"/>
      <c r="Z160" s="175"/>
      <c r="AA160" s="181" t="s">
        <v>451</v>
      </c>
      <c r="AB160" s="175"/>
      <c r="AC160" s="175"/>
      <c r="AD160" s="175"/>
      <c r="AE160" s="175"/>
      <c r="AF160" s="181" t="s">
        <v>22</v>
      </c>
      <c r="AG160" s="175"/>
      <c r="AH160" s="175"/>
      <c r="AI160" s="116" t="s">
        <v>452</v>
      </c>
      <c r="AJ160" s="182" t="s">
        <v>453</v>
      </c>
      <c r="AK160" s="175"/>
      <c r="AL160" s="175"/>
      <c r="AM160" s="175"/>
      <c r="AN160" s="175"/>
      <c r="AO160" s="175"/>
      <c r="AP160" s="117" t="s">
        <v>378</v>
      </c>
      <c r="AQ160" s="117" t="s">
        <v>378</v>
      </c>
      <c r="AR160" s="117" t="s">
        <v>378</v>
      </c>
      <c r="AS160" s="183" t="s">
        <v>378</v>
      </c>
      <c r="AT160" s="175"/>
      <c r="AU160" s="183" t="s">
        <v>378</v>
      </c>
      <c r="AV160" s="175"/>
      <c r="AW160" s="117" t="s">
        <v>378</v>
      </c>
    </row>
    <row r="161" spans="1:49" hidden="1" x14ac:dyDescent="0.25">
      <c r="A161" s="181" t="s">
        <v>258</v>
      </c>
      <c r="B161" s="175"/>
      <c r="C161" s="181" t="s">
        <v>459</v>
      </c>
      <c r="D161" s="175"/>
      <c r="E161" s="181" t="s">
        <v>464</v>
      </c>
      <c r="F161" s="175"/>
      <c r="G161" s="181" t="s">
        <v>469</v>
      </c>
      <c r="H161" s="175"/>
      <c r="I161" s="181" t="s">
        <v>466</v>
      </c>
      <c r="J161" s="175"/>
      <c r="K161" s="175"/>
      <c r="L161" s="181"/>
      <c r="M161" s="175"/>
      <c r="N161" s="175"/>
      <c r="O161" s="181"/>
      <c r="P161" s="175"/>
      <c r="Q161" s="181"/>
      <c r="R161" s="175"/>
      <c r="S161" s="180" t="s">
        <v>277</v>
      </c>
      <c r="T161" s="175"/>
      <c r="U161" s="175"/>
      <c r="V161" s="175"/>
      <c r="W161" s="175"/>
      <c r="X161" s="175"/>
      <c r="Y161" s="175"/>
      <c r="Z161" s="175"/>
      <c r="AA161" s="181" t="s">
        <v>21</v>
      </c>
      <c r="AB161" s="175"/>
      <c r="AC161" s="175"/>
      <c r="AD161" s="175"/>
      <c r="AE161" s="175"/>
      <c r="AF161" s="181" t="s">
        <v>22</v>
      </c>
      <c r="AG161" s="175"/>
      <c r="AH161" s="175"/>
      <c r="AI161" s="116" t="s">
        <v>375</v>
      </c>
      <c r="AJ161" s="182" t="s">
        <v>23</v>
      </c>
      <c r="AK161" s="175"/>
      <c r="AL161" s="175"/>
      <c r="AM161" s="175"/>
      <c r="AN161" s="175"/>
      <c r="AO161" s="175"/>
      <c r="AP161" s="117" t="s">
        <v>460</v>
      </c>
      <c r="AQ161" s="117" t="s">
        <v>461</v>
      </c>
      <c r="AR161" s="117" t="s">
        <v>462</v>
      </c>
      <c r="AS161" s="183" t="s">
        <v>461</v>
      </c>
      <c r="AT161" s="175"/>
      <c r="AU161" s="183" t="s">
        <v>378</v>
      </c>
      <c r="AV161" s="175"/>
      <c r="AW161" s="117" t="s">
        <v>378</v>
      </c>
    </row>
    <row r="162" spans="1:49" hidden="1" x14ac:dyDescent="0.25">
      <c r="A162" s="181" t="s">
        <v>258</v>
      </c>
      <c r="B162" s="175"/>
      <c r="C162" s="181" t="s">
        <v>459</v>
      </c>
      <c r="D162" s="175"/>
      <c r="E162" s="181" t="s">
        <v>464</v>
      </c>
      <c r="F162" s="175"/>
      <c r="G162" s="181" t="s">
        <v>469</v>
      </c>
      <c r="H162" s="175"/>
      <c r="I162" s="181" t="s">
        <v>466</v>
      </c>
      <c r="J162" s="175"/>
      <c r="K162" s="175"/>
      <c r="L162" s="181" t="s">
        <v>471</v>
      </c>
      <c r="M162" s="175"/>
      <c r="N162" s="175"/>
      <c r="O162" s="181"/>
      <c r="P162" s="175"/>
      <c r="Q162" s="181"/>
      <c r="R162" s="175"/>
      <c r="S162" s="180" t="s">
        <v>290</v>
      </c>
      <c r="T162" s="175"/>
      <c r="U162" s="175"/>
      <c r="V162" s="175"/>
      <c r="W162" s="175"/>
      <c r="X162" s="175"/>
      <c r="Y162" s="175"/>
      <c r="Z162" s="175"/>
      <c r="AA162" s="181" t="s">
        <v>21</v>
      </c>
      <c r="AB162" s="175"/>
      <c r="AC162" s="175"/>
      <c r="AD162" s="175"/>
      <c r="AE162" s="175"/>
      <c r="AF162" s="181" t="s">
        <v>22</v>
      </c>
      <c r="AG162" s="175"/>
      <c r="AH162" s="175"/>
      <c r="AI162" s="116" t="s">
        <v>375</v>
      </c>
      <c r="AJ162" s="182" t="s">
        <v>23</v>
      </c>
      <c r="AK162" s="175"/>
      <c r="AL162" s="175"/>
      <c r="AM162" s="175"/>
      <c r="AN162" s="175"/>
      <c r="AO162" s="175"/>
      <c r="AP162" s="117" t="s">
        <v>460</v>
      </c>
      <c r="AQ162" s="117" t="s">
        <v>461</v>
      </c>
      <c r="AR162" s="117" t="s">
        <v>462</v>
      </c>
      <c r="AS162" s="183" t="s">
        <v>461</v>
      </c>
      <c r="AT162" s="175"/>
      <c r="AU162" s="183" t="s">
        <v>378</v>
      </c>
      <c r="AV162" s="175"/>
      <c r="AW162" s="117" t="s">
        <v>378</v>
      </c>
    </row>
    <row r="163" spans="1:49" hidden="1" x14ac:dyDescent="0.25">
      <c r="A163" s="181" t="s">
        <v>258</v>
      </c>
      <c r="B163" s="175"/>
      <c r="C163" s="181" t="s">
        <v>459</v>
      </c>
      <c r="D163" s="175"/>
      <c r="E163" s="181" t="s">
        <v>464</v>
      </c>
      <c r="F163" s="175"/>
      <c r="G163" s="181" t="s">
        <v>469</v>
      </c>
      <c r="H163" s="175"/>
      <c r="I163" s="181" t="s">
        <v>466</v>
      </c>
      <c r="J163" s="175"/>
      <c r="K163" s="175"/>
      <c r="L163" s="181" t="s">
        <v>471</v>
      </c>
      <c r="M163" s="175"/>
      <c r="N163" s="175"/>
      <c r="O163" s="181"/>
      <c r="P163" s="175"/>
      <c r="Q163" s="181"/>
      <c r="R163" s="175"/>
      <c r="S163" s="180" t="s">
        <v>290</v>
      </c>
      <c r="T163" s="175"/>
      <c r="U163" s="175"/>
      <c r="V163" s="175"/>
      <c r="W163" s="175"/>
      <c r="X163" s="175"/>
      <c r="Y163" s="175"/>
      <c r="Z163" s="175"/>
      <c r="AA163" s="181" t="s">
        <v>21</v>
      </c>
      <c r="AB163" s="175"/>
      <c r="AC163" s="175"/>
      <c r="AD163" s="175"/>
      <c r="AE163" s="175"/>
      <c r="AF163" s="181" t="s">
        <v>22</v>
      </c>
      <c r="AG163" s="175"/>
      <c r="AH163" s="175"/>
      <c r="AI163" s="116" t="s">
        <v>456</v>
      </c>
      <c r="AJ163" s="182" t="s">
        <v>260</v>
      </c>
      <c r="AK163" s="175"/>
      <c r="AL163" s="175"/>
      <c r="AM163" s="175"/>
      <c r="AN163" s="175"/>
      <c r="AO163" s="175"/>
      <c r="AP163" s="117" t="s">
        <v>473</v>
      </c>
      <c r="AQ163" s="117" t="s">
        <v>473</v>
      </c>
      <c r="AR163" s="117" t="s">
        <v>378</v>
      </c>
      <c r="AS163" s="183" t="s">
        <v>473</v>
      </c>
      <c r="AT163" s="175"/>
      <c r="AU163" s="183" t="s">
        <v>378</v>
      </c>
      <c r="AV163" s="175"/>
      <c r="AW163" s="117" t="s">
        <v>378</v>
      </c>
    </row>
    <row r="164" spans="1:49" hidden="1" x14ac:dyDescent="0.25">
      <c r="A164" s="181" t="s">
        <v>258</v>
      </c>
      <c r="B164" s="175"/>
      <c r="C164" s="181" t="s">
        <v>459</v>
      </c>
      <c r="D164" s="175"/>
      <c r="E164" s="181" t="s">
        <v>464</v>
      </c>
      <c r="F164" s="175"/>
      <c r="G164" s="181" t="s">
        <v>469</v>
      </c>
      <c r="H164" s="175"/>
      <c r="I164" s="181" t="s">
        <v>466</v>
      </c>
      <c r="J164" s="175"/>
      <c r="K164" s="175"/>
      <c r="L164" s="181" t="s">
        <v>472</v>
      </c>
      <c r="M164" s="175"/>
      <c r="N164" s="175"/>
      <c r="O164" s="181"/>
      <c r="P164" s="175"/>
      <c r="Q164" s="181"/>
      <c r="R164" s="175"/>
      <c r="S164" s="180" t="s">
        <v>292</v>
      </c>
      <c r="T164" s="175"/>
      <c r="U164" s="175"/>
      <c r="V164" s="175"/>
      <c r="W164" s="175"/>
      <c r="X164" s="175"/>
      <c r="Y164" s="175"/>
      <c r="Z164" s="175"/>
      <c r="AA164" s="181" t="s">
        <v>21</v>
      </c>
      <c r="AB164" s="175"/>
      <c r="AC164" s="175"/>
      <c r="AD164" s="175"/>
      <c r="AE164" s="175"/>
      <c r="AF164" s="181" t="s">
        <v>22</v>
      </c>
      <c r="AG164" s="175"/>
      <c r="AH164" s="175"/>
      <c r="AI164" s="116" t="s">
        <v>456</v>
      </c>
      <c r="AJ164" s="182" t="s">
        <v>260</v>
      </c>
      <c r="AK164" s="175"/>
      <c r="AL164" s="175"/>
      <c r="AM164" s="175"/>
      <c r="AN164" s="175"/>
      <c r="AO164" s="175"/>
      <c r="AP164" s="117" t="s">
        <v>474</v>
      </c>
      <c r="AQ164" s="117" t="s">
        <v>475</v>
      </c>
      <c r="AR164" s="117" t="s">
        <v>458</v>
      </c>
      <c r="AS164" s="183" t="s">
        <v>475</v>
      </c>
      <c r="AT164" s="175"/>
      <c r="AU164" s="183" t="s">
        <v>378</v>
      </c>
      <c r="AV164" s="175"/>
      <c r="AW164" s="117" t="s">
        <v>378</v>
      </c>
    </row>
    <row r="165" spans="1:49" hidden="1" x14ac:dyDescent="0.25">
      <c r="A165" s="181" t="s">
        <v>258</v>
      </c>
      <c r="B165" s="175"/>
      <c r="C165" s="181" t="s">
        <v>459</v>
      </c>
      <c r="D165" s="175"/>
      <c r="E165" s="181" t="s">
        <v>464</v>
      </c>
      <c r="F165" s="175"/>
      <c r="G165" s="181" t="s">
        <v>469</v>
      </c>
      <c r="H165" s="175"/>
      <c r="I165" s="181" t="s">
        <v>466</v>
      </c>
      <c r="J165" s="175"/>
      <c r="K165" s="175"/>
      <c r="L165" s="181" t="s">
        <v>476</v>
      </c>
      <c r="M165" s="175"/>
      <c r="N165" s="175"/>
      <c r="O165" s="181"/>
      <c r="P165" s="175"/>
      <c r="Q165" s="181"/>
      <c r="R165" s="175"/>
      <c r="S165" s="180" t="s">
        <v>294</v>
      </c>
      <c r="T165" s="175"/>
      <c r="U165" s="175"/>
      <c r="V165" s="175"/>
      <c r="W165" s="175"/>
      <c r="X165" s="175"/>
      <c r="Y165" s="175"/>
      <c r="Z165" s="175"/>
      <c r="AA165" s="181" t="s">
        <v>21</v>
      </c>
      <c r="AB165" s="175"/>
      <c r="AC165" s="175"/>
      <c r="AD165" s="175"/>
      <c r="AE165" s="175"/>
      <c r="AF165" s="181" t="s">
        <v>22</v>
      </c>
      <c r="AG165" s="175"/>
      <c r="AH165" s="175"/>
      <c r="AI165" s="116" t="s">
        <v>456</v>
      </c>
      <c r="AJ165" s="182" t="s">
        <v>260</v>
      </c>
      <c r="AK165" s="175"/>
      <c r="AL165" s="175"/>
      <c r="AM165" s="175"/>
      <c r="AN165" s="175"/>
      <c r="AO165" s="175"/>
      <c r="AP165" s="117" t="s">
        <v>378</v>
      </c>
      <c r="AQ165" s="117" t="s">
        <v>378</v>
      </c>
      <c r="AR165" s="117" t="s">
        <v>378</v>
      </c>
      <c r="AS165" s="183" t="s">
        <v>378</v>
      </c>
      <c r="AT165" s="175"/>
      <c r="AU165" s="183" t="s">
        <v>378</v>
      </c>
      <c r="AV165" s="175"/>
      <c r="AW165" s="117" t="s">
        <v>378</v>
      </c>
    </row>
    <row r="166" spans="1:49" hidden="1" x14ac:dyDescent="0.25">
      <c r="A166" s="181" t="s">
        <v>258</v>
      </c>
      <c r="B166" s="175"/>
      <c r="C166" s="181" t="s">
        <v>459</v>
      </c>
      <c r="D166" s="175"/>
      <c r="E166" s="181" t="s">
        <v>464</v>
      </c>
      <c r="F166" s="175"/>
      <c r="G166" s="181" t="s">
        <v>469</v>
      </c>
      <c r="H166" s="175"/>
      <c r="I166" s="181" t="s">
        <v>466</v>
      </c>
      <c r="J166" s="175"/>
      <c r="K166" s="175"/>
      <c r="L166" s="181" t="s">
        <v>477</v>
      </c>
      <c r="M166" s="175"/>
      <c r="N166" s="175"/>
      <c r="O166" s="181"/>
      <c r="P166" s="175"/>
      <c r="Q166" s="181"/>
      <c r="R166" s="175"/>
      <c r="S166" s="180" t="s">
        <v>280</v>
      </c>
      <c r="T166" s="175"/>
      <c r="U166" s="175"/>
      <c r="V166" s="175"/>
      <c r="W166" s="175"/>
      <c r="X166" s="175"/>
      <c r="Y166" s="175"/>
      <c r="Z166" s="175"/>
      <c r="AA166" s="181" t="s">
        <v>21</v>
      </c>
      <c r="AB166" s="175"/>
      <c r="AC166" s="175"/>
      <c r="AD166" s="175"/>
      <c r="AE166" s="175"/>
      <c r="AF166" s="181" t="s">
        <v>22</v>
      </c>
      <c r="AG166" s="175"/>
      <c r="AH166" s="175"/>
      <c r="AI166" s="116" t="s">
        <v>456</v>
      </c>
      <c r="AJ166" s="182" t="s">
        <v>260</v>
      </c>
      <c r="AK166" s="175"/>
      <c r="AL166" s="175"/>
      <c r="AM166" s="175"/>
      <c r="AN166" s="175"/>
      <c r="AO166" s="175"/>
      <c r="AP166" s="117" t="s">
        <v>378</v>
      </c>
      <c r="AQ166" s="117" t="s">
        <v>378</v>
      </c>
      <c r="AR166" s="117" t="s">
        <v>378</v>
      </c>
      <c r="AS166" s="183" t="s">
        <v>378</v>
      </c>
      <c r="AT166" s="175"/>
      <c r="AU166" s="183" t="s">
        <v>378</v>
      </c>
      <c r="AV166" s="175"/>
      <c r="AW166" s="117" t="s">
        <v>378</v>
      </c>
    </row>
    <row r="167" spans="1:49" hidden="1" x14ac:dyDescent="0.25">
      <c r="A167" s="181" t="s">
        <v>258</v>
      </c>
      <c r="B167" s="175"/>
      <c r="C167" s="181" t="s">
        <v>459</v>
      </c>
      <c r="D167" s="175"/>
      <c r="E167" s="181" t="s">
        <v>464</v>
      </c>
      <c r="F167" s="175"/>
      <c r="G167" s="181" t="s">
        <v>469</v>
      </c>
      <c r="H167" s="175"/>
      <c r="I167" s="181" t="s">
        <v>466</v>
      </c>
      <c r="J167" s="175"/>
      <c r="K167" s="175"/>
      <c r="L167" s="181" t="s">
        <v>478</v>
      </c>
      <c r="M167" s="175"/>
      <c r="N167" s="175"/>
      <c r="O167" s="181"/>
      <c r="P167" s="175"/>
      <c r="Q167" s="181"/>
      <c r="R167" s="175"/>
      <c r="S167" s="180" t="s">
        <v>282</v>
      </c>
      <c r="T167" s="175"/>
      <c r="U167" s="175"/>
      <c r="V167" s="175"/>
      <c r="W167" s="175"/>
      <c r="X167" s="175"/>
      <c r="Y167" s="175"/>
      <c r="Z167" s="175"/>
      <c r="AA167" s="181" t="s">
        <v>21</v>
      </c>
      <c r="AB167" s="175"/>
      <c r="AC167" s="175"/>
      <c r="AD167" s="175"/>
      <c r="AE167" s="175"/>
      <c r="AF167" s="181" t="s">
        <v>22</v>
      </c>
      <c r="AG167" s="175"/>
      <c r="AH167" s="175"/>
      <c r="AI167" s="116" t="s">
        <v>456</v>
      </c>
      <c r="AJ167" s="182" t="s">
        <v>260</v>
      </c>
      <c r="AK167" s="175"/>
      <c r="AL167" s="175"/>
      <c r="AM167" s="175"/>
      <c r="AN167" s="175"/>
      <c r="AO167" s="175"/>
      <c r="AP167" s="117" t="s">
        <v>378</v>
      </c>
      <c r="AQ167" s="117" t="s">
        <v>378</v>
      </c>
      <c r="AR167" s="117" t="s">
        <v>378</v>
      </c>
      <c r="AS167" s="183" t="s">
        <v>378</v>
      </c>
      <c r="AT167" s="175"/>
      <c r="AU167" s="183" t="s">
        <v>378</v>
      </c>
      <c r="AV167" s="175"/>
      <c r="AW167" s="117" t="s">
        <v>378</v>
      </c>
    </row>
    <row r="168" spans="1:49" hidden="1" x14ac:dyDescent="0.25">
      <c r="A168" s="181" t="s">
        <v>258</v>
      </c>
      <c r="B168" s="175"/>
      <c r="C168" s="181" t="s">
        <v>459</v>
      </c>
      <c r="D168" s="175"/>
      <c r="E168" s="181" t="s">
        <v>464</v>
      </c>
      <c r="F168" s="175"/>
      <c r="G168" s="181" t="s">
        <v>469</v>
      </c>
      <c r="H168" s="175"/>
      <c r="I168" s="181" t="s">
        <v>466</v>
      </c>
      <c r="J168" s="175"/>
      <c r="K168" s="175"/>
      <c r="L168" s="181"/>
      <c r="M168" s="175"/>
      <c r="N168" s="175"/>
      <c r="O168" s="181"/>
      <c r="P168" s="175"/>
      <c r="Q168" s="181"/>
      <c r="R168" s="175"/>
      <c r="S168" s="180" t="s">
        <v>277</v>
      </c>
      <c r="T168" s="175"/>
      <c r="U168" s="175"/>
      <c r="V168" s="175"/>
      <c r="W168" s="175"/>
      <c r="X168" s="175"/>
      <c r="Y168" s="175"/>
      <c r="Z168" s="175"/>
      <c r="AA168" s="181" t="s">
        <v>21</v>
      </c>
      <c r="AB168" s="175"/>
      <c r="AC168" s="175"/>
      <c r="AD168" s="175"/>
      <c r="AE168" s="175"/>
      <c r="AF168" s="181" t="s">
        <v>22</v>
      </c>
      <c r="AG168" s="175"/>
      <c r="AH168" s="175"/>
      <c r="AI168" s="116" t="s">
        <v>456</v>
      </c>
      <c r="AJ168" s="182" t="s">
        <v>260</v>
      </c>
      <c r="AK168" s="175"/>
      <c r="AL168" s="175"/>
      <c r="AM168" s="175"/>
      <c r="AN168" s="175"/>
      <c r="AO168" s="175"/>
      <c r="AP168" s="117" t="s">
        <v>463</v>
      </c>
      <c r="AQ168" s="117" t="s">
        <v>457</v>
      </c>
      <c r="AR168" s="117" t="s">
        <v>458</v>
      </c>
      <c r="AS168" s="183" t="s">
        <v>457</v>
      </c>
      <c r="AT168" s="175"/>
      <c r="AU168" s="183" t="s">
        <v>378</v>
      </c>
      <c r="AV168" s="175"/>
      <c r="AW168" s="117" t="s">
        <v>378</v>
      </c>
    </row>
    <row r="169" spans="1:49" hidden="1" x14ac:dyDescent="0.25">
      <c r="A169" s="181" t="s">
        <v>258</v>
      </c>
      <c r="B169" s="175"/>
      <c r="C169" s="181" t="s">
        <v>459</v>
      </c>
      <c r="D169" s="175"/>
      <c r="E169" s="181" t="s">
        <v>464</v>
      </c>
      <c r="F169" s="175"/>
      <c r="G169" s="181" t="s">
        <v>469</v>
      </c>
      <c r="H169" s="175"/>
      <c r="I169" s="181" t="s">
        <v>466</v>
      </c>
      <c r="J169" s="175"/>
      <c r="K169" s="175"/>
      <c r="L169" s="181" t="s">
        <v>470</v>
      </c>
      <c r="M169" s="175"/>
      <c r="N169" s="175"/>
      <c r="O169" s="181"/>
      <c r="P169" s="175"/>
      <c r="Q169" s="181"/>
      <c r="R169" s="175"/>
      <c r="S169" s="180" t="s">
        <v>284</v>
      </c>
      <c r="T169" s="175"/>
      <c r="U169" s="175"/>
      <c r="V169" s="175"/>
      <c r="W169" s="175"/>
      <c r="X169" s="175"/>
      <c r="Y169" s="175"/>
      <c r="Z169" s="175"/>
      <c r="AA169" s="181" t="s">
        <v>21</v>
      </c>
      <c r="AB169" s="175"/>
      <c r="AC169" s="175"/>
      <c r="AD169" s="175"/>
      <c r="AE169" s="175"/>
      <c r="AF169" s="181" t="s">
        <v>22</v>
      </c>
      <c r="AG169" s="175"/>
      <c r="AH169" s="175"/>
      <c r="AI169" s="116" t="s">
        <v>456</v>
      </c>
      <c r="AJ169" s="182" t="s">
        <v>260</v>
      </c>
      <c r="AK169" s="175"/>
      <c r="AL169" s="175"/>
      <c r="AM169" s="175"/>
      <c r="AN169" s="175"/>
      <c r="AO169" s="175"/>
      <c r="AP169" s="117" t="s">
        <v>479</v>
      </c>
      <c r="AQ169" s="117" t="s">
        <v>479</v>
      </c>
      <c r="AR169" s="117" t="s">
        <v>378</v>
      </c>
      <c r="AS169" s="183" t="s">
        <v>479</v>
      </c>
      <c r="AT169" s="175"/>
      <c r="AU169" s="183" t="s">
        <v>378</v>
      </c>
      <c r="AV169" s="175"/>
      <c r="AW169" s="117" t="s">
        <v>378</v>
      </c>
    </row>
    <row r="170" spans="1:49" hidden="1" x14ac:dyDescent="0.25">
      <c r="A170" s="181" t="s">
        <v>258</v>
      </c>
      <c r="B170" s="175"/>
      <c r="C170" s="181" t="s">
        <v>459</v>
      </c>
      <c r="D170" s="175"/>
      <c r="E170" s="181" t="s">
        <v>464</v>
      </c>
      <c r="F170" s="175"/>
      <c r="G170" s="181" t="s">
        <v>469</v>
      </c>
      <c r="H170" s="175"/>
      <c r="I170" s="181" t="s">
        <v>466</v>
      </c>
      <c r="J170" s="175"/>
      <c r="K170" s="175"/>
      <c r="L170" s="181" t="s">
        <v>480</v>
      </c>
      <c r="M170" s="175"/>
      <c r="N170" s="175"/>
      <c r="O170" s="181"/>
      <c r="P170" s="175"/>
      <c r="Q170" s="181"/>
      <c r="R170" s="175"/>
      <c r="S170" s="180" t="s">
        <v>286</v>
      </c>
      <c r="T170" s="175"/>
      <c r="U170" s="175"/>
      <c r="V170" s="175"/>
      <c r="W170" s="175"/>
      <c r="X170" s="175"/>
      <c r="Y170" s="175"/>
      <c r="Z170" s="175"/>
      <c r="AA170" s="181" t="s">
        <v>21</v>
      </c>
      <c r="AB170" s="175"/>
      <c r="AC170" s="175"/>
      <c r="AD170" s="175"/>
      <c r="AE170" s="175"/>
      <c r="AF170" s="181" t="s">
        <v>22</v>
      </c>
      <c r="AG170" s="175"/>
      <c r="AH170" s="175"/>
      <c r="AI170" s="116" t="s">
        <v>456</v>
      </c>
      <c r="AJ170" s="182" t="s">
        <v>260</v>
      </c>
      <c r="AK170" s="175"/>
      <c r="AL170" s="175"/>
      <c r="AM170" s="175"/>
      <c r="AN170" s="175"/>
      <c r="AO170" s="175"/>
      <c r="AP170" s="117" t="s">
        <v>378</v>
      </c>
      <c r="AQ170" s="117" t="s">
        <v>378</v>
      </c>
      <c r="AR170" s="117" t="s">
        <v>378</v>
      </c>
      <c r="AS170" s="183" t="s">
        <v>378</v>
      </c>
      <c r="AT170" s="175"/>
      <c r="AU170" s="183" t="s">
        <v>378</v>
      </c>
      <c r="AV170" s="175"/>
      <c r="AW170" s="117" t="s">
        <v>378</v>
      </c>
    </row>
    <row r="171" spans="1:49" hidden="1" x14ac:dyDescent="0.25">
      <c r="A171" s="181" t="s">
        <v>258</v>
      </c>
      <c r="B171" s="175"/>
      <c r="C171" s="181" t="s">
        <v>459</v>
      </c>
      <c r="D171" s="175"/>
      <c r="E171" s="181" t="s">
        <v>464</v>
      </c>
      <c r="F171" s="175"/>
      <c r="G171" s="181" t="s">
        <v>469</v>
      </c>
      <c r="H171" s="175"/>
      <c r="I171" s="181" t="s">
        <v>466</v>
      </c>
      <c r="J171" s="175"/>
      <c r="K171" s="175"/>
      <c r="L171" s="181" t="s">
        <v>481</v>
      </c>
      <c r="M171" s="175"/>
      <c r="N171" s="175"/>
      <c r="O171" s="181"/>
      <c r="P171" s="175"/>
      <c r="Q171" s="181"/>
      <c r="R171" s="175"/>
      <c r="S171" s="180" t="s">
        <v>288</v>
      </c>
      <c r="T171" s="175"/>
      <c r="U171" s="175"/>
      <c r="V171" s="175"/>
      <c r="W171" s="175"/>
      <c r="X171" s="175"/>
      <c r="Y171" s="175"/>
      <c r="Z171" s="175"/>
      <c r="AA171" s="181" t="s">
        <v>21</v>
      </c>
      <c r="AB171" s="175"/>
      <c r="AC171" s="175"/>
      <c r="AD171" s="175"/>
      <c r="AE171" s="175"/>
      <c r="AF171" s="181" t="s">
        <v>22</v>
      </c>
      <c r="AG171" s="175"/>
      <c r="AH171" s="175"/>
      <c r="AI171" s="116" t="s">
        <v>456</v>
      </c>
      <c r="AJ171" s="182" t="s">
        <v>260</v>
      </c>
      <c r="AK171" s="175"/>
      <c r="AL171" s="175"/>
      <c r="AM171" s="175"/>
      <c r="AN171" s="175"/>
      <c r="AO171" s="175"/>
      <c r="AP171" s="117" t="s">
        <v>482</v>
      </c>
      <c r="AQ171" s="117" t="s">
        <v>482</v>
      </c>
      <c r="AR171" s="117" t="s">
        <v>378</v>
      </c>
      <c r="AS171" s="183" t="s">
        <v>482</v>
      </c>
      <c r="AT171" s="175"/>
      <c r="AU171" s="183" t="s">
        <v>378</v>
      </c>
      <c r="AV171" s="175"/>
      <c r="AW171" s="117" t="s">
        <v>378</v>
      </c>
    </row>
    <row r="172" spans="1:49" hidden="1" x14ac:dyDescent="0.25">
      <c r="A172" s="177" t="s">
        <v>258</v>
      </c>
      <c r="B172" s="175"/>
      <c r="C172" s="177" t="s">
        <v>459</v>
      </c>
      <c r="D172" s="175"/>
      <c r="E172" s="177" t="s">
        <v>464</v>
      </c>
      <c r="F172" s="175"/>
      <c r="G172" s="177" t="s">
        <v>469</v>
      </c>
      <c r="H172" s="175"/>
      <c r="I172" s="177" t="s">
        <v>466</v>
      </c>
      <c r="J172" s="175"/>
      <c r="K172" s="175"/>
      <c r="L172" s="177" t="s">
        <v>470</v>
      </c>
      <c r="M172" s="175"/>
      <c r="N172" s="175"/>
      <c r="O172" s="177" t="s">
        <v>398</v>
      </c>
      <c r="P172" s="175"/>
      <c r="Q172" s="177"/>
      <c r="R172" s="175"/>
      <c r="S172" s="178" t="s">
        <v>296</v>
      </c>
      <c r="T172" s="175"/>
      <c r="U172" s="175"/>
      <c r="V172" s="175"/>
      <c r="W172" s="175"/>
      <c r="X172" s="175"/>
      <c r="Y172" s="175"/>
      <c r="Z172" s="175"/>
      <c r="AA172" s="177" t="s">
        <v>451</v>
      </c>
      <c r="AB172" s="175"/>
      <c r="AC172" s="175"/>
      <c r="AD172" s="175"/>
      <c r="AE172" s="175"/>
      <c r="AF172" s="177" t="s">
        <v>22</v>
      </c>
      <c r="AG172" s="175"/>
      <c r="AH172" s="175"/>
      <c r="AI172" s="118" t="s">
        <v>452</v>
      </c>
      <c r="AJ172" s="179" t="s">
        <v>453</v>
      </c>
      <c r="AK172" s="175"/>
      <c r="AL172" s="175"/>
      <c r="AM172" s="175"/>
      <c r="AN172" s="175"/>
      <c r="AO172" s="175"/>
      <c r="AP172" s="119" t="s">
        <v>378</v>
      </c>
      <c r="AQ172" s="119" t="s">
        <v>378</v>
      </c>
      <c r="AR172" s="119" t="s">
        <v>378</v>
      </c>
      <c r="AS172" s="174" t="s">
        <v>378</v>
      </c>
      <c r="AT172" s="175"/>
      <c r="AU172" s="174" t="s">
        <v>378</v>
      </c>
      <c r="AV172" s="175"/>
      <c r="AW172" s="119" t="s">
        <v>378</v>
      </c>
    </row>
    <row r="173" spans="1:49" hidden="1" x14ac:dyDescent="0.25">
      <c r="A173" s="177" t="s">
        <v>258</v>
      </c>
      <c r="B173" s="175"/>
      <c r="C173" s="177" t="s">
        <v>459</v>
      </c>
      <c r="D173" s="175"/>
      <c r="E173" s="177" t="s">
        <v>464</v>
      </c>
      <c r="F173" s="175"/>
      <c r="G173" s="177" t="s">
        <v>469</v>
      </c>
      <c r="H173" s="175"/>
      <c r="I173" s="177" t="s">
        <v>466</v>
      </c>
      <c r="J173" s="175"/>
      <c r="K173" s="175"/>
      <c r="L173" s="177" t="s">
        <v>471</v>
      </c>
      <c r="M173" s="175"/>
      <c r="N173" s="175"/>
      <c r="O173" s="177" t="s">
        <v>398</v>
      </c>
      <c r="P173" s="175"/>
      <c r="Q173" s="177"/>
      <c r="R173" s="175"/>
      <c r="S173" s="178" t="s">
        <v>302</v>
      </c>
      <c r="T173" s="175"/>
      <c r="U173" s="175"/>
      <c r="V173" s="175"/>
      <c r="W173" s="175"/>
      <c r="X173" s="175"/>
      <c r="Y173" s="175"/>
      <c r="Z173" s="175"/>
      <c r="AA173" s="177" t="s">
        <v>451</v>
      </c>
      <c r="AB173" s="175"/>
      <c r="AC173" s="175"/>
      <c r="AD173" s="175"/>
      <c r="AE173" s="175"/>
      <c r="AF173" s="177" t="s">
        <v>22</v>
      </c>
      <c r="AG173" s="175"/>
      <c r="AH173" s="175"/>
      <c r="AI173" s="118" t="s">
        <v>452</v>
      </c>
      <c r="AJ173" s="179" t="s">
        <v>453</v>
      </c>
      <c r="AK173" s="175"/>
      <c r="AL173" s="175"/>
      <c r="AM173" s="175"/>
      <c r="AN173" s="175"/>
      <c r="AO173" s="175"/>
      <c r="AP173" s="119" t="s">
        <v>378</v>
      </c>
      <c r="AQ173" s="119" t="s">
        <v>378</v>
      </c>
      <c r="AR173" s="119" t="s">
        <v>378</v>
      </c>
      <c r="AS173" s="174" t="s">
        <v>378</v>
      </c>
      <c r="AT173" s="175"/>
      <c r="AU173" s="174" t="s">
        <v>378</v>
      </c>
      <c r="AV173" s="175"/>
      <c r="AW173" s="119" t="s">
        <v>378</v>
      </c>
    </row>
    <row r="174" spans="1:49" hidden="1" x14ac:dyDescent="0.25">
      <c r="A174" s="177" t="s">
        <v>258</v>
      </c>
      <c r="B174" s="175"/>
      <c r="C174" s="177" t="s">
        <v>459</v>
      </c>
      <c r="D174" s="175"/>
      <c r="E174" s="177" t="s">
        <v>464</v>
      </c>
      <c r="F174" s="175"/>
      <c r="G174" s="177" t="s">
        <v>469</v>
      </c>
      <c r="H174" s="175"/>
      <c r="I174" s="177" t="s">
        <v>466</v>
      </c>
      <c r="J174" s="175"/>
      <c r="K174" s="175"/>
      <c r="L174" s="177" t="s">
        <v>472</v>
      </c>
      <c r="M174" s="175"/>
      <c r="N174" s="175"/>
      <c r="O174" s="177" t="s">
        <v>398</v>
      </c>
      <c r="P174" s="175"/>
      <c r="Q174" s="177"/>
      <c r="R174" s="175"/>
      <c r="S174" s="178" t="s">
        <v>304</v>
      </c>
      <c r="T174" s="175"/>
      <c r="U174" s="175"/>
      <c r="V174" s="175"/>
      <c r="W174" s="175"/>
      <c r="X174" s="175"/>
      <c r="Y174" s="175"/>
      <c r="Z174" s="175"/>
      <c r="AA174" s="177" t="s">
        <v>451</v>
      </c>
      <c r="AB174" s="175"/>
      <c r="AC174" s="175"/>
      <c r="AD174" s="175"/>
      <c r="AE174" s="175"/>
      <c r="AF174" s="177" t="s">
        <v>22</v>
      </c>
      <c r="AG174" s="175"/>
      <c r="AH174" s="175"/>
      <c r="AI174" s="118" t="s">
        <v>452</v>
      </c>
      <c r="AJ174" s="179" t="s">
        <v>453</v>
      </c>
      <c r="AK174" s="175"/>
      <c r="AL174" s="175"/>
      <c r="AM174" s="175"/>
      <c r="AN174" s="175"/>
      <c r="AO174" s="175"/>
      <c r="AP174" s="119" t="s">
        <v>378</v>
      </c>
      <c r="AQ174" s="119" t="s">
        <v>378</v>
      </c>
      <c r="AR174" s="119" t="s">
        <v>378</v>
      </c>
      <c r="AS174" s="174" t="s">
        <v>378</v>
      </c>
      <c r="AT174" s="175"/>
      <c r="AU174" s="174" t="s">
        <v>378</v>
      </c>
      <c r="AV174" s="175"/>
      <c r="AW174" s="119" t="s">
        <v>378</v>
      </c>
    </row>
    <row r="175" spans="1:49" ht="16.5" hidden="1" x14ac:dyDescent="0.25">
      <c r="A175" s="177" t="s">
        <v>258</v>
      </c>
      <c r="B175" s="175"/>
      <c r="C175" s="177" t="s">
        <v>459</v>
      </c>
      <c r="D175" s="175"/>
      <c r="E175" s="177" t="s">
        <v>464</v>
      </c>
      <c r="F175" s="175"/>
      <c r="G175" s="177" t="s">
        <v>469</v>
      </c>
      <c r="H175" s="175"/>
      <c r="I175" s="177" t="s">
        <v>466</v>
      </c>
      <c r="J175" s="175"/>
      <c r="K175" s="175"/>
      <c r="L175" s="177" t="s">
        <v>471</v>
      </c>
      <c r="M175" s="175"/>
      <c r="N175" s="175"/>
      <c r="O175" s="177" t="s">
        <v>398</v>
      </c>
      <c r="P175" s="175"/>
      <c r="Q175" s="177"/>
      <c r="R175" s="175"/>
      <c r="S175" s="178" t="s">
        <v>302</v>
      </c>
      <c r="T175" s="175"/>
      <c r="U175" s="175"/>
      <c r="V175" s="175"/>
      <c r="W175" s="175"/>
      <c r="X175" s="175"/>
      <c r="Y175" s="175"/>
      <c r="Z175" s="175"/>
      <c r="AA175" s="177" t="s">
        <v>21</v>
      </c>
      <c r="AB175" s="175"/>
      <c r="AC175" s="175"/>
      <c r="AD175" s="175"/>
      <c r="AE175" s="175"/>
      <c r="AF175" s="177" t="s">
        <v>22</v>
      </c>
      <c r="AG175" s="175"/>
      <c r="AH175" s="175"/>
      <c r="AI175" s="118" t="s">
        <v>375</v>
      </c>
      <c r="AJ175" s="179" t="s">
        <v>23</v>
      </c>
      <c r="AK175" s="175"/>
      <c r="AL175" s="175"/>
      <c r="AM175" s="175"/>
      <c r="AN175" s="175"/>
      <c r="AO175" s="175"/>
      <c r="AP175" s="119" t="s">
        <v>460</v>
      </c>
      <c r="AQ175" s="119" t="s">
        <v>461</v>
      </c>
      <c r="AR175" s="119" t="s">
        <v>462</v>
      </c>
      <c r="AS175" s="174" t="s">
        <v>461</v>
      </c>
      <c r="AT175" s="175"/>
      <c r="AU175" s="174" t="s">
        <v>378</v>
      </c>
      <c r="AV175" s="175"/>
      <c r="AW175" s="119" t="s">
        <v>378</v>
      </c>
    </row>
    <row r="176" spans="1:49" ht="16.5" hidden="1" x14ac:dyDescent="0.25">
      <c r="A176" s="177" t="s">
        <v>258</v>
      </c>
      <c r="B176" s="175"/>
      <c r="C176" s="177" t="s">
        <v>459</v>
      </c>
      <c r="D176" s="175"/>
      <c r="E176" s="177" t="s">
        <v>464</v>
      </c>
      <c r="F176" s="175"/>
      <c r="G176" s="177" t="s">
        <v>469</v>
      </c>
      <c r="H176" s="175"/>
      <c r="I176" s="177" t="s">
        <v>466</v>
      </c>
      <c r="J176" s="175"/>
      <c r="K176" s="175"/>
      <c r="L176" s="177" t="s">
        <v>471</v>
      </c>
      <c r="M176" s="175"/>
      <c r="N176" s="175"/>
      <c r="O176" s="177" t="s">
        <v>398</v>
      </c>
      <c r="P176" s="175"/>
      <c r="Q176" s="177"/>
      <c r="R176" s="175"/>
      <c r="S176" s="178" t="s">
        <v>302</v>
      </c>
      <c r="T176" s="175"/>
      <c r="U176" s="175"/>
      <c r="V176" s="175"/>
      <c r="W176" s="175"/>
      <c r="X176" s="175"/>
      <c r="Y176" s="175"/>
      <c r="Z176" s="175"/>
      <c r="AA176" s="177" t="s">
        <v>21</v>
      </c>
      <c r="AB176" s="175"/>
      <c r="AC176" s="175"/>
      <c r="AD176" s="175"/>
      <c r="AE176" s="175"/>
      <c r="AF176" s="177" t="s">
        <v>22</v>
      </c>
      <c r="AG176" s="175"/>
      <c r="AH176" s="175"/>
      <c r="AI176" s="118" t="s">
        <v>456</v>
      </c>
      <c r="AJ176" s="179" t="s">
        <v>260</v>
      </c>
      <c r="AK176" s="175"/>
      <c r="AL176" s="175"/>
      <c r="AM176" s="175"/>
      <c r="AN176" s="175"/>
      <c r="AO176" s="175"/>
      <c r="AP176" s="119" t="s">
        <v>473</v>
      </c>
      <c r="AQ176" s="119" t="s">
        <v>473</v>
      </c>
      <c r="AR176" s="119" t="s">
        <v>378</v>
      </c>
      <c r="AS176" s="174" t="s">
        <v>473</v>
      </c>
      <c r="AT176" s="175"/>
      <c r="AU176" s="174" t="s">
        <v>378</v>
      </c>
      <c r="AV176" s="175"/>
      <c r="AW176" s="119" t="s">
        <v>378</v>
      </c>
    </row>
    <row r="177" spans="1:49" ht="16.5" hidden="1" x14ac:dyDescent="0.25">
      <c r="A177" s="177" t="s">
        <v>258</v>
      </c>
      <c r="B177" s="175"/>
      <c r="C177" s="177" t="s">
        <v>459</v>
      </c>
      <c r="D177" s="175"/>
      <c r="E177" s="177" t="s">
        <v>464</v>
      </c>
      <c r="F177" s="175"/>
      <c r="G177" s="177" t="s">
        <v>469</v>
      </c>
      <c r="H177" s="175"/>
      <c r="I177" s="177" t="s">
        <v>466</v>
      </c>
      <c r="J177" s="175"/>
      <c r="K177" s="175"/>
      <c r="L177" s="177" t="s">
        <v>472</v>
      </c>
      <c r="M177" s="175"/>
      <c r="N177" s="175"/>
      <c r="O177" s="177" t="s">
        <v>398</v>
      </c>
      <c r="P177" s="175"/>
      <c r="Q177" s="177"/>
      <c r="R177" s="175"/>
      <c r="S177" s="178" t="s">
        <v>304</v>
      </c>
      <c r="T177" s="175"/>
      <c r="U177" s="175"/>
      <c r="V177" s="175"/>
      <c r="W177" s="175"/>
      <c r="X177" s="175"/>
      <c r="Y177" s="175"/>
      <c r="Z177" s="175"/>
      <c r="AA177" s="177" t="s">
        <v>21</v>
      </c>
      <c r="AB177" s="175"/>
      <c r="AC177" s="175"/>
      <c r="AD177" s="175"/>
      <c r="AE177" s="175"/>
      <c r="AF177" s="177" t="s">
        <v>22</v>
      </c>
      <c r="AG177" s="175"/>
      <c r="AH177" s="175"/>
      <c r="AI177" s="118" t="s">
        <v>456</v>
      </c>
      <c r="AJ177" s="179" t="s">
        <v>260</v>
      </c>
      <c r="AK177" s="175"/>
      <c r="AL177" s="175"/>
      <c r="AM177" s="175"/>
      <c r="AN177" s="175"/>
      <c r="AO177" s="175"/>
      <c r="AP177" s="119" t="s">
        <v>474</v>
      </c>
      <c r="AQ177" s="119" t="s">
        <v>475</v>
      </c>
      <c r="AR177" s="119" t="s">
        <v>458</v>
      </c>
      <c r="AS177" s="174" t="s">
        <v>475</v>
      </c>
      <c r="AT177" s="175"/>
      <c r="AU177" s="174" t="s">
        <v>378</v>
      </c>
      <c r="AV177" s="175"/>
      <c r="AW177" s="119" t="s">
        <v>378</v>
      </c>
    </row>
    <row r="178" spans="1:49" hidden="1" x14ac:dyDescent="0.25">
      <c r="A178" s="177" t="s">
        <v>258</v>
      </c>
      <c r="B178" s="175"/>
      <c r="C178" s="177" t="s">
        <v>459</v>
      </c>
      <c r="D178" s="175"/>
      <c r="E178" s="177" t="s">
        <v>464</v>
      </c>
      <c r="F178" s="175"/>
      <c r="G178" s="177" t="s">
        <v>469</v>
      </c>
      <c r="H178" s="175"/>
      <c r="I178" s="177" t="s">
        <v>466</v>
      </c>
      <c r="J178" s="175"/>
      <c r="K178" s="175"/>
      <c r="L178" s="177" t="s">
        <v>476</v>
      </c>
      <c r="M178" s="175"/>
      <c r="N178" s="175"/>
      <c r="O178" s="177" t="s">
        <v>398</v>
      </c>
      <c r="P178" s="175"/>
      <c r="Q178" s="177"/>
      <c r="R178" s="175"/>
      <c r="S178" s="178" t="s">
        <v>306</v>
      </c>
      <c r="T178" s="175"/>
      <c r="U178" s="175"/>
      <c r="V178" s="175"/>
      <c r="W178" s="175"/>
      <c r="X178" s="175"/>
      <c r="Y178" s="175"/>
      <c r="Z178" s="175"/>
      <c r="AA178" s="177" t="s">
        <v>21</v>
      </c>
      <c r="AB178" s="175"/>
      <c r="AC178" s="175"/>
      <c r="AD178" s="175"/>
      <c r="AE178" s="175"/>
      <c r="AF178" s="177" t="s">
        <v>22</v>
      </c>
      <c r="AG178" s="175"/>
      <c r="AH178" s="175"/>
      <c r="AI178" s="118" t="s">
        <v>456</v>
      </c>
      <c r="AJ178" s="179" t="s">
        <v>260</v>
      </c>
      <c r="AK178" s="175"/>
      <c r="AL178" s="175"/>
      <c r="AM178" s="175"/>
      <c r="AN178" s="175"/>
      <c r="AO178" s="175"/>
      <c r="AP178" s="119" t="s">
        <v>378</v>
      </c>
      <c r="AQ178" s="119" t="s">
        <v>378</v>
      </c>
      <c r="AR178" s="119" t="s">
        <v>378</v>
      </c>
      <c r="AS178" s="174" t="s">
        <v>378</v>
      </c>
      <c r="AT178" s="175"/>
      <c r="AU178" s="174" t="s">
        <v>378</v>
      </c>
      <c r="AV178" s="175"/>
      <c r="AW178" s="119" t="s">
        <v>378</v>
      </c>
    </row>
    <row r="179" spans="1:49" hidden="1" x14ac:dyDescent="0.25">
      <c r="A179" s="177" t="s">
        <v>258</v>
      </c>
      <c r="B179" s="175"/>
      <c r="C179" s="177" t="s">
        <v>459</v>
      </c>
      <c r="D179" s="175"/>
      <c r="E179" s="177" t="s">
        <v>464</v>
      </c>
      <c r="F179" s="175"/>
      <c r="G179" s="177" t="s">
        <v>469</v>
      </c>
      <c r="H179" s="175"/>
      <c r="I179" s="177" t="s">
        <v>466</v>
      </c>
      <c r="J179" s="175"/>
      <c r="K179" s="175"/>
      <c r="L179" s="177" t="s">
        <v>477</v>
      </c>
      <c r="M179" s="175"/>
      <c r="N179" s="175"/>
      <c r="O179" s="177" t="s">
        <v>398</v>
      </c>
      <c r="P179" s="175"/>
      <c r="Q179" s="177"/>
      <c r="R179" s="175"/>
      <c r="S179" s="178" t="s">
        <v>308</v>
      </c>
      <c r="T179" s="175"/>
      <c r="U179" s="175"/>
      <c r="V179" s="175"/>
      <c r="W179" s="175"/>
      <c r="X179" s="175"/>
      <c r="Y179" s="175"/>
      <c r="Z179" s="175"/>
      <c r="AA179" s="177" t="s">
        <v>21</v>
      </c>
      <c r="AB179" s="175"/>
      <c r="AC179" s="175"/>
      <c r="AD179" s="175"/>
      <c r="AE179" s="175"/>
      <c r="AF179" s="177" t="s">
        <v>22</v>
      </c>
      <c r="AG179" s="175"/>
      <c r="AH179" s="175"/>
      <c r="AI179" s="118" t="s">
        <v>456</v>
      </c>
      <c r="AJ179" s="179" t="s">
        <v>260</v>
      </c>
      <c r="AK179" s="175"/>
      <c r="AL179" s="175"/>
      <c r="AM179" s="175"/>
      <c r="AN179" s="175"/>
      <c r="AO179" s="175"/>
      <c r="AP179" s="119" t="s">
        <v>378</v>
      </c>
      <c r="AQ179" s="119" t="s">
        <v>378</v>
      </c>
      <c r="AR179" s="119" t="s">
        <v>378</v>
      </c>
      <c r="AS179" s="174" t="s">
        <v>378</v>
      </c>
      <c r="AT179" s="175"/>
      <c r="AU179" s="174" t="s">
        <v>378</v>
      </c>
      <c r="AV179" s="175"/>
      <c r="AW179" s="119" t="s">
        <v>378</v>
      </c>
    </row>
    <row r="180" spans="1:49" hidden="1" x14ac:dyDescent="0.25">
      <c r="A180" s="177" t="s">
        <v>258</v>
      </c>
      <c r="B180" s="175"/>
      <c r="C180" s="177" t="s">
        <v>459</v>
      </c>
      <c r="D180" s="175"/>
      <c r="E180" s="177" t="s">
        <v>464</v>
      </c>
      <c r="F180" s="175"/>
      <c r="G180" s="177" t="s">
        <v>469</v>
      </c>
      <c r="H180" s="175"/>
      <c r="I180" s="177" t="s">
        <v>466</v>
      </c>
      <c r="J180" s="175"/>
      <c r="K180" s="175"/>
      <c r="L180" s="177" t="s">
        <v>478</v>
      </c>
      <c r="M180" s="175"/>
      <c r="N180" s="175"/>
      <c r="O180" s="177" t="s">
        <v>398</v>
      </c>
      <c r="P180" s="175"/>
      <c r="Q180" s="177"/>
      <c r="R180" s="175"/>
      <c r="S180" s="178" t="s">
        <v>310</v>
      </c>
      <c r="T180" s="175"/>
      <c r="U180" s="175"/>
      <c r="V180" s="175"/>
      <c r="W180" s="175"/>
      <c r="X180" s="175"/>
      <c r="Y180" s="175"/>
      <c r="Z180" s="175"/>
      <c r="AA180" s="177" t="s">
        <v>21</v>
      </c>
      <c r="AB180" s="175"/>
      <c r="AC180" s="175"/>
      <c r="AD180" s="175"/>
      <c r="AE180" s="175"/>
      <c r="AF180" s="177" t="s">
        <v>22</v>
      </c>
      <c r="AG180" s="175"/>
      <c r="AH180" s="175"/>
      <c r="AI180" s="118" t="s">
        <v>456</v>
      </c>
      <c r="AJ180" s="179" t="s">
        <v>260</v>
      </c>
      <c r="AK180" s="175"/>
      <c r="AL180" s="175"/>
      <c r="AM180" s="175"/>
      <c r="AN180" s="175"/>
      <c r="AO180" s="175"/>
      <c r="AP180" s="119" t="s">
        <v>378</v>
      </c>
      <c r="AQ180" s="119" t="s">
        <v>378</v>
      </c>
      <c r="AR180" s="119" t="s">
        <v>378</v>
      </c>
      <c r="AS180" s="174" t="s">
        <v>378</v>
      </c>
      <c r="AT180" s="175"/>
      <c r="AU180" s="174" t="s">
        <v>378</v>
      </c>
      <c r="AV180" s="175"/>
      <c r="AW180" s="119" t="s">
        <v>378</v>
      </c>
    </row>
    <row r="181" spans="1:49" hidden="1" x14ac:dyDescent="0.25">
      <c r="A181" s="177" t="s">
        <v>258</v>
      </c>
      <c r="B181" s="175"/>
      <c r="C181" s="177" t="s">
        <v>459</v>
      </c>
      <c r="D181" s="175"/>
      <c r="E181" s="177" t="s">
        <v>464</v>
      </c>
      <c r="F181" s="175"/>
      <c r="G181" s="177" t="s">
        <v>469</v>
      </c>
      <c r="H181" s="175"/>
      <c r="I181" s="177" t="s">
        <v>466</v>
      </c>
      <c r="J181" s="175"/>
      <c r="K181" s="175"/>
      <c r="L181" s="177" t="s">
        <v>470</v>
      </c>
      <c r="M181" s="175"/>
      <c r="N181" s="175"/>
      <c r="O181" s="177" t="s">
        <v>398</v>
      </c>
      <c r="P181" s="175"/>
      <c r="Q181" s="177"/>
      <c r="R181" s="175"/>
      <c r="S181" s="178" t="s">
        <v>296</v>
      </c>
      <c r="T181" s="175"/>
      <c r="U181" s="175"/>
      <c r="V181" s="175"/>
      <c r="W181" s="175"/>
      <c r="X181" s="175"/>
      <c r="Y181" s="175"/>
      <c r="Z181" s="175"/>
      <c r="AA181" s="177" t="s">
        <v>21</v>
      </c>
      <c r="AB181" s="175"/>
      <c r="AC181" s="175"/>
      <c r="AD181" s="175"/>
      <c r="AE181" s="175"/>
      <c r="AF181" s="177" t="s">
        <v>22</v>
      </c>
      <c r="AG181" s="175"/>
      <c r="AH181" s="175"/>
      <c r="AI181" s="118" t="s">
        <v>456</v>
      </c>
      <c r="AJ181" s="179" t="s">
        <v>260</v>
      </c>
      <c r="AK181" s="175"/>
      <c r="AL181" s="175"/>
      <c r="AM181" s="175"/>
      <c r="AN181" s="175"/>
      <c r="AO181" s="175"/>
      <c r="AP181" s="119" t="s">
        <v>479</v>
      </c>
      <c r="AQ181" s="119" t="s">
        <v>479</v>
      </c>
      <c r="AR181" s="119" t="s">
        <v>378</v>
      </c>
      <c r="AS181" s="174" t="s">
        <v>479</v>
      </c>
      <c r="AT181" s="175"/>
      <c r="AU181" s="174" t="s">
        <v>378</v>
      </c>
      <c r="AV181" s="175"/>
      <c r="AW181" s="119" t="s">
        <v>378</v>
      </c>
    </row>
    <row r="182" spans="1:49" hidden="1" x14ac:dyDescent="0.25">
      <c r="A182" s="177" t="s">
        <v>258</v>
      </c>
      <c r="B182" s="175"/>
      <c r="C182" s="177" t="s">
        <v>459</v>
      </c>
      <c r="D182" s="175"/>
      <c r="E182" s="177" t="s">
        <v>464</v>
      </c>
      <c r="F182" s="175"/>
      <c r="G182" s="177" t="s">
        <v>469</v>
      </c>
      <c r="H182" s="175"/>
      <c r="I182" s="177" t="s">
        <v>466</v>
      </c>
      <c r="J182" s="175"/>
      <c r="K182" s="175"/>
      <c r="L182" s="177" t="s">
        <v>480</v>
      </c>
      <c r="M182" s="175"/>
      <c r="N182" s="175"/>
      <c r="O182" s="177" t="s">
        <v>398</v>
      </c>
      <c r="P182" s="175"/>
      <c r="Q182" s="177"/>
      <c r="R182" s="175"/>
      <c r="S182" s="178" t="s">
        <v>298</v>
      </c>
      <c r="T182" s="175"/>
      <c r="U182" s="175"/>
      <c r="V182" s="175"/>
      <c r="W182" s="175"/>
      <c r="X182" s="175"/>
      <c r="Y182" s="175"/>
      <c r="Z182" s="175"/>
      <c r="AA182" s="177" t="s">
        <v>21</v>
      </c>
      <c r="AB182" s="175"/>
      <c r="AC182" s="175"/>
      <c r="AD182" s="175"/>
      <c r="AE182" s="175"/>
      <c r="AF182" s="177" t="s">
        <v>22</v>
      </c>
      <c r="AG182" s="175"/>
      <c r="AH182" s="175"/>
      <c r="AI182" s="118" t="s">
        <v>456</v>
      </c>
      <c r="AJ182" s="179" t="s">
        <v>260</v>
      </c>
      <c r="AK182" s="175"/>
      <c r="AL182" s="175"/>
      <c r="AM182" s="175"/>
      <c r="AN182" s="175"/>
      <c r="AO182" s="175"/>
      <c r="AP182" s="119" t="s">
        <v>378</v>
      </c>
      <c r="AQ182" s="119" t="s">
        <v>378</v>
      </c>
      <c r="AR182" s="119" t="s">
        <v>378</v>
      </c>
      <c r="AS182" s="174" t="s">
        <v>378</v>
      </c>
      <c r="AT182" s="175"/>
      <c r="AU182" s="174" t="s">
        <v>378</v>
      </c>
      <c r="AV182" s="175"/>
      <c r="AW182" s="119" t="s">
        <v>378</v>
      </c>
    </row>
    <row r="183" spans="1:49" hidden="1" x14ac:dyDescent="0.25">
      <c r="A183" s="177" t="s">
        <v>258</v>
      </c>
      <c r="B183" s="175"/>
      <c r="C183" s="177" t="s">
        <v>459</v>
      </c>
      <c r="D183" s="175"/>
      <c r="E183" s="177" t="s">
        <v>464</v>
      </c>
      <c r="F183" s="175"/>
      <c r="G183" s="177" t="s">
        <v>469</v>
      </c>
      <c r="H183" s="175"/>
      <c r="I183" s="177" t="s">
        <v>466</v>
      </c>
      <c r="J183" s="175"/>
      <c r="K183" s="175"/>
      <c r="L183" s="177" t="s">
        <v>481</v>
      </c>
      <c r="M183" s="175"/>
      <c r="N183" s="175"/>
      <c r="O183" s="177" t="s">
        <v>398</v>
      </c>
      <c r="P183" s="175"/>
      <c r="Q183" s="177"/>
      <c r="R183" s="175"/>
      <c r="S183" s="178" t="s">
        <v>300</v>
      </c>
      <c r="T183" s="175"/>
      <c r="U183" s="175"/>
      <c r="V183" s="175"/>
      <c r="W183" s="175"/>
      <c r="X183" s="175"/>
      <c r="Y183" s="175"/>
      <c r="Z183" s="175"/>
      <c r="AA183" s="177" t="s">
        <v>21</v>
      </c>
      <c r="AB183" s="175"/>
      <c r="AC183" s="175"/>
      <c r="AD183" s="175"/>
      <c r="AE183" s="175"/>
      <c r="AF183" s="177" t="s">
        <v>22</v>
      </c>
      <c r="AG183" s="175"/>
      <c r="AH183" s="175"/>
      <c r="AI183" s="118" t="s">
        <v>456</v>
      </c>
      <c r="AJ183" s="179" t="s">
        <v>260</v>
      </c>
      <c r="AK183" s="175"/>
      <c r="AL183" s="175"/>
      <c r="AM183" s="175"/>
      <c r="AN183" s="175"/>
      <c r="AO183" s="175"/>
      <c r="AP183" s="119" t="s">
        <v>482</v>
      </c>
      <c r="AQ183" s="119" t="s">
        <v>482</v>
      </c>
      <c r="AR183" s="119" t="s">
        <v>378</v>
      </c>
      <c r="AS183" s="174" t="s">
        <v>482</v>
      </c>
      <c r="AT183" s="175"/>
      <c r="AU183" s="174" t="s">
        <v>378</v>
      </c>
      <c r="AV183" s="175"/>
      <c r="AW183" s="119" t="s">
        <v>378</v>
      </c>
    </row>
    <row r="184" spans="1:49" hidden="1" x14ac:dyDescent="0.25">
      <c r="A184" s="177" t="s">
        <v>258</v>
      </c>
      <c r="B184" s="175"/>
      <c r="C184" s="177" t="s">
        <v>459</v>
      </c>
      <c r="D184" s="175"/>
      <c r="E184" s="177" t="s">
        <v>464</v>
      </c>
      <c r="F184" s="175"/>
      <c r="G184" s="177" t="s">
        <v>483</v>
      </c>
      <c r="H184" s="175"/>
      <c r="I184" s="177"/>
      <c r="J184" s="175"/>
      <c r="K184" s="175"/>
      <c r="L184" s="177"/>
      <c r="M184" s="175"/>
      <c r="N184" s="175"/>
      <c r="O184" s="177"/>
      <c r="P184" s="175"/>
      <c r="Q184" s="177"/>
      <c r="R184" s="175"/>
      <c r="S184" s="178" t="s">
        <v>484</v>
      </c>
      <c r="T184" s="175"/>
      <c r="U184" s="175"/>
      <c r="V184" s="175"/>
      <c r="W184" s="175"/>
      <c r="X184" s="175"/>
      <c r="Y184" s="175"/>
      <c r="Z184" s="175"/>
      <c r="AA184" s="177" t="s">
        <v>21</v>
      </c>
      <c r="AB184" s="175"/>
      <c r="AC184" s="175"/>
      <c r="AD184" s="175"/>
      <c r="AE184" s="175"/>
      <c r="AF184" s="177" t="s">
        <v>22</v>
      </c>
      <c r="AG184" s="175"/>
      <c r="AH184" s="175"/>
      <c r="AI184" s="118" t="s">
        <v>375</v>
      </c>
      <c r="AJ184" s="179" t="s">
        <v>23</v>
      </c>
      <c r="AK184" s="175"/>
      <c r="AL184" s="175"/>
      <c r="AM184" s="175"/>
      <c r="AN184" s="175"/>
      <c r="AO184" s="175"/>
      <c r="AP184" s="119" t="s">
        <v>378</v>
      </c>
      <c r="AQ184" s="119" t="s">
        <v>378</v>
      </c>
      <c r="AR184" s="119" t="s">
        <v>378</v>
      </c>
      <c r="AS184" s="174" t="s">
        <v>378</v>
      </c>
      <c r="AT184" s="175"/>
      <c r="AU184" s="174" t="s">
        <v>378</v>
      </c>
      <c r="AV184" s="175"/>
      <c r="AW184" s="119" t="s">
        <v>378</v>
      </c>
    </row>
    <row r="185" spans="1:49" hidden="1" x14ac:dyDescent="0.25">
      <c r="A185" s="181" t="s">
        <v>258</v>
      </c>
      <c r="B185" s="175"/>
      <c r="C185" s="181" t="s">
        <v>459</v>
      </c>
      <c r="D185" s="175"/>
      <c r="E185" s="181" t="s">
        <v>464</v>
      </c>
      <c r="F185" s="175"/>
      <c r="G185" s="181" t="s">
        <v>483</v>
      </c>
      <c r="H185" s="175"/>
      <c r="I185" s="181" t="s">
        <v>466</v>
      </c>
      <c r="J185" s="175"/>
      <c r="K185" s="175"/>
      <c r="L185" s="181" t="s">
        <v>485</v>
      </c>
      <c r="M185" s="175"/>
      <c r="N185" s="175"/>
      <c r="O185" s="181" t="s">
        <v>344</v>
      </c>
      <c r="P185" s="175"/>
      <c r="Q185" s="181" t="s">
        <v>344</v>
      </c>
      <c r="R185" s="175"/>
      <c r="S185" s="180" t="s">
        <v>312</v>
      </c>
      <c r="T185" s="175"/>
      <c r="U185" s="175"/>
      <c r="V185" s="175"/>
      <c r="W185" s="175"/>
      <c r="X185" s="175"/>
      <c r="Y185" s="175"/>
      <c r="Z185" s="175"/>
      <c r="AA185" s="181" t="s">
        <v>21</v>
      </c>
      <c r="AB185" s="175"/>
      <c r="AC185" s="175"/>
      <c r="AD185" s="175"/>
      <c r="AE185" s="175"/>
      <c r="AF185" s="181" t="s">
        <v>22</v>
      </c>
      <c r="AG185" s="175"/>
      <c r="AH185" s="175"/>
      <c r="AI185" s="116" t="s">
        <v>375</v>
      </c>
      <c r="AJ185" s="182" t="s">
        <v>23</v>
      </c>
      <c r="AK185" s="175"/>
      <c r="AL185" s="175"/>
      <c r="AM185" s="175"/>
      <c r="AN185" s="175"/>
      <c r="AO185" s="175"/>
      <c r="AP185" s="117" t="s">
        <v>378</v>
      </c>
      <c r="AQ185" s="117" t="s">
        <v>378</v>
      </c>
      <c r="AR185" s="117" t="s">
        <v>378</v>
      </c>
      <c r="AS185" s="183" t="s">
        <v>378</v>
      </c>
      <c r="AT185" s="175"/>
      <c r="AU185" s="183" t="s">
        <v>378</v>
      </c>
      <c r="AV185" s="175"/>
      <c r="AW185" s="117" t="s">
        <v>378</v>
      </c>
    </row>
    <row r="186" spans="1:49" hidden="1" x14ac:dyDescent="0.25">
      <c r="A186" s="177" t="s">
        <v>258</v>
      </c>
      <c r="B186" s="175"/>
      <c r="C186" s="177" t="s">
        <v>459</v>
      </c>
      <c r="D186" s="175"/>
      <c r="E186" s="177" t="s">
        <v>464</v>
      </c>
      <c r="F186" s="175"/>
      <c r="G186" s="177" t="s">
        <v>483</v>
      </c>
      <c r="H186" s="175"/>
      <c r="I186" s="177" t="s">
        <v>466</v>
      </c>
      <c r="J186" s="175"/>
      <c r="K186" s="175"/>
      <c r="L186" s="177" t="s">
        <v>485</v>
      </c>
      <c r="M186" s="175"/>
      <c r="N186" s="175"/>
      <c r="O186" s="177" t="s">
        <v>398</v>
      </c>
      <c r="P186" s="175"/>
      <c r="Q186" s="177" t="s">
        <v>344</v>
      </c>
      <c r="R186" s="175"/>
      <c r="S186" s="178" t="s">
        <v>486</v>
      </c>
      <c r="T186" s="175"/>
      <c r="U186" s="175"/>
      <c r="V186" s="175"/>
      <c r="W186" s="175"/>
      <c r="X186" s="175"/>
      <c r="Y186" s="175"/>
      <c r="Z186" s="175"/>
      <c r="AA186" s="177" t="s">
        <v>21</v>
      </c>
      <c r="AB186" s="175"/>
      <c r="AC186" s="175"/>
      <c r="AD186" s="175"/>
      <c r="AE186" s="175"/>
      <c r="AF186" s="177" t="s">
        <v>22</v>
      </c>
      <c r="AG186" s="175"/>
      <c r="AH186" s="175"/>
      <c r="AI186" s="118" t="s">
        <v>375</v>
      </c>
      <c r="AJ186" s="179" t="s">
        <v>23</v>
      </c>
      <c r="AK186" s="175"/>
      <c r="AL186" s="175"/>
      <c r="AM186" s="175"/>
      <c r="AN186" s="175"/>
      <c r="AO186" s="175"/>
      <c r="AP186" s="119" t="s">
        <v>378</v>
      </c>
      <c r="AQ186" s="119" t="s">
        <v>378</v>
      </c>
      <c r="AR186" s="119" t="s">
        <v>378</v>
      </c>
      <c r="AS186" s="174" t="s">
        <v>378</v>
      </c>
      <c r="AT186" s="175"/>
      <c r="AU186" s="174" t="s">
        <v>378</v>
      </c>
      <c r="AV186" s="175"/>
      <c r="AW186" s="119" t="s">
        <v>378</v>
      </c>
    </row>
    <row r="187" spans="1:49" hidden="1" x14ac:dyDescent="0.25">
      <c r="A187" s="181" t="s">
        <v>258</v>
      </c>
      <c r="B187" s="175"/>
      <c r="C187" s="181" t="s">
        <v>459</v>
      </c>
      <c r="D187" s="175"/>
      <c r="E187" s="181" t="s">
        <v>464</v>
      </c>
      <c r="F187" s="175"/>
      <c r="G187" s="181" t="s">
        <v>483</v>
      </c>
      <c r="H187" s="175"/>
      <c r="I187" s="181" t="s">
        <v>466</v>
      </c>
      <c r="J187" s="175"/>
      <c r="K187" s="175"/>
      <c r="L187" s="181" t="s">
        <v>344</v>
      </c>
      <c r="M187" s="175"/>
      <c r="N187" s="175"/>
      <c r="O187" s="181" t="s">
        <v>344</v>
      </c>
      <c r="P187" s="175"/>
      <c r="Q187" s="181" t="s">
        <v>344</v>
      </c>
      <c r="R187" s="175"/>
      <c r="S187" s="180" t="s">
        <v>484</v>
      </c>
      <c r="T187" s="175"/>
      <c r="U187" s="175"/>
      <c r="V187" s="175"/>
      <c r="W187" s="175"/>
      <c r="X187" s="175"/>
      <c r="Y187" s="175"/>
      <c r="Z187" s="175"/>
      <c r="AA187" s="181" t="s">
        <v>21</v>
      </c>
      <c r="AB187" s="175"/>
      <c r="AC187" s="175"/>
      <c r="AD187" s="175"/>
      <c r="AE187" s="175"/>
      <c r="AF187" s="181" t="s">
        <v>22</v>
      </c>
      <c r="AG187" s="175"/>
      <c r="AH187" s="175"/>
      <c r="AI187" s="116" t="s">
        <v>375</v>
      </c>
      <c r="AJ187" s="182" t="s">
        <v>23</v>
      </c>
      <c r="AK187" s="175"/>
      <c r="AL187" s="175"/>
      <c r="AM187" s="175"/>
      <c r="AN187" s="175"/>
      <c r="AO187" s="175"/>
      <c r="AP187" s="117" t="s">
        <v>378</v>
      </c>
      <c r="AQ187" s="117" t="s">
        <v>378</v>
      </c>
      <c r="AR187" s="117" t="s">
        <v>378</v>
      </c>
      <c r="AS187" s="183" t="s">
        <v>378</v>
      </c>
      <c r="AT187" s="175"/>
      <c r="AU187" s="183" t="s">
        <v>378</v>
      </c>
      <c r="AV187" s="175"/>
      <c r="AW187" s="117" t="s">
        <v>378</v>
      </c>
    </row>
    <row r="188" spans="1:49" hidden="1" x14ac:dyDescent="0.25">
      <c r="A188" s="181" t="s">
        <v>258</v>
      </c>
      <c r="B188" s="175"/>
      <c r="C188" s="181" t="s">
        <v>459</v>
      </c>
      <c r="D188" s="175"/>
      <c r="E188" s="181" t="s">
        <v>464</v>
      </c>
      <c r="F188" s="175"/>
      <c r="G188" s="181" t="s">
        <v>487</v>
      </c>
      <c r="H188" s="175"/>
      <c r="I188" s="181" t="s">
        <v>466</v>
      </c>
      <c r="J188" s="175"/>
      <c r="K188" s="175"/>
      <c r="L188" s="181" t="s">
        <v>485</v>
      </c>
      <c r="M188" s="175"/>
      <c r="N188" s="175"/>
      <c r="O188" s="181" t="s">
        <v>344</v>
      </c>
      <c r="P188" s="175"/>
      <c r="Q188" s="181" t="s">
        <v>344</v>
      </c>
      <c r="R188" s="175"/>
      <c r="S188" s="180" t="s">
        <v>312</v>
      </c>
      <c r="T188" s="175"/>
      <c r="U188" s="175"/>
      <c r="V188" s="175"/>
      <c r="W188" s="175"/>
      <c r="X188" s="175"/>
      <c r="Y188" s="175"/>
      <c r="Z188" s="175"/>
      <c r="AA188" s="181" t="s">
        <v>21</v>
      </c>
      <c r="AB188" s="175"/>
      <c r="AC188" s="175"/>
      <c r="AD188" s="175"/>
      <c r="AE188" s="175"/>
      <c r="AF188" s="181" t="s">
        <v>22</v>
      </c>
      <c r="AG188" s="175"/>
      <c r="AH188" s="175"/>
      <c r="AI188" s="116" t="s">
        <v>375</v>
      </c>
      <c r="AJ188" s="182" t="s">
        <v>23</v>
      </c>
      <c r="AK188" s="175"/>
      <c r="AL188" s="175"/>
      <c r="AM188" s="175"/>
      <c r="AN188" s="175"/>
      <c r="AO188" s="175"/>
      <c r="AP188" s="117" t="s">
        <v>378</v>
      </c>
      <c r="AQ188" s="117" t="s">
        <v>378</v>
      </c>
      <c r="AR188" s="117" t="s">
        <v>378</v>
      </c>
      <c r="AS188" s="183" t="s">
        <v>378</v>
      </c>
      <c r="AT188" s="175"/>
      <c r="AU188" s="183" t="s">
        <v>378</v>
      </c>
      <c r="AV188" s="175"/>
      <c r="AW188" s="117" t="s">
        <v>378</v>
      </c>
    </row>
    <row r="189" spans="1:49" hidden="1" x14ac:dyDescent="0.25">
      <c r="A189" s="177" t="s">
        <v>258</v>
      </c>
      <c r="B189" s="175"/>
      <c r="C189" s="177" t="s">
        <v>459</v>
      </c>
      <c r="D189" s="175"/>
      <c r="E189" s="177" t="s">
        <v>464</v>
      </c>
      <c r="F189" s="175"/>
      <c r="G189" s="177" t="s">
        <v>487</v>
      </c>
      <c r="H189" s="175"/>
      <c r="I189" s="177" t="s">
        <v>466</v>
      </c>
      <c r="J189" s="175"/>
      <c r="K189" s="175"/>
      <c r="L189" s="177" t="s">
        <v>485</v>
      </c>
      <c r="M189" s="175"/>
      <c r="N189" s="175"/>
      <c r="O189" s="177" t="s">
        <v>398</v>
      </c>
      <c r="P189" s="175"/>
      <c r="Q189" s="177" t="s">
        <v>344</v>
      </c>
      <c r="R189" s="175"/>
      <c r="S189" s="178" t="s">
        <v>314</v>
      </c>
      <c r="T189" s="175"/>
      <c r="U189" s="175"/>
      <c r="V189" s="175"/>
      <c r="W189" s="175"/>
      <c r="X189" s="175"/>
      <c r="Y189" s="175"/>
      <c r="Z189" s="175"/>
      <c r="AA189" s="177" t="s">
        <v>21</v>
      </c>
      <c r="AB189" s="175"/>
      <c r="AC189" s="175"/>
      <c r="AD189" s="175"/>
      <c r="AE189" s="175"/>
      <c r="AF189" s="177" t="s">
        <v>22</v>
      </c>
      <c r="AG189" s="175"/>
      <c r="AH189" s="175"/>
      <c r="AI189" s="118" t="s">
        <v>375</v>
      </c>
      <c r="AJ189" s="179" t="s">
        <v>23</v>
      </c>
      <c r="AK189" s="175"/>
      <c r="AL189" s="175"/>
      <c r="AM189" s="175"/>
      <c r="AN189" s="175"/>
      <c r="AO189" s="175"/>
      <c r="AP189" s="119" t="s">
        <v>378</v>
      </c>
      <c r="AQ189" s="119" t="s">
        <v>378</v>
      </c>
      <c r="AR189" s="119" t="s">
        <v>378</v>
      </c>
      <c r="AS189" s="174" t="s">
        <v>378</v>
      </c>
      <c r="AT189" s="175"/>
      <c r="AU189" s="174" t="s">
        <v>378</v>
      </c>
      <c r="AV189" s="175"/>
      <c r="AW189" s="119" t="s">
        <v>378</v>
      </c>
    </row>
    <row r="190" spans="1:49" hidden="1" x14ac:dyDescent="0.25">
      <c r="A190" s="177" t="s">
        <v>258</v>
      </c>
      <c r="B190" s="175"/>
      <c r="C190" s="177" t="s">
        <v>459</v>
      </c>
      <c r="D190" s="175"/>
      <c r="E190" s="177" t="s">
        <v>464</v>
      </c>
      <c r="F190" s="175"/>
      <c r="G190" s="177" t="s">
        <v>487</v>
      </c>
      <c r="H190" s="175"/>
      <c r="I190" s="177" t="s">
        <v>344</v>
      </c>
      <c r="J190" s="175"/>
      <c r="K190" s="175"/>
      <c r="L190" s="177" t="s">
        <v>344</v>
      </c>
      <c r="M190" s="175"/>
      <c r="N190" s="175"/>
      <c r="O190" s="177" t="s">
        <v>344</v>
      </c>
      <c r="P190" s="175"/>
      <c r="Q190" s="177" t="s">
        <v>344</v>
      </c>
      <c r="R190" s="175"/>
      <c r="S190" s="178" t="s">
        <v>316</v>
      </c>
      <c r="T190" s="175"/>
      <c r="U190" s="175"/>
      <c r="V190" s="175"/>
      <c r="W190" s="175"/>
      <c r="X190" s="175"/>
      <c r="Y190" s="175"/>
      <c r="Z190" s="175"/>
      <c r="AA190" s="177" t="s">
        <v>21</v>
      </c>
      <c r="AB190" s="175"/>
      <c r="AC190" s="175"/>
      <c r="AD190" s="175"/>
      <c r="AE190" s="175"/>
      <c r="AF190" s="177" t="s">
        <v>22</v>
      </c>
      <c r="AG190" s="175"/>
      <c r="AH190" s="175"/>
      <c r="AI190" s="118" t="s">
        <v>375</v>
      </c>
      <c r="AJ190" s="179" t="s">
        <v>23</v>
      </c>
      <c r="AK190" s="175"/>
      <c r="AL190" s="175"/>
      <c r="AM190" s="175"/>
      <c r="AN190" s="175"/>
      <c r="AO190" s="175"/>
      <c r="AP190" s="119" t="s">
        <v>378</v>
      </c>
      <c r="AQ190" s="119" t="s">
        <v>378</v>
      </c>
      <c r="AR190" s="119" t="s">
        <v>378</v>
      </c>
      <c r="AS190" s="174" t="s">
        <v>378</v>
      </c>
      <c r="AT190" s="175"/>
      <c r="AU190" s="174" t="s">
        <v>378</v>
      </c>
      <c r="AV190" s="175"/>
      <c r="AW190" s="119" t="s">
        <v>378</v>
      </c>
    </row>
    <row r="191" spans="1:49" hidden="1" x14ac:dyDescent="0.25">
      <c r="A191" s="181" t="s">
        <v>258</v>
      </c>
      <c r="B191" s="175"/>
      <c r="C191" s="181" t="s">
        <v>459</v>
      </c>
      <c r="D191" s="175"/>
      <c r="E191" s="181" t="s">
        <v>464</v>
      </c>
      <c r="F191" s="175"/>
      <c r="G191" s="181" t="s">
        <v>487</v>
      </c>
      <c r="H191" s="175"/>
      <c r="I191" s="181" t="s">
        <v>466</v>
      </c>
      <c r="J191" s="175"/>
      <c r="K191" s="175"/>
      <c r="L191" s="181" t="s">
        <v>344</v>
      </c>
      <c r="M191" s="175"/>
      <c r="N191" s="175"/>
      <c r="O191" s="181" t="s">
        <v>344</v>
      </c>
      <c r="P191" s="175"/>
      <c r="Q191" s="181" t="s">
        <v>344</v>
      </c>
      <c r="R191" s="175"/>
      <c r="S191" s="180" t="s">
        <v>316</v>
      </c>
      <c r="T191" s="175"/>
      <c r="U191" s="175"/>
      <c r="V191" s="175"/>
      <c r="W191" s="175"/>
      <c r="X191" s="175"/>
      <c r="Y191" s="175"/>
      <c r="Z191" s="175"/>
      <c r="AA191" s="181" t="s">
        <v>21</v>
      </c>
      <c r="AB191" s="175"/>
      <c r="AC191" s="175"/>
      <c r="AD191" s="175"/>
      <c r="AE191" s="175"/>
      <c r="AF191" s="181" t="s">
        <v>22</v>
      </c>
      <c r="AG191" s="175"/>
      <c r="AH191" s="175"/>
      <c r="AI191" s="116" t="s">
        <v>375</v>
      </c>
      <c r="AJ191" s="182" t="s">
        <v>23</v>
      </c>
      <c r="AK191" s="175"/>
      <c r="AL191" s="175"/>
      <c r="AM191" s="175"/>
      <c r="AN191" s="175"/>
      <c r="AO191" s="175"/>
      <c r="AP191" s="117" t="s">
        <v>378</v>
      </c>
      <c r="AQ191" s="117" t="s">
        <v>378</v>
      </c>
      <c r="AR191" s="117" t="s">
        <v>378</v>
      </c>
      <c r="AS191" s="183" t="s">
        <v>378</v>
      </c>
      <c r="AT191" s="175"/>
      <c r="AU191" s="183" t="s">
        <v>378</v>
      </c>
      <c r="AV191" s="175"/>
      <c r="AW191" s="117" t="s">
        <v>378</v>
      </c>
    </row>
    <row r="192" spans="1:49" hidden="1" x14ac:dyDescent="0.25">
      <c r="A192" s="181" t="s">
        <v>258</v>
      </c>
      <c r="B192" s="175"/>
      <c r="C192" s="181" t="s">
        <v>488</v>
      </c>
      <c r="D192" s="175"/>
      <c r="E192" s="181"/>
      <c r="F192" s="175"/>
      <c r="G192" s="181"/>
      <c r="H192" s="175"/>
      <c r="I192" s="181"/>
      <c r="J192" s="175"/>
      <c r="K192" s="175"/>
      <c r="L192" s="181"/>
      <c r="M192" s="175"/>
      <c r="N192" s="175"/>
      <c r="O192" s="181"/>
      <c r="P192" s="175"/>
      <c r="Q192" s="181"/>
      <c r="R192" s="175"/>
      <c r="S192" s="180" t="s">
        <v>319</v>
      </c>
      <c r="T192" s="175"/>
      <c r="U192" s="175"/>
      <c r="V192" s="175"/>
      <c r="W192" s="175"/>
      <c r="X192" s="175"/>
      <c r="Y192" s="175"/>
      <c r="Z192" s="175"/>
      <c r="AA192" s="181" t="s">
        <v>21</v>
      </c>
      <c r="AB192" s="175"/>
      <c r="AC192" s="175"/>
      <c r="AD192" s="175"/>
      <c r="AE192" s="175"/>
      <c r="AF192" s="181" t="s">
        <v>22</v>
      </c>
      <c r="AG192" s="175"/>
      <c r="AH192" s="175"/>
      <c r="AI192" s="116" t="s">
        <v>375</v>
      </c>
      <c r="AJ192" s="182" t="s">
        <v>23</v>
      </c>
      <c r="AK192" s="175"/>
      <c r="AL192" s="175"/>
      <c r="AM192" s="175"/>
      <c r="AN192" s="175"/>
      <c r="AO192" s="175"/>
      <c r="AP192" s="117" t="s">
        <v>489</v>
      </c>
      <c r="AQ192" s="117" t="s">
        <v>490</v>
      </c>
      <c r="AR192" s="117" t="s">
        <v>491</v>
      </c>
      <c r="AS192" s="183" t="s">
        <v>490</v>
      </c>
      <c r="AT192" s="175"/>
      <c r="AU192" s="183" t="s">
        <v>378</v>
      </c>
      <c r="AV192" s="175"/>
      <c r="AW192" s="117" t="s">
        <v>378</v>
      </c>
    </row>
    <row r="193" spans="1:49" hidden="1" x14ac:dyDescent="0.25">
      <c r="A193" s="181" t="s">
        <v>258</v>
      </c>
      <c r="B193" s="175"/>
      <c r="C193" s="181" t="s">
        <v>488</v>
      </c>
      <c r="D193" s="175"/>
      <c r="E193" s="181" t="s">
        <v>464</v>
      </c>
      <c r="F193" s="175"/>
      <c r="G193" s="181"/>
      <c r="H193" s="175"/>
      <c r="I193" s="181"/>
      <c r="J193" s="175"/>
      <c r="K193" s="175"/>
      <c r="L193" s="181"/>
      <c r="M193" s="175"/>
      <c r="N193" s="175"/>
      <c r="O193" s="181"/>
      <c r="P193" s="175"/>
      <c r="Q193" s="181"/>
      <c r="R193" s="175"/>
      <c r="S193" s="180" t="s">
        <v>264</v>
      </c>
      <c r="T193" s="175"/>
      <c r="U193" s="175"/>
      <c r="V193" s="175"/>
      <c r="W193" s="175"/>
      <c r="X193" s="175"/>
      <c r="Y193" s="175"/>
      <c r="Z193" s="175"/>
      <c r="AA193" s="181" t="s">
        <v>21</v>
      </c>
      <c r="AB193" s="175"/>
      <c r="AC193" s="175"/>
      <c r="AD193" s="175"/>
      <c r="AE193" s="175"/>
      <c r="AF193" s="181" t="s">
        <v>22</v>
      </c>
      <c r="AG193" s="175"/>
      <c r="AH193" s="175"/>
      <c r="AI193" s="116" t="s">
        <v>375</v>
      </c>
      <c r="AJ193" s="182" t="s">
        <v>23</v>
      </c>
      <c r="AK193" s="175"/>
      <c r="AL193" s="175"/>
      <c r="AM193" s="175"/>
      <c r="AN193" s="175"/>
      <c r="AO193" s="175"/>
      <c r="AP193" s="117" t="s">
        <v>489</v>
      </c>
      <c r="AQ193" s="117" t="s">
        <v>490</v>
      </c>
      <c r="AR193" s="117" t="s">
        <v>491</v>
      </c>
      <c r="AS193" s="183" t="s">
        <v>490</v>
      </c>
      <c r="AT193" s="175"/>
      <c r="AU193" s="183" t="s">
        <v>378</v>
      </c>
      <c r="AV193" s="175"/>
      <c r="AW193" s="117" t="s">
        <v>378</v>
      </c>
    </row>
    <row r="194" spans="1:49" hidden="1" x14ac:dyDescent="0.25">
      <c r="A194" s="181" t="s">
        <v>258</v>
      </c>
      <c r="B194" s="175"/>
      <c r="C194" s="181" t="s">
        <v>488</v>
      </c>
      <c r="D194" s="175"/>
      <c r="E194" s="181" t="s">
        <v>464</v>
      </c>
      <c r="F194" s="175"/>
      <c r="G194" s="181" t="s">
        <v>492</v>
      </c>
      <c r="H194" s="175"/>
      <c r="I194" s="181"/>
      <c r="J194" s="175"/>
      <c r="K194" s="175"/>
      <c r="L194" s="181"/>
      <c r="M194" s="175"/>
      <c r="N194" s="175"/>
      <c r="O194" s="181"/>
      <c r="P194" s="175"/>
      <c r="Q194" s="181"/>
      <c r="R194" s="175"/>
      <c r="S194" s="180" t="s">
        <v>322</v>
      </c>
      <c r="T194" s="175"/>
      <c r="U194" s="175"/>
      <c r="V194" s="175"/>
      <c r="W194" s="175"/>
      <c r="X194" s="175"/>
      <c r="Y194" s="175"/>
      <c r="Z194" s="175"/>
      <c r="AA194" s="181" t="s">
        <v>21</v>
      </c>
      <c r="AB194" s="175"/>
      <c r="AC194" s="175"/>
      <c r="AD194" s="175"/>
      <c r="AE194" s="175"/>
      <c r="AF194" s="181" t="s">
        <v>22</v>
      </c>
      <c r="AG194" s="175"/>
      <c r="AH194" s="175"/>
      <c r="AI194" s="116" t="s">
        <v>375</v>
      </c>
      <c r="AJ194" s="182" t="s">
        <v>23</v>
      </c>
      <c r="AK194" s="175"/>
      <c r="AL194" s="175"/>
      <c r="AM194" s="175"/>
      <c r="AN194" s="175"/>
      <c r="AO194" s="175"/>
      <c r="AP194" s="117" t="s">
        <v>489</v>
      </c>
      <c r="AQ194" s="117" t="s">
        <v>490</v>
      </c>
      <c r="AR194" s="117" t="s">
        <v>491</v>
      </c>
      <c r="AS194" s="183" t="s">
        <v>490</v>
      </c>
      <c r="AT194" s="175"/>
      <c r="AU194" s="183" t="s">
        <v>378</v>
      </c>
      <c r="AV194" s="175"/>
      <c r="AW194" s="117" t="s">
        <v>378</v>
      </c>
    </row>
    <row r="195" spans="1:49" hidden="1" x14ac:dyDescent="0.25">
      <c r="A195" s="181" t="s">
        <v>258</v>
      </c>
      <c r="B195" s="175"/>
      <c r="C195" s="181" t="s">
        <v>488</v>
      </c>
      <c r="D195" s="175"/>
      <c r="E195" s="181" t="s">
        <v>464</v>
      </c>
      <c r="F195" s="175"/>
      <c r="G195" s="181" t="s">
        <v>492</v>
      </c>
      <c r="H195" s="175"/>
      <c r="I195" s="181" t="s">
        <v>466</v>
      </c>
      <c r="J195" s="175"/>
      <c r="K195" s="175"/>
      <c r="L195" s="181"/>
      <c r="M195" s="175"/>
      <c r="N195" s="175"/>
      <c r="O195" s="181"/>
      <c r="P195" s="175"/>
      <c r="Q195" s="181"/>
      <c r="R195" s="175"/>
      <c r="S195" s="180" t="s">
        <v>322</v>
      </c>
      <c r="T195" s="175"/>
      <c r="U195" s="175"/>
      <c r="V195" s="175"/>
      <c r="W195" s="175"/>
      <c r="X195" s="175"/>
      <c r="Y195" s="175"/>
      <c r="Z195" s="175"/>
      <c r="AA195" s="181" t="s">
        <v>21</v>
      </c>
      <c r="AB195" s="175"/>
      <c r="AC195" s="175"/>
      <c r="AD195" s="175"/>
      <c r="AE195" s="175"/>
      <c r="AF195" s="181" t="s">
        <v>22</v>
      </c>
      <c r="AG195" s="175"/>
      <c r="AH195" s="175"/>
      <c r="AI195" s="116" t="s">
        <v>375</v>
      </c>
      <c r="AJ195" s="182" t="s">
        <v>23</v>
      </c>
      <c r="AK195" s="175"/>
      <c r="AL195" s="175"/>
      <c r="AM195" s="175"/>
      <c r="AN195" s="175"/>
      <c r="AO195" s="175"/>
      <c r="AP195" s="117" t="s">
        <v>489</v>
      </c>
      <c r="AQ195" s="117" t="s">
        <v>490</v>
      </c>
      <c r="AR195" s="117" t="s">
        <v>491</v>
      </c>
      <c r="AS195" s="183" t="s">
        <v>490</v>
      </c>
      <c r="AT195" s="175"/>
      <c r="AU195" s="183" t="s">
        <v>378</v>
      </c>
      <c r="AV195" s="175"/>
      <c r="AW195" s="117" t="s">
        <v>378</v>
      </c>
    </row>
    <row r="196" spans="1:49" hidden="1" x14ac:dyDescent="0.25">
      <c r="A196" s="181" t="s">
        <v>258</v>
      </c>
      <c r="B196" s="175"/>
      <c r="C196" s="181" t="s">
        <v>488</v>
      </c>
      <c r="D196" s="175"/>
      <c r="E196" s="181" t="s">
        <v>464</v>
      </c>
      <c r="F196" s="175"/>
      <c r="G196" s="181" t="s">
        <v>492</v>
      </c>
      <c r="H196" s="175"/>
      <c r="I196" s="181" t="s">
        <v>466</v>
      </c>
      <c r="J196" s="175"/>
      <c r="K196" s="175"/>
      <c r="L196" s="181" t="s">
        <v>493</v>
      </c>
      <c r="M196" s="175"/>
      <c r="N196" s="175"/>
      <c r="O196" s="181"/>
      <c r="P196" s="175"/>
      <c r="Q196" s="181"/>
      <c r="R196" s="175"/>
      <c r="S196" s="180" t="s">
        <v>325</v>
      </c>
      <c r="T196" s="175"/>
      <c r="U196" s="175"/>
      <c r="V196" s="175"/>
      <c r="W196" s="175"/>
      <c r="X196" s="175"/>
      <c r="Y196" s="175"/>
      <c r="Z196" s="175"/>
      <c r="AA196" s="181" t="s">
        <v>21</v>
      </c>
      <c r="AB196" s="175"/>
      <c r="AC196" s="175"/>
      <c r="AD196" s="175"/>
      <c r="AE196" s="175"/>
      <c r="AF196" s="181" t="s">
        <v>22</v>
      </c>
      <c r="AG196" s="175"/>
      <c r="AH196" s="175"/>
      <c r="AI196" s="116" t="s">
        <v>375</v>
      </c>
      <c r="AJ196" s="182" t="s">
        <v>23</v>
      </c>
      <c r="AK196" s="175"/>
      <c r="AL196" s="175"/>
      <c r="AM196" s="175"/>
      <c r="AN196" s="175"/>
      <c r="AO196" s="175"/>
      <c r="AP196" s="117" t="s">
        <v>494</v>
      </c>
      <c r="AQ196" s="117" t="s">
        <v>490</v>
      </c>
      <c r="AR196" s="117" t="s">
        <v>495</v>
      </c>
      <c r="AS196" s="183" t="s">
        <v>490</v>
      </c>
      <c r="AT196" s="175"/>
      <c r="AU196" s="183" t="s">
        <v>378</v>
      </c>
      <c r="AV196" s="175"/>
      <c r="AW196" s="117" t="s">
        <v>378</v>
      </c>
    </row>
    <row r="197" spans="1:49" hidden="1" x14ac:dyDescent="0.25">
      <c r="A197" s="181" t="s">
        <v>258</v>
      </c>
      <c r="B197" s="175"/>
      <c r="C197" s="181" t="s">
        <v>488</v>
      </c>
      <c r="D197" s="175"/>
      <c r="E197" s="181" t="s">
        <v>464</v>
      </c>
      <c r="F197" s="175"/>
      <c r="G197" s="181" t="s">
        <v>492</v>
      </c>
      <c r="H197" s="175"/>
      <c r="I197" s="181" t="s">
        <v>466</v>
      </c>
      <c r="J197" s="175"/>
      <c r="K197" s="175"/>
      <c r="L197" s="181" t="s">
        <v>496</v>
      </c>
      <c r="M197" s="175"/>
      <c r="N197" s="175"/>
      <c r="O197" s="181"/>
      <c r="P197" s="175"/>
      <c r="Q197" s="181"/>
      <c r="R197" s="175"/>
      <c r="S197" s="180" t="s">
        <v>327</v>
      </c>
      <c r="T197" s="175"/>
      <c r="U197" s="175"/>
      <c r="V197" s="175"/>
      <c r="W197" s="175"/>
      <c r="X197" s="175"/>
      <c r="Y197" s="175"/>
      <c r="Z197" s="175"/>
      <c r="AA197" s="181" t="s">
        <v>21</v>
      </c>
      <c r="AB197" s="175"/>
      <c r="AC197" s="175"/>
      <c r="AD197" s="175"/>
      <c r="AE197" s="175"/>
      <c r="AF197" s="181" t="s">
        <v>22</v>
      </c>
      <c r="AG197" s="175"/>
      <c r="AH197" s="175"/>
      <c r="AI197" s="116" t="s">
        <v>375</v>
      </c>
      <c r="AJ197" s="182" t="s">
        <v>23</v>
      </c>
      <c r="AK197" s="175"/>
      <c r="AL197" s="175"/>
      <c r="AM197" s="175"/>
      <c r="AN197" s="175"/>
      <c r="AO197" s="175"/>
      <c r="AP197" s="117" t="s">
        <v>378</v>
      </c>
      <c r="AQ197" s="117" t="s">
        <v>378</v>
      </c>
      <c r="AR197" s="117" t="s">
        <v>378</v>
      </c>
      <c r="AS197" s="183" t="s">
        <v>378</v>
      </c>
      <c r="AT197" s="175"/>
      <c r="AU197" s="183" t="s">
        <v>378</v>
      </c>
      <c r="AV197" s="175"/>
      <c r="AW197" s="117" t="s">
        <v>378</v>
      </c>
    </row>
    <row r="198" spans="1:49" hidden="1" x14ac:dyDescent="0.25">
      <c r="A198" s="181" t="s">
        <v>258</v>
      </c>
      <c r="B198" s="175"/>
      <c r="C198" s="181" t="s">
        <v>488</v>
      </c>
      <c r="D198" s="175"/>
      <c r="E198" s="181" t="s">
        <v>464</v>
      </c>
      <c r="F198" s="175"/>
      <c r="G198" s="181" t="s">
        <v>492</v>
      </c>
      <c r="H198" s="175"/>
      <c r="I198" s="181" t="s">
        <v>466</v>
      </c>
      <c r="J198" s="175"/>
      <c r="K198" s="175"/>
      <c r="L198" s="181" t="s">
        <v>497</v>
      </c>
      <c r="M198" s="175"/>
      <c r="N198" s="175"/>
      <c r="O198" s="181"/>
      <c r="P198" s="175"/>
      <c r="Q198" s="181"/>
      <c r="R198" s="175"/>
      <c r="S198" s="180" t="s">
        <v>329</v>
      </c>
      <c r="T198" s="175"/>
      <c r="U198" s="175"/>
      <c r="V198" s="175"/>
      <c r="W198" s="175"/>
      <c r="X198" s="175"/>
      <c r="Y198" s="175"/>
      <c r="Z198" s="175"/>
      <c r="AA198" s="181" t="s">
        <v>21</v>
      </c>
      <c r="AB198" s="175"/>
      <c r="AC198" s="175"/>
      <c r="AD198" s="175"/>
      <c r="AE198" s="175"/>
      <c r="AF198" s="181" t="s">
        <v>22</v>
      </c>
      <c r="AG198" s="175"/>
      <c r="AH198" s="175"/>
      <c r="AI198" s="116" t="s">
        <v>375</v>
      </c>
      <c r="AJ198" s="182" t="s">
        <v>23</v>
      </c>
      <c r="AK198" s="175"/>
      <c r="AL198" s="175"/>
      <c r="AM198" s="175"/>
      <c r="AN198" s="175"/>
      <c r="AO198" s="175"/>
      <c r="AP198" s="117" t="s">
        <v>378</v>
      </c>
      <c r="AQ198" s="117" t="s">
        <v>378</v>
      </c>
      <c r="AR198" s="117" t="s">
        <v>378</v>
      </c>
      <c r="AS198" s="183" t="s">
        <v>378</v>
      </c>
      <c r="AT198" s="175"/>
      <c r="AU198" s="183" t="s">
        <v>378</v>
      </c>
      <c r="AV198" s="175"/>
      <c r="AW198" s="117" t="s">
        <v>378</v>
      </c>
    </row>
    <row r="199" spans="1:49" hidden="1" x14ac:dyDescent="0.25">
      <c r="A199" s="181" t="s">
        <v>258</v>
      </c>
      <c r="B199" s="175"/>
      <c r="C199" s="181" t="s">
        <v>488</v>
      </c>
      <c r="D199" s="175"/>
      <c r="E199" s="181" t="s">
        <v>464</v>
      </c>
      <c r="F199" s="175"/>
      <c r="G199" s="181" t="s">
        <v>492</v>
      </c>
      <c r="H199" s="175"/>
      <c r="I199" s="181" t="s">
        <v>466</v>
      </c>
      <c r="J199" s="175"/>
      <c r="K199" s="175"/>
      <c r="L199" s="181" t="s">
        <v>498</v>
      </c>
      <c r="M199" s="175"/>
      <c r="N199" s="175"/>
      <c r="O199" s="181"/>
      <c r="P199" s="175"/>
      <c r="Q199" s="181"/>
      <c r="R199" s="175"/>
      <c r="S199" s="180" t="s">
        <v>331</v>
      </c>
      <c r="T199" s="175"/>
      <c r="U199" s="175"/>
      <c r="V199" s="175"/>
      <c r="W199" s="175"/>
      <c r="X199" s="175"/>
      <c r="Y199" s="175"/>
      <c r="Z199" s="175"/>
      <c r="AA199" s="181" t="s">
        <v>21</v>
      </c>
      <c r="AB199" s="175"/>
      <c r="AC199" s="175"/>
      <c r="AD199" s="175"/>
      <c r="AE199" s="175"/>
      <c r="AF199" s="181" t="s">
        <v>22</v>
      </c>
      <c r="AG199" s="175"/>
      <c r="AH199" s="175"/>
      <c r="AI199" s="116" t="s">
        <v>375</v>
      </c>
      <c r="AJ199" s="182" t="s">
        <v>23</v>
      </c>
      <c r="AK199" s="175"/>
      <c r="AL199" s="175"/>
      <c r="AM199" s="175"/>
      <c r="AN199" s="175"/>
      <c r="AO199" s="175"/>
      <c r="AP199" s="117" t="s">
        <v>378</v>
      </c>
      <c r="AQ199" s="117" t="s">
        <v>378</v>
      </c>
      <c r="AR199" s="117" t="s">
        <v>378</v>
      </c>
      <c r="AS199" s="183" t="s">
        <v>378</v>
      </c>
      <c r="AT199" s="175"/>
      <c r="AU199" s="183" t="s">
        <v>378</v>
      </c>
      <c r="AV199" s="175"/>
      <c r="AW199" s="117" t="s">
        <v>378</v>
      </c>
    </row>
    <row r="200" spans="1:49" hidden="1" x14ac:dyDescent="0.25">
      <c r="A200" s="181" t="s">
        <v>258</v>
      </c>
      <c r="B200" s="175"/>
      <c r="C200" s="181" t="s">
        <v>488</v>
      </c>
      <c r="D200" s="175"/>
      <c r="E200" s="181" t="s">
        <v>464</v>
      </c>
      <c r="F200" s="175"/>
      <c r="G200" s="181" t="s">
        <v>492</v>
      </c>
      <c r="H200" s="175"/>
      <c r="I200" s="181" t="s">
        <v>466</v>
      </c>
      <c r="J200" s="175"/>
      <c r="K200" s="175"/>
      <c r="L200" s="181" t="s">
        <v>499</v>
      </c>
      <c r="M200" s="175"/>
      <c r="N200" s="175"/>
      <c r="O200" s="181"/>
      <c r="P200" s="175"/>
      <c r="Q200" s="181"/>
      <c r="R200" s="175"/>
      <c r="S200" s="180" t="s">
        <v>333</v>
      </c>
      <c r="T200" s="175"/>
      <c r="U200" s="175"/>
      <c r="V200" s="175"/>
      <c r="W200" s="175"/>
      <c r="X200" s="175"/>
      <c r="Y200" s="175"/>
      <c r="Z200" s="175"/>
      <c r="AA200" s="181" t="s">
        <v>21</v>
      </c>
      <c r="AB200" s="175"/>
      <c r="AC200" s="175"/>
      <c r="AD200" s="175"/>
      <c r="AE200" s="175"/>
      <c r="AF200" s="181" t="s">
        <v>22</v>
      </c>
      <c r="AG200" s="175"/>
      <c r="AH200" s="175"/>
      <c r="AI200" s="116" t="s">
        <v>375</v>
      </c>
      <c r="AJ200" s="182" t="s">
        <v>23</v>
      </c>
      <c r="AK200" s="175"/>
      <c r="AL200" s="175"/>
      <c r="AM200" s="175"/>
      <c r="AN200" s="175"/>
      <c r="AO200" s="175"/>
      <c r="AP200" s="117" t="s">
        <v>500</v>
      </c>
      <c r="AQ200" s="117" t="s">
        <v>378</v>
      </c>
      <c r="AR200" s="117" t="s">
        <v>500</v>
      </c>
      <c r="AS200" s="183" t="s">
        <v>378</v>
      </c>
      <c r="AT200" s="175"/>
      <c r="AU200" s="183" t="s">
        <v>378</v>
      </c>
      <c r="AV200" s="175"/>
      <c r="AW200" s="117" t="s">
        <v>378</v>
      </c>
    </row>
    <row r="201" spans="1:49" hidden="1" x14ac:dyDescent="0.25">
      <c r="A201" s="177" t="s">
        <v>258</v>
      </c>
      <c r="B201" s="175"/>
      <c r="C201" s="177" t="s">
        <v>488</v>
      </c>
      <c r="D201" s="175"/>
      <c r="E201" s="177" t="s">
        <v>464</v>
      </c>
      <c r="F201" s="175"/>
      <c r="G201" s="177" t="s">
        <v>492</v>
      </c>
      <c r="H201" s="175"/>
      <c r="I201" s="177" t="s">
        <v>466</v>
      </c>
      <c r="J201" s="175"/>
      <c r="K201" s="175"/>
      <c r="L201" s="177" t="s">
        <v>498</v>
      </c>
      <c r="M201" s="175"/>
      <c r="N201" s="175"/>
      <c r="O201" s="177" t="s">
        <v>398</v>
      </c>
      <c r="P201" s="175"/>
      <c r="Q201" s="177"/>
      <c r="R201" s="175"/>
      <c r="S201" s="178" t="s">
        <v>335</v>
      </c>
      <c r="T201" s="175"/>
      <c r="U201" s="175"/>
      <c r="V201" s="175"/>
      <c r="W201" s="175"/>
      <c r="X201" s="175"/>
      <c r="Y201" s="175"/>
      <c r="Z201" s="175"/>
      <c r="AA201" s="177" t="s">
        <v>21</v>
      </c>
      <c r="AB201" s="175"/>
      <c r="AC201" s="175"/>
      <c r="AD201" s="175"/>
      <c r="AE201" s="175"/>
      <c r="AF201" s="177" t="s">
        <v>22</v>
      </c>
      <c r="AG201" s="175"/>
      <c r="AH201" s="175"/>
      <c r="AI201" s="118" t="s">
        <v>375</v>
      </c>
      <c r="AJ201" s="179" t="s">
        <v>23</v>
      </c>
      <c r="AK201" s="175"/>
      <c r="AL201" s="175"/>
      <c r="AM201" s="175"/>
      <c r="AN201" s="175"/>
      <c r="AO201" s="175"/>
      <c r="AP201" s="119" t="s">
        <v>378</v>
      </c>
      <c r="AQ201" s="119" t="s">
        <v>378</v>
      </c>
      <c r="AR201" s="119" t="s">
        <v>378</v>
      </c>
      <c r="AS201" s="174" t="s">
        <v>378</v>
      </c>
      <c r="AT201" s="175"/>
      <c r="AU201" s="174" t="s">
        <v>378</v>
      </c>
      <c r="AV201" s="175"/>
      <c r="AW201" s="119" t="s">
        <v>378</v>
      </c>
    </row>
    <row r="202" spans="1:49" hidden="1" x14ac:dyDescent="0.25">
      <c r="A202" s="177" t="s">
        <v>258</v>
      </c>
      <c r="B202" s="175"/>
      <c r="C202" s="177" t="s">
        <v>488</v>
      </c>
      <c r="D202" s="175"/>
      <c r="E202" s="177" t="s">
        <v>464</v>
      </c>
      <c r="F202" s="175"/>
      <c r="G202" s="177" t="s">
        <v>492</v>
      </c>
      <c r="H202" s="175"/>
      <c r="I202" s="177" t="s">
        <v>466</v>
      </c>
      <c r="J202" s="175"/>
      <c r="K202" s="175"/>
      <c r="L202" s="177" t="s">
        <v>499</v>
      </c>
      <c r="M202" s="175"/>
      <c r="N202" s="175"/>
      <c r="O202" s="177" t="s">
        <v>398</v>
      </c>
      <c r="P202" s="175"/>
      <c r="Q202" s="177"/>
      <c r="R202" s="175"/>
      <c r="S202" s="178" t="s">
        <v>337</v>
      </c>
      <c r="T202" s="175"/>
      <c r="U202" s="175"/>
      <c r="V202" s="175"/>
      <c r="W202" s="175"/>
      <c r="X202" s="175"/>
      <c r="Y202" s="175"/>
      <c r="Z202" s="175"/>
      <c r="AA202" s="177" t="s">
        <v>21</v>
      </c>
      <c r="AB202" s="175"/>
      <c r="AC202" s="175"/>
      <c r="AD202" s="175"/>
      <c r="AE202" s="175"/>
      <c r="AF202" s="177" t="s">
        <v>22</v>
      </c>
      <c r="AG202" s="175"/>
      <c r="AH202" s="175"/>
      <c r="AI202" s="118" t="s">
        <v>375</v>
      </c>
      <c r="AJ202" s="179" t="s">
        <v>23</v>
      </c>
      <c r="AK202" s="175"/>
      <c r="AL202" s="175"/>
      <c r="AM202" s="175"/>
      <c r="AN202" s="175"/>
      <c r="AO202" s="175"/>
      <c r="AP202" s="119" t="s">
        <v>500</v>
      </c>
      <c r="AQ202" s="119" t="s">
        <v>378</v>
      </c>
      <c r="AR202" s="119" t="s">
        <v>500</v>
      </c>
      <c r="AS202" s="174" t="s">
        <v>378</v>
      </c>
      <c r="AT202" s="175"/>
      <c r="AU202" s="174" t="s">
        <v>378</v>
      </c>
      <c r="AV202" s="175"/>
      <c r="AW202" s="119" t="s">
        <v>378</v>
      </c>
    </row>
    <row r="203" spans="1:49" ht="16.5" hidden="1" x14ac:dyDescent="0.25">
      <c r="A203" s="177" t="s">
        <v>258</v>
      </c>
      <c r="B203" s="175"/>
      <c r="C203" s="177" t="s">
        <v>488</v>
      </c>
      <c r="D203" s="175"/>
      <c r="E203" s="177" t="s">
        <v>464</v>
      </c>
      <c r="F203" s="175"/>
      <c r="G203" s="177" t="s">
        <v>492</v>
      </c>
      <c r="H203" s="175"/>
      <c r="I203" s="177" t="s">
        <v>466</v>
      </c>
      <c r="J203" s="175"/>
      <c r="K203" s="175"/>
      <c r="L203" s="177" t="s">
        <v>493</v>
      </c>
      <c r="M203" s="175"/>
      <c r="N203" s="175"/>
      <c r="O203" s="177" t="s">
        <v>398</v>
      </c>
      <c r="P203" s="175"/>
      <c r="Q203" s="177"/>
      <c r="R203" s="175"/>
      <c r="S203" s="178" t="s">
        <v>339</v>
      </c>
      <c r="T203" s="175"/>
      <c r="U203" s="175"/>
      <c r="V203" s="175"/>
      <c r="W203" s="175"/>
      <c r="X203" s="175"/>
      <c r="Y203" s="175"/>
      <c r="Z203" s="175"/>
      <c r="AA203" s="177" t="s">
        <v>21</v>
      </c>
      <c r="AB203" s="175"/>
      <c r="AC203" s="175"/>
      <c r="AD203" s="175"/>
      <c r="AE203" s="175"/>
      <c r="AF203" s="177" t="s">
        <v>22</v>
      </c>
      <c r="AG203" s="175"/>
      <c r="AH203" s="175"/>
      <c r="AI203" s="118" t="s">
        <v>375</v>
      </c>
      <c r="AJ203" s="179" t="s">
        <v>23</v>
      </c>
      <c r="AK203" s="175"/>
      <c r="AL203" s="175"/>
      <c r="AM203" s="175"/>
      <c r="AN203" s="175"/>
      <c r="AO203" s="175"/>
      <c r="AP203" s="119" t="s">
        <v>494</v>
      </c>
      <c r="AQ203" s="119" t="s">
        <v>490</v>
      </c>
      <c r="AR203" s="119" t="s">
        <v>495</v>
      </c>
      <c r="AS203" s="174" t="s">
        <v>490</v>
      </c>
      <c r="AT203" s="175"/>
      <c r="AU203" s="174" t="s">
        <v>378</v>
      </c>
      <c r="AV203" s="175"/>
      <c r="AW203" s="119" t="s">
        <v>378</v>
      </c>
    </row>
    <row r="204" spans="1:49" hidden="1" x14ac:dyDescent="0.25">
      <c r="A204" s="177" t="s">
        <v>258</v>
      </c>
      <c r="B204" s="175"/>
      <c r="C204" s="177" t="s">
        <v>488</v>
      </c>
      <c r="D204" s="175"/>
      <c r="E204" s="177" t="s">
        <v>464</v>
      </c>
      <c r="F204" s="175"/>
      <c r="G204" s="177" t="s">
        <v>492</v>
      </c>
      <c r="H204" s="175"/>
      <c r="I204" s="177" t="s">
        <v>466</v>
      </c>
      <c r="J204" s="175"/>
      <c r="K204" s="175"/>
      <c r="L204" s="177" t="s">
        <v>496</v>
      </c>
      <c r="M204" s="175"/>
      <c r="N204" s="175"/>
      <c r="O204" s="177" t="s">
        <v>398</v>
      </c>
      <c r="P204" s="175"/>
      <c r="Q204" s="177"/>
      <c r="R204" s="175"/>
      <c r="S204" s="178" t="s">
        <v>341</v>
      </c>
      <c r="T204" s="175"/>
      <c r="U204" s="175"/>
      <c r="V204" s="175"/>
      <c r="W204" s="175"/>
      <c r="X204" s="175"/>
      <c r="Y204" s="175"/>
      <c r="Z204" s="175"/>
      <c r="AA204" s="177" t="s">
        <v>21</v>
      </c>
      <c r="AB204" s="175"/>
      <c r="AC204" s="175"/>
      <c r="AD204" s="175"/>
      <c r="AE204" s="175"/>
      <c r="AF204" s="177" t="s">
        <v>22</v>
      </c>
      <c r="AG204" s="175"/>
      <c r="AH204" s="175"/>
      <c r="AI204" s="118" t="s">
        <v>375</v>
      </c>
      <c r="AJ204" s="179" t="s">
        <v>23</v>
      </c>
      <c r="AK204" s="175"/>
      <c r="AL204" s="175"/>
      <c r="AM204" s="175"/>
      <c r="AN204" s="175"/>
      <c r="AO204" s="175"/>
      <c r="AP204" s="119" t="s">
        <v>378</v>
      </c>
      <c r="AQ204" s="119" t="s">
        <v>378</v>
      </c>
      <c r="AR204" s="119" t="s">
        <v>378</v>
      </c>
      <c r="AS204" s="174" t="s">
        <v>378</v>
      </c>
      <c r="AT204" s="175"/>
      <c r="AU204" s="174" t="s">
        <v>378</v>
      </c>
      <c r="AV204" s="175"/>
      <c r="AW204" s="119" t="s">
        <v>378</v>
      </c>
    </row>
    <row r="205" spans="1:49" hidden="1" x14ac:dyDescent="0.25">
      <c r="A205" s="177" t="s">
        <v>258</v>
      </c>
      <c r="B205" s="175"/>
      <c r="C205" s="177" t="s">
        <v>488</v>
      </c>
      <c r="D205" s="175"/>
      <c r="E205" s="177" t="s">
        <v>464</v>
      </c>
      <c r="F205" s="175"/>
      <c r="G205" s="177" t="s">
        <v>492</v>
      </c>
      <c r="H205" s="175"/>
      <c r="I205" s="177" t="s">
        <v>466</v>
      </c>
      <c r="J205" s="175"/>
      <c r="K205" s="175"/>
      <c r="L205" s="177" t="s">
        <v>497</v>
      </c>
      <c r="M205" s="175"/>
      <c r="N205" s="175"/>
      <c r="O205" s="177" t="s">
        <v>400</v>
      </c>
      <c r="P205" s="175"/>
      <c r="Q205" s="177"/>
      <c r="R205" s="175"/>
      <c r="S205" s="178" t="s">
        <v>343</v>
      </c>
      <c r="T205" s="175"/>
      <c r="U205" s="175"/>
      <c r="V205" s="175"/>
      <c r="W205" s="175"/>
      <c r="X205" s="175"/>
      <c r="Y205" s="175"/>
      <c r="Z205" s="175"/>
      <c r="AA205" s="177" t="s">
        <v>21</v>
      </c>
      <c r="AB205" s="175"/>
      <c r="AC205" s="175"/>
      <c r="AD205" s="175"/>
      <c r="AE205" s="175"/>
      <c r="AF205" s="177" t="s">
        <v>22</v>
      </c>
      <c r="AG205" s="175"/>
      <c r="AH205" s="175"/>
      <c r="AI205" s="118" t="s">
        <v>375</v>
      </c>
      <c r="AJ205" s="179" t="s">
        <v>23</v>
      </c>
      <c r="AK205" s="175"/>
      <c r="AL205" s="175"/>
      <c r="AM205" s="175"/>
      <c r="AN205" s="175"/>
      <c r="AO205" s="175"/>
      <c r="AP205" s="119" t="s">
        <v>378</v>
      </c>
      <c r="AQ205" s="119" t="s">
        <v>378</v>
      </c>
      <c r="AR205" s="119" t="s">
        <v>378</v>
      </c>
      <c r="AS205" s="174" t="s">
        <v>378</v>
      </c>
      <c r="AT205" s="175"/>
      <c r="AU205" s="174" t="s">
        <v>378</v>
      </c>
      <c r="AV205" s="175"/>
      <c r="AW205" s="119" t="s">
        <v>378</v>
      </c>
    </row>
    <row r="206" spans="1:49" x14ac:dyDescent="0.25">
      <c r="A206" s="112" t="s">
        <v>344</v>
      </c>
      <c r="B206" s="112" t="s">
        <v>344</v>
      </c>
      <c r="C206" s="112" t="s">
        <v>344</v>
      </c>
      <c r="D206" s="112" t="s">
        <v>344</v>
      </c>
      <c r="E206" s="112" t="s">
        <v>344</v>
      </c>
      <c r="F206" s="112" t="s">
        <v>344</v>
      </c>
      <c r="G206" s="112" t="s">
        <v>344</v>
      </c>
      <c r="H206" s="112" t="s">
        <v>344</v>
      </c>
      <c r="I206" s="112" t="s">
        <v>344</v>
      </c>
      <c r="J206" s="176" t="s">
        <v>344</v>
      </c>
      <c r="K206" s="175"/>
      <c r="L206" s="176" t="s">
        <v>344</v>
      </c>
      <c r="M206" s="175"/>
      <c r="N206" s="112" t="s">
        <v>344</v>
      </c>
      <c r="O206" s="112" t="s">
        <v>344</v>
      </c>
      <c r="P206" s="112" t="s">
        <v>344</v>
      </c>
      <c r="Q206" s="112" t="s">
        <v>344</v>
      </c>
      <c r="R206" s="112" t="s">
        <v>344</v>
      </c>
      <c r="S206" s="112" t="s">
        <v>344</v>
      </c>
      <c r="T206" s="112" t="s">
        <v>344</v>
      </c>
      <c r="U206" s="112" t="s">
        <v>344</v>
      </c>
      <c r="V206" s="112" t="s">
        <v>344</v>
      </c>
      <c r="W206" s="112" t="s">
        <v>344</v>
      </c>
      <c r="X206" s="112" t="s">
        <v>344</v>
      </c>
      <c r="Y206" s="112" t="s">
        <v>344</v>
      </c>
      <c r="Z206" s="112" t="s">
        <v>344</v>
      </c>
      <c r="AA206" s="176" t="s">
        <v>344</v>
      </c>
      <c r="AB206" s="175"/>
      <c r="AC206" s="176" t="s">
        <v>344</v>
      </c>
      <c r="AD206" s="175"/>
      <c r="AE206" s="112" t="s">
        <v>344</v>
      </c>
      <c r="AF206" s="112" t="s">
        <v>344</v>
      </c>
      <c r="AG206" s="112" t="s">
        <v>344</v>
      </c>
      <c r="AH206" s="112" t="s">
        <v>344</v>
      </c>
      <c r="AI206" s="112" t="s">
        <v>344</v>
      </c>
      <c r="AJ206" s="112" t="s">
        <v>344</v>
      </c>
      <c r="AK206" s="112" t="s">
        <v>344</v>
      </c>
      <c r="AL206" s="112" t="s">
        <v>344</v>
      </c>
      <c r="AM206" s="176" t="s">
        <v>344</v>
      </c>
      <c r="AN206" s="175"/>
      <c r="AO206" s="175"/>
      <c r="AP206" s="112" t="s">
        <v>344</v>
      </c>
      <c r="AQ206" s="112" t="s">
        <v>344</v>
      </c>
      <c r="AR206" s="112" t="s">
        <v>344</v>
      </c>
      <c r="AS206" s="176" t="s">
        <v>344</v>
      </c>
      <c r="AT206" s="175"/>
      <c r="AU206" s="176" t="s">
        <v>344</v>
      </c>
      <c r="AV206" s="175"/>
      <c r="AW206" s="112" t="s">
        <v>344</v>
      </c>
    </row>
  </sheetData>
  <autoFilter ref="A17:AX206" xr:uid="{00000000-0009-0000-0000-000007000000}">
    <filterColumn colId="0" showButton="0"/>
    <filterColumn colId="2" showButton="0">
      <filters blank="1"/>
    </filterColumn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2679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90"/>
  <sheetViews>
    <sheetView showGridLines="0" workbookViewId="0">
      <selection activeCell="B15" sqref="B15"/>
    </sheetView>
  </sheetViews>
  <sheetFormatPr baseColWidth="10" defaultColWidth="11.42578125" defaultRowHeight="14.25" x14ac:dyDescent="0.2"/>
  <cols>
    <col min="1" max="1" width="26.140625" style="104" customWidth="1"/>
    <col min="2" max="2" width="57.7109375" style="113" customWidth="1"/>
    <col min="3" max="3" width="8.7109375" style="104" customWidth="1"/>
    <col min="4" max="5" width="4.85546875" style="104" customWidth="1"/>
    <col min="6" max="6" width="21.7109375" style="104" customWidth="1"/>
    <col min="7" max="7" width="17.42578125" style="104" bestFit="1" customWidth="1"/>
    <col min="8" max="8" width="17.42578125" style="104" customWidth="1"/>
    <col min="9" max="9" width="16.42578125" style="104" bestFit="1" customWidth="1"/>
    <col min="10" max="10" width="14.7109375" style="104" bestFit="1" customWidth="1"/>
    <col min="11" max="11" width="16.42578125" style="104" customWidth="1"/>
    <col min="12" max="12" width="16.85546875" style="104" customWidth="1"/>
    <col min="13" max="13" width="18.28515625" style="104" customWidth="1"/>
    <col min="14" max="14" width="16.42578125" style="104" customWidth="1"/>
    <col min="15" max="15" width="16.85546875" style="104" bestFit="1" customWidth="1"/>
    <col min="16" max="16" width="18" style="104" customWidth="1"/>
    <col min="17" max="17" width="16.85546875" style="104" bestFit="1" customWidth="1"/>
    <col min="18" max="18" width="14.140625" style="104" customWidth="1"/>
    <col min="19" max="19" width="13.28515625" style="104" bestFit="1" customWidth="1"/>
    <col min="20" max="20" width="15.140625" style="104" hidden="1" customWidth="1"/>
    <col min="21" max="21" width="21.85546875" style="104" hidden="1" customWidth="1"/>
    <col min="22" max="16384" width="11.42578125" style="104"/>
  </cols>
  <sheetData>
    <row r="1" spans="1:22" s="91" customFormat="1" ht="45" customHeight="1" x14ac:dyDescent="0.25">
      <c r="A1" s="89" t="s">
        <v>0</v>
      </c>
      <c r="B1" s="90" t="s">
        <v>1</v>
      </c>
      <c r="C1" s="89" t="s">
        <v>2</v>
      </c>
      <c r="D1" s="89" t="s">
        <v>3</v>
      </c>
      <c r="E1" s="89" t="s">
        <v>4</v>
      </c>
      <c r="F1" s="89" t="s">
        <v>5</v>
      </c>
      <c r="G1" s="89" t="s">
        <v>6</v>
      </c>
      <c r="H1" s="89" t="s">
        <v>7</v>
      </c>
      <c r="I1" s="89" t="s">
        <v>8</v>
      </c>
      <c r="J1" s="89" t="s">
        <v>9</v>
      </c>
      <c r="K1" s="89" t="s">
        <v>10</v>
      </c>
      <c r="L1" s="89" t="s">
        <v>11</v>
      </c>
      <c r="M1" s="89" t="s">
        <v>12</v>
      </c>
      <c r="N1" s="89" t="s">
        <v>13</v>
      </c>
      <c r="O1" s="89" t="s">
        <v>14</v>
      </c>
      <c r="P1" s="89" t="s">
        <v>15</v>
      </c>
      <c r="Q1" s="89" t="s">
        <v>16</v>
      </c>
      <c r="R1" s="89" t="s">
        <v>17</v>
      </c>
      <c r="S1" s="89" t="s">
        <v>18</v>
      </c>
      <c r="U1" s="91" t="s">
        <v>351</v>
      </c>
    </row>
    <row r="2" spans="1:22" s="97" customFormat="1" ht="24" x14ac:dyDescent="0.25">
      <c r="A2" s="92" t="s">
        <v>19</v>
      </c>
      <c r="B2" s="120" t="s">
        <v>20</v>
      </c>
      <c r="C2" s="94" t="s">
        <v>21</v>
      </c>
      <c r="D2" s="94" t="s">
        <v>22</v>
      </c>
      <c r="E2" s="94">
        <v>20</v>
      </c>
      <c r="F2" s="95" t="s">
        <v>23</v>
      </c>
      <c r="G2" s="121">
        <f>+G3+G122+G126</f>
        <v>225626925988</v>
      </c>
      <c r="H2" s="121">
        <f>+H3+H122+H126</f>
        <v>199435859805.23999</v>
      </c>
      <c r="I2" s="121">
        <f>+I3+I122+I126</f>
        <v>26191066182.759998</v>
      </c>
      <c r="J2" s="121">
        <f t="shared" ref="J2:S2" si="0">+J3+J122+J126</f>
        <v>0</v>
      </c>
      <c r="K2" s="121">
        <f>+K3+K122+K126</f>
        <v>142022347780.81</v>
      </c>
      <c r="L2" s="121">
        <f t="shared" si="0"/>
        <v>57413512024.43</v>
      </c>
      <c r="M2" s="121">
        <f t="shared" si="0"/>
        <v>106667715038.91</v>
      </c>
      <c r="N2" s="121">
        <f t="shared" si="0"/>
        <v>35354632741.900002</v>
      </c>
      <c r="O2" s="121">
        <f t="shared" si="0"/>
        <v>106330226256.64999</v>
      </c>
      <c r="P2" s="121">
        <f t="shared" si="0"/>
        <v>337488782.25999999</v>
      </c>
      <c r="Q2" s="121">
        <f t="shared" si="0"/>
        <v>106253567217.64999</v>
      </c>
      <c r="R2" s="121">
        <f t="shared" si="0"/>
        <v>76659039</v>
      </c>
      <c r="S2" s="121">
        <f t="shared" si="0"/>
        <v>202507874.59</v>
      </c>
    </row>
    <row r="3" spans="1:22" ht="15" customHeight="1" x14ac:dyDescent="0.25">
      <c r="A3" s="98" t="s">
        <v>24</v>
      </c>
      <c r="B3" s="99" t="s">
        <v>25</v>
      </c>
      <c r="C3" s="100" t="s">
        <v>21</v>
      </c>
      <c r="D3" s="100" t="s">
        <v>22</v>
      </c>
      <c r="E3" s="100">
        <v>20</v>
      </c>
      <c r="F3" s="101" t="s">
        <v>23</v>
      </c>
      <c r="G3" s="125">
        <v>135575483000</v>
      </c>
      <c r="H3" s="125">
        <v>132831379416.97</v>
      </c>
      <c r="I3" s="125">
        <v>2744103583.0300002</v>
      </c>
      <c r="J3" s="134">
        <v>0</v>
      </c>
      <c r="K3" s="135">
        <v>83165182793.100006</v>
      </c>
      <c r="L3" s="135">
        <v>49666196623.870003</v>
      </c>
      <c r="M3" s="125">
        <v>75846024339.660004</v>
      </c>
      <c r="N3" s="125">
        <v>7319158453.4399996</v>
      </c>
      <c r="O3" s="125">
        <v>75778483314.399994</v>
      </c>
      <c r="P3" s="125">
        <v>67541025.260000005</v>
      </c>
      <c r="Q3" s="125">
        <v>75748570353.399994</v>
      </c>
      <c r="R3" s="125">
        <v>29912961</v>
      </c>
      <c r="S3" s="125">
        <v>151909827.34</v>
      </c>
      <c r="T3" s="125">
        <v>151909827.34</v>
      </c>
      <c r="U3" s="125">
        <v>151909827.34</v>
      </c>
      <c r="V3" s="123"/>
    </row>
    <row r="4" spans="1:22" ht="15" customHeight="1" x14ac:dyDescent="0.25">
      <c r="A4" s="98" t="s">
        <v>26</v>
      </c>
      <c r="B4" s="99" t="s">
        <v>27</v>
      </c>
      <c r="C4" s="100" t="s">
        <v>21</v>
      </c>
      <c r="D4" s="100" t="s">
        <v>22</v>
      </c>
      <c r="E4" s="100">
        <v>20</v>
      </c>
      <c r="F4" s="101" t="s">
        <v>23</v>
      </c>
      <c r="G4" s="125">
        <v>107045182703</v>
      </c>
      <c r="H4" s="125">
        <v>107045182702.5</v>
      </c>
      <c r="I4" s="126">
        <v>0.5</v>
      </c>
      <c r="J4" s="126">
        <v>0</v>
      </c>
      <c r="K4" s="125">
        <v>60483310697</v>
      </c>
      <c r="L4" s="125">
        <v>46561872005.5</v>
      </c>
      <c r="M4" s="125">
        <v>60399182354.190002</v>
      </c>
      <c r="N4" s="125">
        <v>84128342.810000002</v>
      </c>
      <c r="O4" s="125">
        <v>60399182354.190002</v>
      </c>
      <c r="P4" s="125">
        <v>0</v>
      </c>
      <c r="Q4" s="126">
        <v>60399182354.190002</v>
      </c>
      <c r="R4" s="125">
        <v>0</v>
      </c>
      <c r="S4" s="126">
        <v>0</v>
      </c>
      <c r="T4" s="126">
        <v>0</v>
      </c>
      <c r="U4" s="126">
        <v>0</v>
      </c>
      <c r="V4" s="123"/>
    </row>
    <row r="5" spans="1:22" ht="15" customHeight="1" x14ac:dyDescent="0.25">
      <c r="A5" s="98" t="s">
        <v>28</v>
      </c>
      <c r="B5" s="99" t="s">
        <v>29</v>
      </c>
      <c r="C5" s="100" t="s">
        <v>21</v>
      </c>
      <c r="D5" s="100" t="s">
        <v>22</v>
      </c>
      <c r="E5" s="100">
        <v>20</v>
      </c>
      <c r="F5" s="101" t="s">
        <v>23</v>
      </c>
      <c r="G5" s="125">
        <v>107045182703</v>
      </c>
      <c r="H5" s="125">
        <v>107045182702.5</v>
      </c>
      <c r="I5" s="126">
        <v>0.5</v>
      </c>
      <c r="J5" s="126">
        <v>0</v>
      </c>
      <c r="K5" s="125">
        <v>60483310697</v>
      </c>
      <c r="L5" s="125">
        <v>46561872005.5</v>
      </c>
      <c r="M5" s="125">
        <v>60399182354.190002</v>
      </c>
      <c r="N5" s="125">
        <v>84128342.810000002</v>
      </c>
      <c r="O5" s="125">
        <v>60399182354.190002</v>
      </c>
      <c r="P5" s="125">
        <v>0</v>
      </c>
      <c r="Q5" s="126">
        <v>60399182354.190002</v>
      </c>
      <c r="R5" s="125">
        <v>0</v>
      </c>
      <c r="S5" s="126">
        <v>0</v>
      </c>
      <c r="T5" s="126">
        <v>0</v>
      </c>
      <c r="U5" s="126">
        <v>0</v>
      </c>
      <c r="V5" s="123"/>
    </row>
    <row r="6" spans="1:22" ht="15" customHeight="1" x14ac:dyDescent="0.25">
      <c r="A6" s="98" t="s">
        <v>30</v>
      </c>
      <c r="B6" s="99" t="s">
        <v>31</v>
      </c>
      <c r="C6" s="100" t="s">
        <v>21</v>
      </c>
      <c r="D6" s="100" t="s">
        <v>22</v>
      </c>
      <c r="E6" s="100">
        <v>20</v>
      </c>
      <c r="F6" s="101" t="s">
        <v>23</v>
      </c>
      <c r="G6" s="127">
        <v>72126654352</v>
      </c>
      <c r="H6" s="127">
        <v>72126654351.5</v>
      </c>
      <c r="I6" s="128">
        <v>0.5</v>
      </c>
      <c r="J6" s="128">
        <v>0</v>
      </c>
      <c r="K6" s="127">
        <v>39984709908</v>
      </c>
      <c r="L6" s="127">
        <v>32141944443.5</v>
      </c>
      <c r="M6" s="127">
        <v>39913086978.190002</v>
      </c>
      <c r="N6" s="127">
        <v>71622929.810000002</v>
      </c>
      <c r="O6" s="127">
        <v>39913086978.190002</v>
      </c>
      <c r="P6" s="127">
        <v>0</v>
      </c>
      <c r="Q6" s="128">
        <v>39913086978.190002</v>
      </c>
      <c r="R6" s="127">
        <v>0</v>
      </c>
      <c r="S6" s="128">
        <v>0</v>
      </c>
      <c r="T6" s="128">
        <v>0</v>
      </c>
      <c r="U6" s="128">
        <v>0</v>
      </c>
      <c r="V6" s="123"/>
    </row>
    <row r="7" spans="1:22" ht="15" customHeight="1" x14ac:dyDescent="0.25">
      <c r="A7" s="98" t="s">
        <v>32</v>
      </c>
      <c r="B7" s="99" t="s">
        <v>33</v>
      </c>
      <c r="C7" s="100" t="s">
        <v>21</v>
      </c>
      <c r="D7" s="100" t="s">
        <v>22</v>
      </c>
      <c r="E7" s="100">
        <v>20</v>
      </c>
      <c r="F7" s="101" t="s">
        <v>23</v>
      </c>
      <c r="G7" s="125">
        <v>72126654351.5</v>
      </c>
      <c r="H7" s="125">
        <v>72126654351.5</v>
      </c>
      <c r="I7" s="126">
        <v>0</v>
      </c>
      <c r="J7" s="126">
        <v>0</v>
      </c>
      <c r="K7" s="125">
        <v>39984709908</v>
      </c>
      <c r="L7" s="125">
        <v>32141944443.5</v>
      </c>
      <c r="M7" s="125">
        <v>39913086978.190002</v>
      </c>
      <c r="N7" s="125">
        <v>71622929.810000002</v>
      </c>
      <c r="O7" s="125">
        <v>39913086978.190002</v>
      </c>
      <c r="P7" s="125">
        <v>0</v>
      </c>
      <c r="Q7" s="126">
        <v>39913086978.190002</v>
      </c>
      <c r="R7" s="125">
        <v>0</v>
      </c>
      <c r="S7" s="126">
        <v>0</v>
      </c>
      <c r="T7" s="126">
        <v>0</v>
      </c>
      <c r="U7" s="126">
        <v>0</v>
      </c>
      <c r="V7" s="123"/>
    </row>
    <row r="8" spans="1:22" ht="15" customHeight="1" x14ac:dyDescent="0.25">
      <c r="A8" s="98" t="s">
        <v>34</v>
      </c>
      <c r="B8" s="105" t="s">
        <v>35</v>
      </c>
      <c r="C8" s="106" t="s">
        <v>21</v>
      </c>
      <c r="D8" s="106" t="s">
        <v>22</v>
      </c>
      <c r="E8" s="106">
        <v>20</v>
      </c>
      <c r="F8" s="107" t="s">
        <v>23</v>
      </c>
      <c r="G8" s="127">
        <v>57019125051.5</v>
      </c>
      <c r="H8" s="127">
        <v>57019125051.5</v>
      </c>
      <c r="I8" s="128">
        <v>0</v>
      </c>
      <c r="J8" s="128">
        <v>0</v>
      </c>
      <c r="K8" s="127">
        <v>33982853567</v>
      </c>
      <c r="L8" s="127">
        <v>23036271484.5</v>
      </c>
      <c r="M8" s="127">
        <v>33928240706.189999</v>
      </c>
      <c r="N8" s="127">
        <v>54612860.810000002</v>
      </c>
      <c r="O8" s="127">
        <v>33928240706.189999</v>
      </c>
      <c r="P8" s="127">
        <v>0</v>
      </c>
      <c r="Q8" s="128">
        <v>33928240706.189999</v>
      </c>
      <c r="R8" s="127">
        <v>0</v>
      </c>
      <c r="S8" s="128">
        <v>0</v>
      </c>
      <c r="T8" s="128">
        <v>0</v>
      </c>
      <c r="U8" s="128">
        <v>0</v>
      </c>
      <c r="V8" s="123"/>
    </row>
    <row r="9" spans="1:22" ht="15" customHeight="1" x14ac:dyDescent="0.25">
      <c r="A9" s="98" t="s">
        <v>36</v>
      </c>
      <c r="B9" s="105" t="s">
        <v>37</v>
      </c>
      <c r="C9" s="106" t="s">
        <v>21</v>
      </c>
      <c r="D9" s="106" t="s">
        <v>22</v>
      </c>
      <c r="E9" s="106">
        <v>20</v>
      </c>
      <c r="F9" s="107" t="s">
        <v>23</v>
      </c>
      <c r="G9" s="127">
        <v>908275500</v>
      </c>
      <c r="H9" s="127">
        <v>908275500</v>
      </c>
      <c r="I9" s="128">
        <v>0</v>
      </c>
      <c r="J9" s="128">
        <v>0</v>
      </c>
      <c r="K9" s="127">
        <v>525438486</v>
      </c>
      <c r="L9" s="127">
        <v>382837014</v>
      </c>
      <c r="M9" s="127">
        <v>525438486</v>
      </c>
      <c r="N9" s="127">
        <v>0</v>
      </c>
      <c r="O9" s="128">
        <v>525438486</v>
      </c>
      <c r="P9" s="127">
        <v>0</v>
      </c>
      <c r="Q9" s="128">
        <v>525438486</v>
      </c>
      <c r="R9" s="127">
        <v>0</v>
      </c>
      <c r="S9" s="128">
        <v>0</v>
      </c>
      <c r="T9" s="128">
        <v>0</v>
      </c>
      <c r="U9" s="128">
        <v>0</v>
      </c>
      <c r="V9" s="123"/>
    </row>
    <row r="10" spans="1:22" ht="15" customHeight="1" x14ac:dyDescent="0.25">
      <c r="A10" s="98" t="s">
        <v>38</v>
      </c>
      <c r="B10" s="105" t="s">
        <v>39</v>
      </c>
      <c r="C10" s="106" t="s">
        <v>21</v>
      </c>
      <c r="D10" s="106" t="s">
        <v>22</v>
      </c>
      <c r="E10" s="106">
        <v>20</v>
      </c>
      <c r="F10" s="107" t="s">
        <v>23</v>
      </c>
      <c r="G10" s="127">
        <v>51418100</v>
      </c>
      <c r="H10" s="127">
        <v>51418100</v>
      </c>
      <c r="I10" s="128">
        <v>0</v>
      </c>
      <c r="J10" s="128">
        <v>0</v>
      </c>
      <c r="K10" s="127">
        <v>21150559</v>
      </c>
      <c r="L10" s="127">
        <v>30267541</v>
      </c>
      <c r="M10" s="127">
        <v>21034161</v>
      </c>
      <c r="N10" s="127">
        <v>116398</v>
      </c>
      <c r="O10" s="127">
        <v>21034161</v>
      </c>
      <c r="P10" s="127">
        <v>0</v>
      </c>
      <c r="Q10" s="128">
        <v>21034161</v>
      </c>
      <c r="R10" s="127">
        <v>0</v>
      </c>
      <c r="S10" s="128">
        <v>0</v>
      </c>
      <c r="T10" s="128">
        <v>0</v>
      </c>
      <c r="U10" s="128">
        <v>0</v>
      </c>
      <c r="V10" s="123"/>
    </row>
    <row r="11" spans="1:22" ht="15" customHeight="1" x14ac:dyDescent="0.25">
      <c r="A11" s="98" t="s">
        <v>40</v>
      </c>
      <c r="B11" s="105" t="s">
        <v>41</v>
      </c>
      <c r="C11" s="106" t="s">
        <v>21</v>
      </c>
      <c r="D11" s="106" t="s">
        <v>22</v>
      </c>
      <c r="E11" s="106">
        <v>20</v>
      </c>
      <c r="F11" s="107" t="s">
        <v>23</v>
      </c>
      <c r="G11" s="127">
        <v>31922800</v>
      </c>
      <c r="H11" s="127">
        <v>31922800</v>
      </c>
      <c r="I11" s="128">
        <v>0</v>
      </c>
      <c r="J11" s="128">
        <v>0</v>
      </c>
      <c r="K11" s="127">
        <v>20169209</v>
      </c>
      <c r="L11" s="127">
        <v>11753591</v>
      </c>
      <c r="M11" s="127">
        <v>19981733</v>
      </c>
      <c r="N11" s="127">
        <v>187476</v>
      </c>
      <c r="O11" s="127">
        <v>19981733</v>
      </c>
      <c r="P11" s="127">
        <v>0</v>
      </c>
      <c r="Q11" s="128">
        <v>19981733</v>
      </c>
      <c r="R11" s="127">
        <v>0</v>
      </c>
      <c r="S11" s="128">
        <v>0</v>
      </c>
      <c r="T11" s="128">
        <v>0</v>
      </c>
      <c r="U11" s="128">
        <v>0</v>
      </c>
      <c r="V11" s="123"/>
    </row>
    <row r="12" spans="1:22" ht="15" customHeight="1" x14ac:dyDescent="0.25">
      <c r="A12" s="98" t="s">
        <v>42</v>
      </c>
      <c r="B12" s="105" t="s">
        <v>43</v>
      </c>
      <c r="C12" s="106" t="s">
        <v>21</v>
      </c>
      <c r="D12" s="106" t="s">
        <v>22</v>
      </c>
      <c r="E12" s="106">
        <v>20</v>
      </c>
      <c r="F12" s="107" t="s">
        <v>23</v>
      </c>
      <c r="G12" s="127">
        <v>2766619600</v>
      </c>
      <c r="H12" s="127">
        <v>2766619600</v>
      </c>
      <c r="I12" s="128">
        <v>0</v>
      </c>
      <c r="J12" s="128">
        <v>0</v>
      </c>
      <c r="K12" s="127">
        <v>2399736198</v>
      </c>
      <c r="L12" s="127">
        <v>366883402</v>
      </c>
      <c r="M12" s="127">
        <v>2395618470</v>
      </c>
      <c r="N12" s="127">
        <v>4117728</v>
      </c>
      <c r="O12" s="127">
        <v>2395618470</v>
      </c>
      <c r="P12" s="127">
        <v>0</v>
      </c>
      <c r="Q12" s="128">
        <v>2395618470</v>
      </c>
      <c r="R12" s="127">
        <v>0</v>
      </c>
      <c r="S12" s="128">
        <v>0</v>
      </c>
      <c r="T12" s="128">
        <v>0</v>
      </c>
      <c r="U12" s="128">
        <v>0</v>
      </c>
      <c r="V12" s="123"/>
    </row>
    <row r="13" spans="1:22" ht="15" customHeight="1" x14ac:dyDescent="0.25">
      <c r="A13" s="98" t="s">
        <v>44</v>
      </c>
      <c r="B13" s="105" t="s">
        <v>45</v>
      </c>
      <c r="C13" s="106" t="s">
        <v>21</v>
      </c>
      <c r="D13" s="106" t="s">
        <v>22</v>
      </c>
      <c r="E13" s="106">
        <v>20</v>
      </c>
      <c r="F13" s="107" t="s">
        <v>23</v>
      </c>
      <c r="G13" s="127">
        <v>1917215800</v>
      </c>
      <c r="H13" s="127">
        <v>1917215800</v>
      </c>
      <c r="I13" s="128">
        <v>0</v>
      </c>
      <c r="J13" s="128">
        <v>0</v>
      </c>
      <c r="K13" s="127">
        <v>1097292396</v>
      </c>
      <c r="L13" s="127">
        <v>819923404</v>
      </c>
      <c r="M13" s="127">
        <v>1095376803</v>
      </c>
      <c r="N13" s="127">
        <v>1915593</v>
      </c>
      <c r="O13" s="127">
        <v>1095376803</v>
      </c>
      <c r="P13" s="127">
        <v>0</v>
      </c>
      <c r="Q13" s="128">
        <v>1095376803</v>
      </c>
      <c r="R13" s="127">
        <v>0</v>
      </c>
      <c r="S13" s="128">
        <v>0</v>
      </c>
      <c r="T13" s="128">
        <v>0</v>
      </c>
      <c r="U13" s="128">
        <v>0</v>
      </c>
      <c r="V13" s="123"/>
    </row>
    <row r="14" spans="1:22" ht="15" customHeight="1" x14ac:dyDescent="0.25">
      <c r="A14" s="98" t="s">
        <v>46</v>
      </c>
      <c r="B14" s="105" t="s">
        <v>47</v>
      </c>
      <c r="C14" s="106" t="s">
        <v>21</v>
      </c>
      <c r="D14" s="106" t="s">
        <v>22</v>
      </c>
      <c r="E14" s="106">
        <v>20</v>
      </c>
      <c r="F14" s="107" t="s">
        <v>23</v>
      </c>
      <c r="G14" s="127">
        <v>570768600</v>
      </c>
      <c r="H14" s="127">
        <v>570768600</v>
      </c>
      <c r="I14" s="128">
        <v>0</v>
      </c>
      <c r="J14" s="128">
        <v>0</v>
      </c>
      <c r="K14" s="127">
        <v>384406511</v>
      </c>
      <c r="L14" s="127">
        <v>186362089</v>
      </c>
      <c r="M14" s="127">
        <v>383839870</v>
      </c>
      <c r="N14" s="127">
        <v>566641</v>
      </c>
      <c r="O14" s="127">
        <v>383839870</v>
      </c>
      <c r="P14" s="127">
        <v>0</v>
      </c>
      <c r="Q14" s="128">
        <v>383839870</v>
      </c>
      <c r="R14" s="127">
        <v>0</v>
      </c>
      <c r="S14" s="128">
        <v>0</v>
      </c>
      <c r="T14" s="128">
        <v>0</v>
      </c>
      <c r="U14" s="128">
        <v>0</v>
      </c>
      <c r="V14" s="123"/>
    </row>
    <row r="15" spans="1:22" ht="15" customHeight="1" x14ac:dyDescent="0.25">
      <c r="A15" s="98" t="s">
        <v>48</v>
      </c>
      <c r="B15" s="105" t="s">
        <v>49</v>
      </c>
      <c r="C15" s="106" t="s">
        <v>21</v>
      </c>
      <c r="D15" s="106" t="s">
        <v>22</v>
      </c>
      <c r="E15" s="106">
        <v>20</v>
      </c>
      <c r="F15" s="107" t="s">
        <v>23</v>
      </c>
      <c r="G15" s="127">
        <v>5995856000</v>
      </c>
      <c r="H15" s="127">
        <v>5995856000</v>
      </c>
      <c r="I15" s="128">
        <v>0</v>
      </c>
      <c r="J15" s="128">
        <v>0</v>
      </c>
      <c r="K15" s="127">
        <v>19939921</v>
      </c>
      <c r="L15" s="127">
        <v>5975916079</v>
      </c>
      <c r="M15" s="127">
        <v>18079351</v>
      </c>
      <c r="N15" s="127">
        <v>1860570</v>
      </c>
      <c r="O15" s="127">
        <v>18079351</v>
      </c>
      <c r="P15" s="127">
        <v>0</v>
      </c>
      <c r="Q15" s="128">
        <v>18079351</v>
      </c>
      <c r="R15" s="127">
        <v>0</v>
      </c>
      <c r="S15" s="128">
        <v>0</v>
      </c>
      <c r="T15" s="128">
        <v>0</v>
      </c>
      <c r="U15" s="128">
        <v>0</v>
      </c>
      <c r="V15" s="123"/>
    </row>
    <row r="16" spans="1:22" ht="15" customHeight="1" x14ac:dyDescent="0.25">
      <c r="A16" s="98" t="s">
        <v>50</v>
      </c>
      <c r="B16" s="105" t="s">
        <v>51</v>
      </c>
      <c r="C16" s="106" t="s">
        <v>21</v>
      </c>
      <c r="D16" s="106" t="s">
        <v>22</v>
      </c>
      <c r="E16" s="106">
        <v>20</v>
      </c>
      <c r="F16" s="107" t="s">
        <v>23</v>
      </c>
      <c r="G16" s="127">
        <v>2865452900</v>
      </c>
      <c r="H16" s="127">
        <v>2865452900</v>
      </c>
      <c r="I16" s="128">
        <v>0</v>
      </c>
      <c r="J16" s="128">
        <v>0</v>
      </c>
      <c r="K16" s="127">
        <v>1533723061</v>
      </c>
      <c r="L16" s="127">
        <v>1331729839</v>
      </c>
      <c r="M16" s="127">
        <v>1525477398</v>
      </c>
      <c r="N16" s="127">
        <v>8245663</v>
      </c>
      <c r="O16" s="127">
        <v>1525477398</v>
      </c>
      <c r="P16" s="127">
        <v>0</v>
      </c>
      <c r="Q16" s="128">
        <v>1525477398</v>
      </c>
      <c r="R16" s="127">
        <v>0</v>
      </c>
      <c r="S16" s="128">
        <v>0</v>
      </c>
      <c r="T16" s="128">
        <v>0</v>
      </c>
      <c r="U16" s="128">
        <v>0</v>
      </c>
      <c r="V16" s="123"/>
    </row>
    <row r="17" spans="1:22" ht="15" customHeight="1" x14ac:dyDescent="0.25">
      <c r="A17" s="98" t="s">
        <v>52</v>
      </c>
      <c r="B17" s="105" t="s">
        <v>53</v>
      </c>
      <c r="C17" s="106" t="s">
        <v>21</v>
      </c>
      <c r="D17" s="106" t="s">
        <v>22</v>
      </c>
      <c r="E17" s="106">
        <v>20</v>
      </c>
      <c r="F17" s="107" t="s">
        <v>23</v>
      </c>
      <c r="G17" s="128">
        <v>0</v>
      </c>
      <c r="H17" s="128">
        <v>0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  <c r="S17" s="128">
        <v>0</v>
      </c>
      <c r="T17" s="128">
        <v>0</v>
      </c>
      <c r="U17" s="128">
        <v>0</v>
      </c>
      <c r="V17" s="123"/>
    </row>
    <row r="18" spans="1:22" ht="15" customHeight="1" x14ac:dyDescent="0.25">
      <c r="A18" s="98" t="s">
        <v>54</v>
      </c>
      <c r="B18" s="99" t="s">
        <v>55</v>
      </c>
      <c r="C18" s="100" t="s">
        <v>21</v>
      </c>
      <c r="D18" s="100" t="s">
        <v>22</v>
      </c>
      <c r="E18" s="100">
        <v>20</v>
      </c>
      <c r="F18" s="101" t="s">
        <v>23</v>
      </c>
      <c r="G18" s="127">
        <v>29232871351</v>
      </c>
      <c r="H18" s="127">
        <v>29232871351</v>
      </c>
      <c r="I18" s="128">
        <v>0</v>
      </c>
      <c r="J18" s="128">
        <v>0</v>
      </c>
      <c r="K18" s="127">
        <v>17204486527</v>
      </c>
      <c r="L18" s="127">
        <v>12028384824</v>
      </c>
      <c r="M18" s="127">
        <v>17204486527</v>
      </c>
      <c r="N18" s="127">
        <v>0</v>
      </c>
      <c r="O18" s="128">
        <v>17204486527</v>
      </c>
      <c r="P18" s="127">
        <v>0</v>
      </c>
      <c r="Q18" s="128">
        <v>17204486527</v>
      </c>
      <c r="R18" s="127">
        <v>0</v>
      </c>
      <c r="S18" s="128">
        <v>0</v>
      </c>
      <c r="T18" s="128">
        <v>0</v>
      </c>
      <c r="U18" s="128">
        <v>0</v>
      </c>
      <c r="V18" s="123"/>
    </row>
    <row r="19" spans="1:22" ht="15" customHeight="1" x14ac:dyDescent="0.25">
      <c r="A19" s="98" t="s">
        <v>56</v>
      </c>
      <c r="B19" s="105" t="s">
        <v>57</v>
      </c>
      <c r="C19" s="106" t="s">
        <v>21</v>
      </c>
      <c r="D19" s="106" t="s">
        <v>22</v>
      </c>
      <c r="E19" s="106">
        <v>20</v>
      </c>
      <c r="F19" s="107" t="s">
        <v>23</v>
      </c>
      <c r="G19" s="127">
        <v>7900510546</v>
      </c>
      <c r="H19" s="127">
        <v>7900510546</v>
      </c>
      <c r="I19" s="128">
        <v>0</v>
      </c>
      <c r="J19" s="128">
        <v>0</v>
      </c>
      <c r="K19" s="127">
        <v>4702473300</v>
      </c>
      <c r="L19" s="127">
        <v>3198037246</v>
      </c>
      <c r="M19" s="127">
        <v>4702473300</v>
      </c>
      <c r="N19" s="127">
        <v>0</v>
      </c>
      <c r="O19" s="128">
        <v>4702473300</v>
      </c>
      <c r="P19" s="127">
        <v>0</v>
      </c>
      <c r="Q19" s="128">
        <v>4702473300</v>
      </c>
      <c r="R19" s="127">
        <v>0</v>
      </c>
      <c r="S19" s="128">
        <v>0</v>
      </c>
      <c r="T19" s="128">
        <v>0</v>
      </c>
      <c r="U19" s="128">
        <v>0</v>
      </c>
      <c r="V19" s="123"/>
    </row>
    <row r="20" spans="1:22" ht="15" customHeight="1" x14ac:dyDescent="0.25">
      <c r="A20" s="98" t="s">
        <v>58</v>
      </c>
      <c r="B20" s="105" t="s">
        <v>59</v>
      </c>
      <c r="C20" s="106" t="s">
        <v>21</v>
      </c>
      <c r="D20" s="106" t="s">
        <v>22</v>
      </c>
      <c r="E20" s="106">
        <v>20</v>
      </c>
      <c r="F20" s="107" t="s">
        <v>23</v>
      </c>
      <c r="G20" s="127">
        <v>5694670579</v>
      </c>
      <c r="H20" s="127">
        <v>5694670579</v>
      </c>
      <c r="I20" s="128">
        <v>0</v>
      </c>
      <c r="J20" s="128">
        <v>0</v>
      </c>
      <c r="K20" s="127">
        <v>3339643800</v>
      </c>
      <c r="L20" s="127">
        <v>2355026779</v>
      </c>
      <c r="M20" s="127">
        <v>3339643800</v>
      </c>
      <c r="N20" s="127">
        <v>0</v>
      </c>
      <c r="O20" s="128">
        <v>3339643800</v>
      </c>
      <c r="P20" s="127">
        <v>0</v>
      </c>
      <c r="Q20" s="128">
        <v>3339643800</v>
      </c>
      <c r="R20" s="127">
        <v>0</v>
      </c>
      <c r="S20" s="128">
        <v>0</v>
      </c>
      <c r="T20" s="128">
        <v>0</v>
      </c>
      <c r="U20" s="128">
        <v>0</v>
      </c>
      <c r="V20" s="123"/>
    </row>
    <row r="21" spans="1:22" ht="15" customHeight="1" x14ac:dyDescent="0.25">
      <c r="A21" s="98" t="s">
        <v>60</v>
      </c>
      <c r="B21" s="105" t="s">
        <v>61</v>
      </c>
      <c r="C21" s="106" t="s">
        <v>21</v>
      </c>
      <c r="D21" s="106" t="s">
        <v>22</v>
      </c>
      <c r="E21" s="106">
        <v>20</v>
      </c>
      <c r="F21" s="107" t="s">
        <v>23</v>
      </c>
      <c r="G21" s="127">
        <v>6073499055</v>
      </c>
      <c r="H21" s="127">
        <v>6073499055</v>
      </c>
      <c r="I21" s="128">
        <v>0</v>
      </c>
      <c r="J21" s="128">
        <v>0</v>
      </c>
      <c r="K21" s="127">
        <v>3939829227</v>
      </c>
      <c r="L21" s="127">
        <v>2133669828</v>
      </c>
      <c r="M21" s="127">
        <v>3939829227</v>
      </c>
      <c r="N21" s="127">
        <v>0</v>
      </c>
      <c r="O21" s="128">
        <v>3939829227</v>
      </c>
      <c r="P21" s="127">
        <v>0</v>
      </c>
      <c r="Q21" s="128">
        <v>3939829227</v>
      </c>
      <c r="R21" s="127">
        <v>0</v>
      </c>
      <c r="S21" s="128">
        <v>0</v>
      </c>
      <c r="T21" s="128">
        <v>0</v>
      </c>
      <c r="U21" s="128">
        <v>0</v>
      </c>
      <c r="V21" s="123"/>
    </row>
    <row r="22" spans="1:22" ht="15" customHeight="1" x14ac:dyDescent="0.25">
      <c r="A22" s="98" t="s">
        <v>62</v>
      </c>
      <c r="B22" s="105" t="s">
        <v>63</v>
      </c>
      <c r="C22" s="106" t="s">
        <v>21</v>
      </c>
      <c r="D22" s="106" t="s">
        <v>22</v>
      </c>
      <c r="E22" s="106">
        <v>20</v>
      </c>
      <c r="F22" s="107" t="s">
        <v>23</v>
      </c>
      <c r="G22" s="127">
        <v>3126514828</v>
      </c>
      <c r="H22" s="127">
        <v>3126514828</v>
      </c>
      <c r="I22" s="128">
        <v>0</v>
      </c>
      <c r="J22" s="128">
        <v>0</v>
      </c>
      <c r="K22" s="127">
        <v>1685842800</v>
      </c>
      <c r="L22" s="127">
        <v>1440672028</v>
      </c>
      <c r="M22" s="127">
        <v>1685842800</v>
      </c>
      <c r="N22" s="127">
        <v>0</v>
      </c>
      <c r="O22" s="128">
        <v>1685842800</v>
      </c>
      <c r="P22" s="127">
        <v>0</v>
      </c>
      <c r="Q22" s="128">
        <v>1685842800</v>
      </c>
      <c r="R22" s="127">
        <v>0</v>
      </c>
      <c r="S22" s="128">
        <v>0</v>
      </c>
      <c r="T22" s="128">
        <v>0</v>
      </c>
      <c r="U22" s="128">
        <v>0</v>
      </c>
      <c r="V22" s="123"/>
    </row>
    <row r="23" spans="1:22" ht="15" customHeight="1" x14ac:dyDescent="0.25">
      <c r="A23" s="98" t="s">
        <v>64</v>
      </c>
      <c r="B23" s="105" t="s">
        <v>65</v>
      </c>
      <c r="C23" s="106" t="s">
        <v>21</v>
      </c>
      <c r="D23" s="106" t="s">
        <v>22</v>
      </c>
      <c r="E23" s="106">
        <v>20</v>
      </c>
      <c r="F23" s="107" t="s">
        <v>23</v>
      </c>
      <c r="G23" s="127">
        <v>2528997297</v>
      </c>
      <c r="H23" s="127">
        <v>2528997297</v>
      </c>
      <c r="I23" s="128">
        <v>0</v>
      </c>
      <c r="J23" s="128">
        <v>0</v>
      </c>
      <c r="K23" s="127">
        <v>1429051900</v>
      </c>
      <c r="L23" s="127">
        <v>1099945397</v>
      </c>
      <c r="M23" s="127">
        <v>1429051900</v>
      </c>
      <c r="N23" s="127">
        <v>0</v>
      </c>
      <c r="O23" s="128">
        <v>1429051900</v>
      </c>
      <c r="P23" s="127">
        <v>0</v>
      </c>
      <c r="Q23" s="128">
        <v>1429051900</v>
      </c>
      <c r="R23" s="127">
        <v>0</v>
      </c>
      <c r="S23" s="128">
        <v>0</v>
      </c>
      <c r="T23" s="128">
        <v>0</v>
      </c>
      <c r="U23" s="128">
        <v>0</v>
      </c>
      <c r="V23" s="123"/>
    </row>
    <row r="24" spans="1:22" ht="15" customHeight="1" x14ac:dyDescent="0.25">
      <c r="A24" s="98" t="s">
        <v>66</v>
      </c>
      <c r="B24" s="105" t="s">
        <v>67</v>
      </c>
      <c r="C24" s="106" t="s">
        <v>21</v>
      </c>
      <c r="D24" s="106" t="s">
        <v>22</v>
      </c>
      <c r="E24" s="106">
        <v>20</v>
      </c>
      <c r="F24" s="107" t="s">
        <v>23</v>
      </c>
      <c r="G24" s="127">
        <v>2344934330</v>
      </c>
      <c r="H24" s="127">
        <v>2344934330</v>
      </c>
      <c r="I24" s="128">
        <v>0</v>
      </c>
      <c r="J24" s="128">
        <v>0</v>
      </c>
      <c r="K24" s="127">
        <v>1264564500</v>
      </c>
      <c r="L24" s="127">
        <v>1080369830</v>
      </c>
      <c r="M24" s="127">
        <v>1264564500</v>
      </c>
      <c r="N24" s="127">
        <v>0</v>
      </c>
      <c r="O24" s="128">
        <v>1264564500</v>
      </c>
      <c r="P24" s="127">
        <v>0</v>
      </c>
      <c r="Q24" s="128">
        <v>1264564500</v>
      </c>
      <c r="R24" s="127">
        <v>0</v>
      </c>
      <c r="S24" s="128">
        <v>0</v>
      </c>
      <c r="T24" s="128">
        <v>0</v>
      </c>
      <c r="U24" s="128">
        <v>0</v>
      </c>
      <c r="V24" s="123"/>
    </row>
    <row r="25" spans="1:22" ht="15" customHeight="1" x14ac:dyDescent="0.25">
      <c r="A25" s="98" t="s">
        <v>68</v>
      </c>
      <c r="B25" s="105" t="s">
        <v>69</v>
      </c>
      <c r="C25" s="106" t="s">
        <v>21</v>
      </c>
      <c r="D25" s="106" t="s">
        <v>22</v>
      </c>
      <c r="E25" s="106">
        <v>20</v>
      </c>
      <c r="F25" s="107" t="s">
        <v>23</v>
      </c>
      <c r="G25" s="127">
        <v>1563744716</v>
      </c>
      <c r="H25" s="127">
        <v>1563744716</v>
      </c>
      <c r="I25" s="128">
        <v>0</v>
      </c>
      <c r="J25" s="128">
        <v>0</v>
      </c>
      <c r="K25" s="127">
        <v>843081000</v>
      </c>
      <c r="L25" s="127">
        <v>720663716</v>
      </c>
      <c r="M25" s="127">
        <v>843081000</v>
      </c>
      <c r="N25" s="127">
        <v>0</v>
      </c>
      <c r="O25" s="128">
        <v>843081000</v>
      </c>
      <c r="P25" s="127">
        <v>0</v>
      </c>
      <c r="Q25" s="128">
        <v>843081000</v>
      </c>
      <c r="R25" s="127">
        <v>0</v>
      </c>
      <c r="S25" s="128">
        <v>0</v>
      </c>
      <c r="T25" s="128">
        <v>0</v>
      </c>
      <c r="U25" s="128">
        <v>0</v>
      </c>
      <c r="V25" s="123"/>
    </row>
    <row r="26" spans="1:22" ht="15" customHeight="1" x14ac:dyDescent="0.25">
      <c r="A26" s="98" t="s">
        <v>70</v>
      </c>
      <c r="B26" s="99" t="s">
        <v>71</v>
      </c>
      <c r="C26" s="100" t="s">
        <v>21</v>
      </c>
      <c r="D26" s="100" t="s">
        <v>22</v>
      </c>
      <c r="E26" s="100">
        <v>20</v>
      </c>
      <c r="F26" s="101" t="s">
        <v>23</v>
      </c>
      <c r="G26" s="125">
        <v>5685657000</v>
      </c>
      <c r="H26" s="125">
        <v>5685657000</v>
      </c>
      <c r="I26" s="126">
        <v>0</v>
      </c>
      <c r="J26" s="126">
        <v>0</v>
      </c>
      <c r="K26" s="125">
        <v>3294114262</v>
      </c>
      <c r="L26" s="125">
        <v>2391542738</v>
      </c>
      <c r="M26" s="125">
        <v>3281608849</v>
      </c>
      <c r="N26" s="125">
        <v>12505413</v>
      </c>
      <c r="O26" s="125">
        <v>3281608849</v>
      </c>
      <c r="P26" s="125">
        <v>0</v>
      </c>
      <c r="Q26" s="126">
        <v>3281608849</v>
      </c>
      <c r="R26" s="125">
        <v>0</v>
      </c>
      <c r="S26" s="126">
        <v>0</v>
      </c>
      <c r="T26" s="126">
        <v>0</v>
      </c>
      <c r="U26" s="126">
        <v>0</v>
      </c>
      <c r="V26" s="123"/>
    </row>
    <row r="27" spans="1:22" ht="15" customHeight="1" x14ac:dyDescent="0.25">
      <c r="A27" s="98" t="s">
        <v>72</v>
      </c>
      <c r="B27" s="99" t="s">
        <v>73</v>
      </c>
      <c r="C27" s="100" t="s">
        <v>21</v>
      </c>
      <c r="D27" s="100" t="s">
        <v>22</v>
      </c>
      <c r="E27" s="100">
        <v>20</v>
      </c>
      <c r="F27" s="101" t="s">
        <v>23</v>
      </c>
      <c r="G27" s="125">
        <v>4282578052</v>
      </c>
      <c r="H27" s="125">
        <v>4282578052</v>
      </c>
      <c r="I27" s="126">
        <v>0</v>
      </c>
      <c r="J27" s="126">
        <v>0</v>
      </c>
      <c r="K27" s="125">
        <v>2437897941</v>
      </c>
      <c r="L27" s="125">
        <v>1844680111</v>
      </c>
      <c r="M27" s="125">
        <v>2425392528</v>
      </c>
      <c r="N27" s="125">
        <v>12505413</v>
      </c>
      <c r="O27" s="125">
        <v>2425392528</v>
      </c>
      <c r="P27" s="125">
        <v>0</v>
      </c>
      <c r="Q27" s="126">
        <v>2425392528</v>
      </c>
      <c r="R27" s="125">
        <v>0</v>
      </c>
      <c r="S27" s="126">
        <v>0</v>
      </c>
      <c r="T27" s="126">
        <v>0</v>
      </c>
      <c r="U27" s="126">
        <v>0</v>
      </c>
      <c r="V27" s="123"/>
    </row>
    <row r="28" spans="1:22" ht="15" customHeight="1" x14ac:dyDescent="0.25">
      <c r="A28" s="98" t="s">
        <v>74</v>
      </c>
      <c r="B28" s="105" t="s">
        <v>75</v>
      </c>
      <c r="C28" s="106" t="s">
        <v>21</v>
      </c>
      <c r="D28" s="106" t="s">
        <v>22</v>
      </c>
      <c r="E28" s="106">
        <v>20</v>
      </c>
      <c r="F28" s="107" t="s">
        <v>23</v>
      </c>
      <c r="G28" s="127">
        <v>3241887052</v>
      </c>
      <c r="H28" s="127">
        <v>3241887052</v>
      </c>
      <c r="I28" s="128">
        <v>0</v>
      </c>
      <c r="J28" s="128">
        <v>0</v>
      </c>
      <c r="K28" s="127">
        <v>2143839989</v>
      </c>
      <c r="L28" s="127">
        <v>1098047063</v>
      </c>
      <c r="M28" s="127">
        <v>2143449207</v>
      </c>
      <c r="N28" s="127">
        <v>390782</v>
      </c>
      <c r="O28" s="127">
        <v>2143449207</v>
      </c>
      <c r="P28" s="127">
        <v>0</v>
      </c>
      <c r="Q28" s="128">
        <v>2143449207</v>
      </c>
      <c r="R28" s="127">
        <v>0</v>
      </c>
      <c r="S28" s="128">
        <v>0</v>
      </c>
      <c r="T28" s="128">
        <v>0</v>
      </c>
      <c r="U28" s="128">
        <v>0</v>
      </c>
      <c r="V28" s="123"/>
    </row>
    <row r="29" spans="1:22" ht="15" customHeight="1" x14ac:dyDescent="0.25">
      <c r="A29" s="98" t="s">
        <v>76</v>
      </c>
      <c r="B29" s="105" t="s">
        <v>77</v>
      </c>
      <c r="C29" s="106" t="s">
        <v>21</v>
      </c>
      <c r="D29" s="106" t="s">
        <v>22</v>
      </c>
      <c r="E29" s="106">
        <v>20</v>
      </c>
      <c r="F29" s="107" t="s">
        <v>23</v>
      </c>
      <c r="G29" s="127">
        <v>704264000</v>
      </c>
      <c r="H29" s="127">
        <v>704264000</v>
      </c>
      <c r="I29" s="128">
        <v>0</v>
      </c>
      <c r="J29" s="128">
        <v>0</v>
      </c>
      <c r="K29" s="127">
        <v>105360556</v>
      </c>
      <c r="L29" s="127">
        <v>598903444</v>
      </c>
      <c r="M29" s="127">
        <v>94251884</v>
      </c>
      <c r="N29" s="127">
        <v>11108672</v>
      </c>
      <c r="O29" s="127">
        <v>94251884</v>
      </c>
      <c r="P29" s="127">
        <v>0</v>
      </c>
      <c r="Q29" s="128">
        <v>94251884</v>
      </c>
      <c r="R29" s="127">
        <v>0</v>
      </c>
      <c r="S29" s="128">
        <v>0</v>
      </c>
      <c r="T29" s="128">
        <v>0</v>
      </c>
      <c r="U29" s="128">
        <v>0</v>
      </c>
      <c r="V29" s="123"/>
    </row>
    <row r="30" spans="1:22" ht="15" customHeight="1" x14ac:dyDescent="0.25">
      <c r="A30" s="98" t="s">
        <v>78</v>
      </c>
      <c r="B30" s="105" t="s">
        <v>79</v>
      </c>
      <c r="C30" s="106" t="s">
        <v>21</v>
      </c>
      <c r="D30" s="106" t="s">
        <v>22</v>
      </c>
      <c r="E30" s="106">
        <v>20</v>
      </c>
      <c r="F30" s="107" t="s">
        <v>23</v>
      </c>
      <c r="G30" s="127">
        <v>336427000</v>
      </c>
      <c r="H30" s="127">
        <v>336427000</v>
      </c>
      <c r="I30" s="128">
        <v>0</v>
      </c>
      <c r="J30" s="128">
        <v>0</v>
      </c>
      <c r="K30" s="127">
        <v>188697396</v>
      </c>
      <c r="L30" s="127">
        <v>147729604</v>
      </c>
      <c r="M30" s="127">
        <v>187691437</v>
      </c>
      <c r="N30" s="127">
        <v>1005959</v>
      </c>
      <c r="O30" s="127">
        <v>187691437</v>
      </c>
      <c r="P30" s="127">
        <v>0</v>
      </c>
      <c r="Q30" s="128">
        <v>187691437</v>
      </c>
      <c r="R30" s="127">
        <v>0</v>
      </c>
      <c r="S30" s="128">
        <v>0</v>
      </c>
      <c r="T30" s="128">
        <v>0</v>
      </c>
      <c r="U30" s="128">
        <v>0</v>
      </c>
      <c r="V30" s="123"/>
    </row>
    <row r="31" spans="1:22" ht="15" customHeight="1" x14ac:dyDescent="0.25">
      <c r="A31" s="98" t="s">
        <v>80</v>
      </c>
      <c r="B31" s="105" t="s">
        <v>81</v>
      </c>
      <c r="C31" s="106" t="s">
        <v>21</v>
      </c>
      <c r="D31" s="106" t="s">
        <v>22</v>
      </c>
      <c r="E31" s="106">
        <v>20</v>
      </c>
      <c r="F31" s="107" t="s">
        <v>23</v>
      </c>
      <c r="G31" s="127">
        <v>349723665</v>
      </c>
      <c r="H31" s="127">
        <v>349723665</v>
      </c>
      <c r="I31" s="128">
        <v>0</v>
      </c>
      <c r="J31" s="128">
        <v>0</v>
      </c>
      <c r="K31" s="127">
        <v>254590572</v>
      </c>
      <c r="L31" s="127">
        <v>95133093</v>
      </c>
      <c r="M31" s="127">
        <v>254590572</v>
      </c>
      <c r="N31" s="127">
        <v>0</v>
      </c>
      <c r="O31" s="128">
        <v>254590572</v>
      </c>
      <c r="P31" s="127">
        <v>0</v>
      </c>
      <c r="Q31" s="128">
        <v>254590572</v>
      </c>
      <c r="R31" s="127">
        <v>0</v>
      </c>
      <c r="S31" s="128">
        <v>0</v>
      </c>
      <c r="T31" s="128">
        <v>0</v>
      </c>
      <c r="U31" s="128">
        <v>0</v>
      </c>
      <c r="V31" s="123"/>
    </row>
    <row r="32" spans="1:22" ht="15" customHeight="1" x14ac:dyDescent="0.25">
      <c r="A32" s="98" t="s">
        <v>82</v>
      </c>
      <c r="B32" s="105" t="s">
        <v>83</v>
      </c>
      <c r="C32" s="106" t="s">
        <v>21</v>
      </c>
      <c r="D32" s="106" t="s">
        <v>22</v>
      </c>
      <c r="E32" s="106">
        <v>20</v>
      </c>
      <c r="F32" s="107" t="s">
        <v>23</v>
      </c>
      <c r="G32" s="127">
        <v>16858250</v>
      </c>
      <c r="H32" s="127">
        <v>16858250</v>
      </c>
      <c r="I32" s="128">
        <v>0</v>
      </c>
      <c r="J32" s="128">
        <v>0</v>
      </c>
      <c r="K32" s="128">
        <v>0</v>
      </c>
      <c r="L32" s="128">
        <v>16858250</v>
      </c>
      <c r="M32" s="127">
        <v>0</v>
      </c>
      <c r="N32" s="128">
        <v>0</v>
      </c>
      <c r="O32" s="128">
        <v>0</v>
      </c>
      <c r="P32" s="128">
        <v>0</v>
      </c>
      <c r="Q32" s="128">
        <v>0</v>
      </c>
      <c r="R32" s="128">
        <v>0</v>
      </c>
      <c r="S32" s="128">
        <v>0</v>
      </c>
      <c r="T32" s="128">
        <v>0</v>
      </c>
      <c r="U32" s="128">
        <v>0</v>
      </c>
      <c r="V32" s="123"/>
    </row>
    <row r="33" spans="1:22" ht="15" customHeight="1" x14ac:dyDescent="0.25">
      <c r="A33" s="98" t="s">
        <v>84</v>
      </c>
      <c r="B33" s="105" t="s">
        <v>85</v>
      </c>
      <c r="C33" s="106" t="s">
        <v>21</v>
      </c>
      <c r="D33" s="106" t="s">
        <v>22</v>
      </c>
      <c r="E33" s="106">
        <v>20</v>
      </c>
      <c r="F33" s="107" t="s">
        <v>23</v>
      </c>
      <c r="G33" s="127">
        <v>945350103</v>
      </c>
      <c r="H33" s="127">
        <v>945350103</v>
      </c>
      <c r="I33" s="128">
        <v>0</v>
      </c>
      <c r="J33" s="128">
        <v>0</v>
      </c>
      <c r="K33" s="127">
        <v>560701725</v>
      </c>
      <c r="L33" s="127">
        <v>384648378</v>
      </c>
      <c r="M33" s="127">
        <v>560701725</v>
      </c>
      <c r="N33" s="127">
        <v>0</v>
      </c>
      <c r="O33" s="128">
        <v>560701725</v>
      </c>
      <c r="P33" s="127">
        <v>0</v>
      </c>
      <c r="Q33" s="128">
        <v>560701725</v>
      </c>
      <c r="R33" s="127">
        <v>0</v>
      </c>
      <c r="S33" s="128">
        <v>0</v>
      </c>
      <c r="T33" s="128">
        <v>0</v>
      </c>
      <c r="U33" s="128">
        <v>0</v>
      </c>
      <c r="V33" s="123"/>
    </row>
    <row r="34" spans="1:22" ht="15" customHeight="1" x14ac:dyDescent="0.25">
      <c r="A34" s="98" t="s">
        <v>86</v>
      </c>
      <c r="B34" s="105" t="s">
        <v>87</v>
      </c>
      <c r="C34" s="106" t="s">
        <v>21</v>
      </c>
      <c r="D34" s="106" t="s">
        <v>22</v>
      </c>
      <c r="E34" s="106">
        <v>20</v>
      </c>
      <c r="F34" s="107" t="s">
        <v>23</v>
      </c>
      <c r="G34" s="127">
        <v>91146930</v>
      </c>
      <c r="H34" s="127">
        <v>91146930</v>
      </c>
      <c r="I34" s="128">
        <v>0</v>
      </c>
      <c r="J34" s="128">
        <v>0</v>
      </c>
      <c r="K34" s="127">
        <v>40924024</v>
      </c>
      <c r="L34" s="127">
        <v>50222906</v>
      </c>
      <c r="M34" s="127">
        <v>40924024</v>
      </c>
      <c r="N34" s="127">
        <v>0</v>
      </c>
      <c r="O34" s="128">
        <v>40924024</v>
      </c>
      <c r="P34" s="127">
        <v>0</v>
      </c>
      <c r="Q34" s="128">
        <v>40924024</v>
      </c>
      <c r="R34" s="127">
        <v>0</v>
      </c>
      <c r="S34" s="128">
        <v>0</v>
      </c>
      <c r="T34" s="128">
        <v>0</v>
      </c>
      <c r="U34" s="128">
        <v>0</v>
      </c>
      <c r="V34" s="123"/>
    </row>
    <row r="35" spans="1:22" ht="15" customHeight="1" x14ac:dyDescent="0.25">
      <c r="A35" s="98" t="s">
        <v>88</v>
      </c>
      <c r="B35" s="99" t="s">
        <v>89</v>
      </c>
      <c r="C35" s="100" t="s">
        <v>21</v>
      </c>
      <c r="D35" s="100" t="s">
        <v>22</v>
      </c>
      <c r="E35" s="100">
        <v>20</v>
      </c>
      <c r="F35" s="101" t="s">
        <v>23</v>
      </c>
      <c r="G35" s="125">
        <v>26840843832</v>
      </c>
      <c r="H35" s="125">
        <v>24712012636.720001</v>
      </c>
      <c r="I35" s="125">
        <v>2128831195.28</v>
      </c>
      <c r="J35" s="126">
        <v>0</v>
      </c>
      <c r="K35" s="125">
        <v>21857468524.349998</v>
      </c>
      <c r="L35" s="125">
        <v>2854544112.3699999</v>
      </c>
      <c r="M35" s="125">
        <v>14622891847.41</v>
      </c>
      <c r="N35" s="125">
        <v>7234576676.9399996</v>
      </c>
      <c r="O35" s="125">
        <v>14555350822.15</v>
      </c>
      <c r="P35" s="125">
        <v>67541025.260000005</v>
      </c>
      <c r="Q35" s="125">
        <v>14525437861.15</v>
      </c>
      <c r="R35" s="125">
        <v>29912961</v>
      </c>
      <c r="S35" s="125">
        <v>151909827.34</v>
      </c>
      <c r="T35" s="125">
        <v>151909827.34</v>
      </c>
      <c r="U35" s="125">
        <v>151909827.34</v>
      </c>
      <c r="V35" s="123"/>
    </row>
    <row r="36" spans="1:22" ht="15" customHeight="1" x14ac:dyDescent="0.25">
      <c r="A36" s="98" t="s">
        <v>90</v>
      </c>
      <c r="B36" s="99" t="s">
        <v>91</v>
      </c>
      <c r="C36" s="100" t="s">
        <v>21</v>
      </c>
      <c r="D36" s="100" t="s">
        <v>22</v>
      </c>
      <c r="E36" s="100">
        <v>20</v>
      </c>
      <c r="F36" s="101" t="s">
        <v>23</v>
      </c>
      <c r="G36" s="125">
        <v>128311000</v>
      </c>
      <c r="H36" s="125">
        <v>125305422.43000001</v>
      </c>
      <c r="I36" s="125">
        <v>3005577.57</v>
      </c>
      <c r="J36" s="126">
        <v>0</v>
      </c>
      <c r="K36" s="125">
        <v>95039000</v>
      </c>
      <c r="L36" s="125">
        <v>30266422.43</v>
      </c>
      <c r="M36" s="125">
        <v>87500000</v>
      </c>
      <c r="N36" s="125">
        <v>7539000</v>
      </c>
      <c r="O36" s="125">
        <v>87500000</v>
      </c>
      <c r="P36" s="125">
        <v>0</v>
      </c>
      <c r="Q36" s="126">
        <v>87500000</v>
      </c>
      <c r="R36" s="125">
        <v>0</v>
      </c>
      <c r="S36" s="126">
        <v>0</v>
      </c>
      <c r="T36" s="126">
        <v>0</v>
      </c>
      <c r="U36" s="126">
        <v>0</v>
      </c>
      <c r="V36" s="123"/>
    </row>
    <row r="37" spans="1:22" ht="15" customHeight="1" x14ac:dyDescent="0.25">
      <c r="A37" s="98" t="s">
        <v>92</v>
      </c>
      <c r="B37" s="99" t="s">
        <v>93</v>
      </c>
      <c r="C37" s="100" t="s">
        <v>21</v>
      </c>
      <c r="D37" s="100" t="s">
        <v>22</v>
      </c>
      <c r="E37" s="100">
        <v>20</v>
      </c>
      <c r="F37" s="101" t="s">
        <v>23</v>
      </c>
      <c r="G37" s="125">
        <v>128311000</v>
      </c>
      <c r="H37" s="125">
        <v>125305422.43000001</v>
      </c>
      <c r="I37" s="125">
        <v>3005577.57</v>
      </c>
      <c r="J37" s="126">
        <v>0</v>
      </c>
      <c r="K37" s="125">
        <v>95039000</v>
      </c>
      <c r="L37" s="125">
        <v>30266422.43</v>
      </c>
      <c r="M37" s="125">
        <v>87500000</v>
      </c>
      <c r="N37" s="125">
        <v>7539000</v>
      </c>
      <c r="O37" s="125">
        <v>87500000</v>
      </c>
      <c r="P37" s="125">
        <v>0</v>
      </c>
      <c r="Q37" s="126">
        <v>87500000</v>
      </c>
      <c r="R37" s="125">
        <v>0</v>
      </c>
      <c r="S37" s="126">
        <v>0</v>
      </c>
      <c r="T37" s="126">
        <v>0</v>
      </c>
      <c r="U37" s="126">
        <v>0</v>
      </c>
      <c r="V37" s="123"/>
    </row>
    <row r="38" spans="1:22" ht="15" customHeight="1" x14ac:dyDescent="0.25">
      <c r="A38" s="98" t="s">
        <v>94</v>
      </c>
      <c r="B38" s="99" t="s">
        <v>95</v>
      </c>
      <c r="C38" s="100" t="s">
        <v>21</v>
      </c>
      <c r="D38" s="100" t="s">
        <v>22</v>
      </c>
      <c r="E38" s="100">
        <v>20</v>
      </c>
      <c r="F38" s="101" t="s">
        <v>23</v>
      </c>
      <c r="G38" s="125">
        <v>19000</v>
      </c>
      <c r="H38" s="125">
        <v>19000</v>
      </c>
      <c r="I38" s="126">
        <v>0</v>
      </c>
      <c r="J38" s="126">
        <v>0</v>
      </c>
      <c r="K38" s="125">
        <v>19000</v>
      </c>
      <c r="L38" s="125">
        <v>0</v>
      </c>
      <c r="M38" s="126">
        <v>0</v>
      </c>
      <c r="N38" s="126">
        <v>19000</v>
      </c>
      <c r="O38" s="125">
        <v>0</v>
      </c>
      <c r="P38" s="126">
        <v>0</v>
      </c>
      <c r="Q38" s="126">
        <v>0</v>
      </c>
      <c r="R38" s="126">
        <v>0</v>
      </c>
      <c r="S38" s="126">
        <v>0</v>
      </c>
      <c r="T38" s="126">
        <v>0</v>
      </c>
      <c r="U38" s="126">
        <v>0</v>
      </c>
      <c r="V38" s="123"/>
    </row>
    <row r="39" spans="1:22" ht="15" customHeight="1" x14ac:dyDescent="0.25">
      <c r="A39" s="98" t="s">
        <v>96</v>
      </c>
      <c r="B39" s="105" t="s">
        <v>97</v>
      </c>
      <c r="C39" s="106" t="s">
        <v>21</v>
      </c>
      <c r="D39" s="106" t="s">
        <v>22</v>
      </c>
      <c r="E39" s="106">
        <v>20</v>
      </c>
      <c r="F39" s="107" t="s">
        <v>23</v>
      </c>
      <c r="G39" s="127">
        <v>19000</v>
      </c>
      <c r="H39" s="127">
        <v>19000</v>
      </c>
      <c r="I39" s="128">
        <v>0</v>
      </c>
      <c r="J39" s="128">
        <v>0</v>
      </c>
      <c r="K39" s="127">
        <v>19000</v>
      </c>
      <c r="L39" s="127">
        <v>0</v>
      </c>
      <c r="M39" s="128">
        <v>0</v>
      </c>
      <c r="N39" s="128">
        <v>19000</v>
      </c>
      <c r="O39" s="127">
        <v>0</v>
      </c>
      <c r="P39" s="128">
        <v>0</v>
      </c>
      <c r="Q39" s="128">
        <v>0</v>
      </c>
      <c r="R39" s="128">
        <v>0</v>
      </c>
      <c r="S39" s="128">
        <v>0</v>
      </c>
      <c r="T39" s="128">
        <v>0</v>
      </c>
      <c r="U39" s="128">
        <v>0</v>
      </c>
      <c r="V39" s="123"/>
    </row>
    <row r="40" spans="1:22" ht="15" customHeight="1" x14ac:dyDescent="0.25">
      <c r="A40" s="98" t="s">
        <v>98</v>
      </c>
      <c r="B40" s="99" t="s">
        <v>99</v>
      </c>
      <c r="C40" s="100" t="s">
        <v>21</v>
      </c>
      <c r="D40" s="100" t="s">
        <v>22</v>
      </c>
      <c r="E40" s="100">
        <v>20</v>
      </c>
      <c r="F40" s="101" t="s">
        <v>23</v>
      </c>
      <c r="G40" s="125">
        <v>128092000</v>
      </c>
      <c r="H40" s="125">
        <v>125278422.43000001</v>
      </c>
      <c r="I40" s="125">
        <v>2813577.57</v>
      </c>
      <c r="J40" s="126">
        <v>0</v>
      </c>
      <c r="K40" s="125">
        <v>95012000</v>
      </c>
      <c r="L40" s="125">
        <v>30266422.43</v>
      </c>
      <c r="M40" s="125">
        <v>87500000</v>
      </c>
      <c r="N40" s="125">
        <v>7512000</v>
      </c>
      <c r="O40" s="125">
        <v>87500000</v>
      </c>
      <c r="P40" s="125">
        <v>0</v>
      </c>
      <c r="Q40" s="126">
        <v>87500000</v>
      </c>
      <c r="R40" s="125">
        <v>0</v>
      </c>
      <c r="S40" s="126">
        <v>0</v>
      </c>
      <c r="T40" s="126">
        <v>0</v>
      </c>
      <c r="U40" s="126">
        <v>0</v>
      </c>
      <c r="V40" s="123"/>
    </row>
    <row r="41" spans="1:22" ht="15" customHeight="1" x14ac:dyDescent="0.25">
      <c r="A41" s="98" t="s">
        <v>100</v>
      </c>
      <c r="B41" s="105" t="s">
        <v>101</v>
      </c>
      <c r="C41" s="106" t="s">
        <v>21</v>
      </c>
      <c r="D41" s="106" t="s">
        <v>22</v>
      </c>
      <c r="E41" s="106">
        <v>20</v>
      </c>
      <c r="F41" s="107" t="s">
        <v>23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28">
        <v>0</v>
      </c>
      <c r="M41" s="128">
        <v>0</v>
      </c>
      <c r="N41" s="128">
        <v>0</v>
      </c>
      <c r="O41" s="128">
        <v>0</v>
      </c>
      <c r="P41" s="128">
        <v>0</v>
      </c>
      <c r="Q41" s="128">
        <v>0</v>
      </c>
      <c r="R41" s="128">
        <v>0</v>
      </c>
      <c r="S41" s="128">
        <v>0</v>
      </c>
      <c r="T41" s="128">
        <v>0</v>
      </c>
      <c r="U41" s="128">
        <v>0</v>
      </c>
      <c r="V41" s="123"/>
    </row>
    <row r="42" spans="1:22" ht="15" customHeight="1" x14ac:dyDescent="0.25">
      <c r="A42" s="98" t="s">
        <v>102</v>
      </c>
      <c r="B42" s="105" t="s">
        <v>103</v>
      </c>
      <c r="C42" s="106" t="s">
        <v>21</v>
      </c>
      <c r="D42" s="106" t="s">
        <v>22</v>
      </c>
      <c r="E42" s="106">
        <v>20</v>
      </c>
      <c r="F42" s="107" t="s">
        <v>23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8">
        <v>0</v>
      </c>
      <c r="M42" s="128">
        <v>0</v>
      </c>
      <c r="N42" s="128">
        <v>0</v>
      </c>
      <c r="O42" s="128">
        <v>0</v>
      </c>
      <c r="P42" s="128">
        <v>0</v>
      </c>
      <c r="Q42" s="128">
        <v>0</v>
      </c>
      <c r="R42" s="128">
        <v>0</v>
      </c>
      <c r="S42" s="128">
        <v>0</v>
      </c>
      <c r="T42" s="128">
        <v>0</v>
      </c>
      <c r="U42" s="128">
        <v>0</v>
      </c>
      <c r="V42" s="123"/>
    </row>
    <row r="43" spans="1:22" ht="15" customHeight="1" x14ac:dyDescent="0.25">
      <c r="A43" s="98" t="s">
        <v>104</v>
      </c>
      <c r="B43" s="105" t="s">
        <v>105</v>
      </c>
      <c r="C43" s="106" t="s">
        <v>21</v>
      </c>
      <c r="D43" s="106" t="s">
        <v>22</v>
      </c>
      <c r="E43" s="106">
        <v>20</v>
      </c>
      <c r="F43" s="107" t="s">
        <v>23</v>
      </c>
      <c r="G43" s="127">
        <v>95012000</v>
      </c>
      <c r="H43" s="127">
        <v>95012000</v>
      </c>
      <c r="I43" s="128">
        <v>0</v>
      </c>
      <c r="J43" s="128">
        <v>0</v>
      </c>
      <c r="K43" s="127">
        <v>95012000</v>
      </c>
      <c r="L43" s="127">
        <v>0</v>
      </c>
      <c r="M43" s="128">
        <v>87500000</v>
      </c>
      <c r="N43" s="127">
        <v>7512000</v>
      </c>
      <c r="O43" s="127">
        <v>87500000</v>
      </c>
      <c r="P43" s="127">
        <v>0</v>
      </c>
      <c r="Q43" s="128">
        <v>87500000</v>
      </c>
      <c r="R43" s="127">
        <v>0</v>
      </c>
      <c r="S43" s="128">
        <v>0</v>
      </c>
      <c r="T43" s="128">
        <v>0</v>
      </c>
      <c r="U43" s="128">
        <v>0</v>
      </c>
      <c r="V43" s="123"/>
    </row>
    <row r="44" spans="1:22" ht="15" customHeight="1" x14ac:dyDescent="0.25">
      <c r="A44" s="98" t="s">
        <v>106</v>
      </c>
      <c r="B44" s="105" t="s">
        <v>107</v>
      </c>
      <c r="C44" s="106" t="s">
        <v>21</v>
      </c>
      <c r="D44" s="106" t="s">
        <v>22</v>
      </c>
      <c r="E44" s="106">
        <v>20</v>
      </c>
      <c r="F44" s="107" t="s">
        <v>23</v>
      </c>
      <c r="G44" s="127">
        <v>31080000</v>
      </c>
      <c r="H44" s="127">
        <v>30266422.43</v>
      </c>
      <c r="I44" s="127">
        <v>813577.57</v>
      </c>
      <c r="J44" s="128">
        <v>0</v>
      </c>
      <c r="K44" s="128">
        <v>0</v>
      </c>
      <c r="L44" s="128">
        <v>30266422.43</v>
      </c>
      <c r="M44" s="127">
        <v>0</v>
      </c>
      <c r="N44" s="128">
        <v>0</v>
      </c>
      <c r="O44" s="128">
        <v>0</v>
      </c>
      <c r="P44" s="128">
        <v>0</v>
      </c>
      <c r="Q44" s="128">
        <v>0</v>
      </c>
      <c r="R44" s="128">
        <v>0</v>
      </c>
      <c r="S44" s="128">
        <v>0</v>
      </c>
      <c r="T44" s="128">
        <v>0</v>
      </c>
      <c r="U44" s="128">
        <v>0</v>
      </c>
      <c r="V44" s="123"/>
    </row>
    <row r="45" spans="1:22" ht="15" customHeight="1" x14ac:dyDescent="0.25">
      <c r="A45" s="98" t="s">
        <v>108</v>
      </c>
      <c r="B45" s="105" t="s">
        <v>109</v>
      </c>
      <c r="C45" s="106" t="s">
        <v>21</v>
      </c>
      <c r="D45" s="106" t="s">
        <v>22</v>
      </c>
      <c r="E45" s="106">
        <v>20</v>
      </c>
      <c r="F45" s="107" t="s">
        <v>23</v>
      </c>
      <c r="G45" s="127">
        <v>2000000</v>
      </c>
      <c r="H45" s="128">
        <v>0</v>
      </c>
      <c r="I45" s="127">
        <v>2000000</v>
      </c>
      <c r="J45" s="128">
        <v>0</v>
      </c>
      <c r="K45" s="128">
        <v>0</v>
      </c>
      <c r="L45" s="128">
        <v>0</v>
      </c>
      <c r="M45" s="128">
        <v>0</v>
      </c>
      <c r="N45" s="128">
        <v>0</v>
      </c>
      <c r="O45" s="128">
        <v>0</v>
      </c>
      <c r="P45" s="128">
        <v>0</v>
      </c>
      <c r="Q45" s="128">
        <v>0</v>
      </c>
      <c r="R45" s="128">
        <v>0</v>
      </c>
      <c r="S45" s="128">
        <v>0</v>
      </c>
      <c r="T45" s="128">
        <v>0</v>
      </c>
      <c r="U45" s="128">
        <v>0</v>
      </c>
      <c r="V45" s="123"/>
    </row>
    <row r="46" spans="1:22" ht="15" customHeight="1" x14ac:dyDescent="0.25">
      <c r="A46" s="98" t="s">
        <v>110</v>
      </c>
      <c r="B46" s="105" t="s">
        <v>111</v>
      </c>
      <c r="C46" s="106" t="s">
        <v>21</v>
      </c>
      <c r="D46" s="106" t="s">
        <v>22</v>
      </c>
      <c r="E46" s="106">
        <v>20</v>
      </c>
      <c r="F46" s="107" t="s">
        <v>23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28">
        <v>0</v>
      </c>
      <c r="P46" s="128">
        <v>0</v>
      </c>
      <c r="Q46" s="128">
        <v>0</v>
      </c>
      <c r="R46" s="128">
        <v>0</v>
      </c>
      <c r="S46" s="128">
        <v>0</v>
      </c>
      <c r="T46" s="128">
        <v>0</v>
      </c>
      <c r="U46" s="128">
        <v>0</v>
      </c>
      <c r="V46" s="123"/>
    </row>
    <row r="47" spans="1:22" ht="15" customHeight="1" x14ac:dyDescent="0.25">
      <c r="A47" s="98" t="s">
        <v>112</v>
      </c>
      <c r="B47" s="99" t="s">
        <v>113</v>
      </c>
      <c r="C47" s="100" t="s">
        <v>21</v>
      </c>
      <c r="D47" s="100" t="s">
        <v>22</v>
      </c>
      <c r="E47" s="100">
        <v>20</v>
      </c>
      <c r="F47" s="101" t="s">
        <v>23</v>
      </c>
      <c r="G47" s="125">
        <v>200000</v>
      </c>
      <c r="H47" s="125">
        <v>8000</v>
      </c>
      <c r="I47" s="125">
        <v>192000</v>
      </c>
      <c r="J47" s="126">
        <v>0</v>
      </c>
      <c r="K47" s="125">
        <v>8000</v>
      </c>
      <c r="L47" s="125">
        <v>0</v>
      </c>
      <c r="M47" s="126">
        <v>0</v>
      </c>
      <c r="N47" s="126">
        <v>8000</v>
      </c>
      <c r="O47" s="125">
        <v>0</v>
      </c>
      <c r="P47" s="126">
        <v>0</v>
      </c>
      <c r="Q47" s="126">
        <v>0</v>
      </c>
      <c r="R47" s="126">
        <v>0</v>
      </c>
      <c r="S47" s="126">
        <v>0</v>
      </c>
      <c r="T47" s="126">
        <v>0</v>
      </c>
      <c r="U47" s="126">
        <v>0</v>
      </c>
      <c r="V47" s="123"/>
    </row>
    <row r="48" spans="1:22" ht="15" customHeight="1" x14ac:dyDescent="0.25">
      <c r="A48" s="98" t="s">
        <v>114</v>
      </c>
      <c r="B48" s="105" t="s">
        <v>115</v>
      </c>
      <c r="C48" s="106" t="s">
        <v>21</v>
      </c>
      <c r="D48" s="106" t="s">
        <v>22</v>
      </c>
      <c r="E48" s="106">
        <v>20</v>
      </c>
      <c r="F48" s="107" t="s">
        <v>23</v>
      </c>
      <c r="G48" s="127">
        <v>200000</v>
      </c>
      <c r="H48" s="127">
        <v>8000</v>
      </c>
      <c r="I48" s="127">
        <v>192000</v>
      </c>
      <c r="J48" s="128">
        <v>0</v>
      </c>
      <c r="K48" s="127">
        <v>8000</v>
      </c>
      <c r="L48" s="127">
        <v>0</v>
      </c>
      <c r="M48" s="128">
        <v>0</v>
      </c>
      <c r="N48" s="128">
        <v>8000</v>
      </c>
      <c r="O48" s="127">
        <v>0</v>
      </c>
      <c r="P48" s="128">
        <v>0</v>
      </c>
      <c r="Q48" s="128">
        <v>0</v>
      </c>
      <c r="R48" s="128">
        <v>0</v>
      </c>
      <c r="S48" s="128">
        <v>0</v>
      </c>
      <c r="T48" s="128">
        <v>0</v>
      </c>
      <c r="U48" s="128">
        <v>0</v>
      </c>
      <c r="V48" s="123"/>
    </row>
    <row r="49" spans="1:22" ht="15" customHeight="1" x14ac:dyDescent="0.25">
      <c r="A49" s="98" t="s">
        <v>116</v>
      </c>
      <c r="B49" s="99" t="s">
        <v>117</v>
      </c>
      <c r="C49" s="100" t="s">
        <v>21</v>
      </c>
      <c r="D49" s="100" t="s">
        <v>22</v>
      </c>
      <c r="E49" s="100">
        <v>20</v>
      </c>
      <c r="F49" s="101" t="s">
        <v>23</v>
      </c>
      <c r="G49" s="125">
        <v>26712532832</v>
      </c>
      <c r="H49" s="125">
        <v>24586707214.290001</v>
      </c>
      <c r="I49" s="125">
        <v>2125825617.71</v>
      </c>
      <c r="J49" s="126">
        <v>0</v>
      </c>
      <c r="K49" s="125">
        <v>21762429524.349998</v>
      </c>
      <c r="L49" s="125">
        <v>2824277689.9400001</v>
      </c>
      <c r="M49" s="125">
        <v>14535391847.41</v>
      </c>
      <c r="N49" s="125">
        <v>7227037676.9399996</v>
      </c>
      <c r="O49" s="125">
        <v>14467850822.15</v>
      </c>
      <c r="P49" s="125">
        <v>67541025.260000005</v>
      </c>
      <c r="Q49" s="125">
        <v>14437937861.15</v>
      </c>
      <c r="R49" s="125">
        <v>29912961</v>
      </c>
      <c r="S49" s="125">
        <v>151909827.34</v>
      </c>
      <c r="T49" s="125">
        <v>151909827.34</v>
      </c>
      <c r="U49" s="125">
        <v>151909827.34</v>
      </c>
      <c r="V49" s="123"/>
    </row>
    <row r="50" spans="1:22" ht="15" x14ac:dyDescent="0.25">
      <c r="A50" s="98" t="s">
        <v>118</v>
      </c>
      <c r="B50" s="99" t="s">
        <v>119</v>
      </c>
      <c r="C50" s="100" t="s">
        <v>21</v>
      </c>
      <c r="D50" s="100" t="s">
        <v>22</v>
      </c>
      <c r="E50" s="100">
        <v>20</v>
      </c>
      <c r="F50" s="101" t="s">
        <v>23</v>
      </c>
      <c r="G50" s="125">
        <v>794049146.86000001</v>
      </c>
      <c r="H50" s="125">
        <v>739875469.76999998</v>
      </c>
      <c r="I50" s="125">
        <v>54173677.090000004</v>
      </c>
      <c r="J50" s="126">
        <v>0</v>
      </c>
      <c r="K50" s="125">
        <v>347072875.18000001</v>
      </c>
      <c r="L50" s="125">
        <v>392802594.58999997</v>
      </c>
      <c r="M50" s="125">
        <v>128463744.73999999</v>
      </c>
      <c r="N50" s="125">
        <v>218609130.44</v>
      </c>
      <c r="O50" s="125">
        <v>128463744.73999999</v>
      </c>
      <c r="P50" s="125">
        <v>0</v>
      </c>
      <c r="Q50" s="126">
        <v>128463744.73999999</v>
      </c>
      <c r="R50" s="125">
        <v>0</v>
      </c>
      <c r="S50" s="126">
        <v>0</v>
      </c>
      <c r="T50" s="126">
        <v>0</v>
      </c>
      <c r="U50" s="126">
        <v>0</v>
      </c>
      <c r="V50" s="123"/>
    </row>
    <row r="51" spans="1:22" ht="22.5" x14ac:dyDescent="0.25">
      <c r="A51" s="98" t="s">
        <v>120</v>
      </c>
      <c r="B51" s="99" t="s">
        <v>121</v>
      </c>
      <c r="C51" s="100" t="s">
        <v>21</v>
      </c>
      <c r="D51" s="100" t="s">
        <v>22</v>
      </c>
      <c r="E51" s="100">
        <v>20</v>
      </c>
      <c r="F51" s="101" t="s">
        <v>23</v>
      </c>
      <c r="G51" s="125">
        <v>244781000</v>
      </c>
      <c r="H51" s="125">
        <v>243278645.31999999</v>
      </c>
      <c r="I51" s="125">
        <v>1502354.68</v>
      </c>
      <c r="J51" s="126">
        <v>0</v>
      </c>
      <c r="K51" s="125">
        <v>11028446</v>
      </c>
      <c r="L51" s="125">
        <v>232250199.31999999</v>
      </c>
      <c r="M51" s="125">
        <v>2054000</v>
      </c>
      <c r="N51" s="125">
        <v>8974446</v>
      </c>
      <c r="O51" s="125">
        <v>2054000</v>
      </c>
      <c r="P51" s="125">
        <v>0</v>
      </c>
      <c r="Q51" s="126">
        <v>2054000</v>
      </c>
      <c r="R51" s="125">
        <v>0</v>
      </c>
      <c r="S51" s="126">
        <v>0</v>
      </c>
      <c r="T51" s="126">
        <v>0</v>
      </c>
      <c r="U51" s="126">
        <v>0</v>
      </c>
      <c r="V51" s="123"/>
    </row>
    <row r="52" spans="1:22" ht="22.5" x14ac:dyDescent="0.25">
      <c r="A52" s="98" t="s">
        <v>122</v>
      </c>
      <c r="B52" s="105" t="s">
        <v>123</v>
      </c>
      <c r="C52" s="106" t="s">
        <v>21</v>
      </c>
      <c r="D52" s="106" t="s">
        <v>22</v>
      </c>
      <c r="E52" s="106">
        <v>20</v>
      </c>
      <c r="F52" s="107" t="s">
        <v>23</v>
      </c>
      <c r="G52" s="127">
        <v>1614000</v>
      </c>
      <c r="H52" s="127">
        <v>1614000</v>
      </c>
      <c r="I52" s="128">
        <v>0</v>
      </c>
      <c r="J52" s="128">
        <v>0</v>
      </c>
      <c r="K52" s="127">
        <v>1614000</v>
      </c>
      <c r="L52" s="127">
        <v>0</v>
      </c>
      <c r="M52" s="128">
        <v>1614000</v>
      </c>
      <c r="N52" s="127">
        <v>0</v>
      </c>
      <c r="O52" s="128">
        <v>1614000</v>
      </c>
      <c r="P52" s="127">
        <v>0</v>
      </c>
      <c r="Q52" s="128">
        <v>1614000</v>
      </c>
      <c r="R52" s="127">
        <v>0</v>
      </c>
      <c r="S52" s="128">
        <v>0</v>
      </c>
      <c r="T52" s="128">
        <v>0</v>
      </c>
      <c r="U52" s="128">
        <v>0</v>
      </c>
      <c r="V52" s="123"/>
    </row>
    <row r="53" spans="1:22" ht="15" customHeight="1" x14ac:dyDescent="0.25">
      <c r="A53" s="98" t="s">
        <v>124</v>
      </c>
      <c r="B53" s="105" t="s">
        <v>125</v>
      </c>
      <c r="C53" s="106" t="s">
        <v>21</v>
      </c>
      <c r="D53" s="106" t="s">
        <v>22</v>
      </c>
      <c r="E53" s="106">
        <v>20</v>
      </c>
      <c r="F53" s="107" t="s">
        <v>23</v>
      </c>
      <c r="G53" s="127">
        <v>200000</v>
      </c>
      <c r="H53" s="128">
        <v>0</v>
      </c>
      <c r="I53" s="127">
        <v>200000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28">
        <v>0</v>
      </c>
      <c r="R53" s="128">
        <v>0</v>
      </c>
      <c r="S53" s="128">
        <v>0</v>
      </c>
      <c r="T53" s="128">
        <v>0</v>
      </c>
      <c r="U53" s="128">
        <v>0</v>
      </c>
      <c r="V53" s="123"/>
    </row>
    <row r="54" spans="1:22" ht="15" customHeight="1" x14ac:dyDescent="0.25">
      <c r="A54" s="98" t="s">
        <v>126</v>
      </c>
      <c r="B54" s="105" t="s">
        <v>127</v>
      </c>
      <c r="C54" s="106" t="s">
        <v>21</v>
      </c>
      <c r="D54" s="106" t="s">
        <v>22</v>
      </c>
      <c r="E54" s="106">
        <v>20</v>
      </c>
      <c r="F54" s="107" t="s">
        <v>23</v>
      </c>
      <c r="G54" s="127">
        <v>1842000</v>
      </c>
      <c r="H54" s="127">
        <v>539645.31999999995</v>
      </c>
      <c r="I54" s="127">
        <v>1302354.68</v>
      </c>
      <c r="J54" s="128">
        <v>0</v>
      </c>
      <c r="K54" s="127">
        <v>520000</v>
      </c>
      <c r="L54" s="127">
        <v>19645.32</v>
      </c>
      <c r="M54" s="127">
        <v>440000</v>
      </c>
      <c r="N54" s="127">
        <v>80000</v>
      </c>
      <c r="O54" s="127">
        <v>440000</v>
      </c>
      <c r="P54" s="127">
        <v>0</v>
      </c>
      <c r="Q54" s="128">
        <v>440000</v>
      </c>
      <c r="R54" s="127">
        <v>0</v>
      </c>
      <c r="S54" s="128">
        <v>0</v>
      </c>
      <c r="T54" s="128">
        <v>0</v>
      </c>
      <c r="U54" s="128">
        <v>0</v>
      </c>
      <c r="V54" s="123"/>
    </row>
    <row r="55" spans="1:22" ht="15" customHeight="1" x14ac:dyDescent="0.25">
      <c r="A55" s="98" t="s">
        <v>128</v>
      </c>
      <c r="B55" s="105" t="s">
        <v>129</v>
      </c>
      <c r="C55" s="106" t="s">
        <v>21</v>
      </c>
      <c r="D55" s="106" t="s">
        <v>22</v>
      </c>
      <c r="E55" s="106">
        <v>20</v>
      </c>
      <c r="F55" s="107" t="s">
        <v>23</v>
      </c>
      <c r="G55" s="127">
        <v>11125000</v>
      </c>
      <c r="H55" s="127">
        <v>11125000</v>
      </c>
      <c r="I55" s="128">
        <v>0</v>
      </c>
      <c r="J55" s="128">
        <v>0</v>
      </c>
      <c r="K55" s="128">
        <v>0</v>
      </c>
      <c r="L55" s="128">
        <v>11125000</v>
      </c>
      <c r="M55" s="127">
        <v>0</v>
      </c>
      <c r="N55" s="128">
        <v>0</v>
      </c>
      <c r="O55" s="128">
        <v>0</v>
      </c>
      <c r="P55" s="128">
        <v>0</v>
      </c>
      <c r="Q55" s="128">
        <v>0</v>
      </c>
      <c r="R55" s="128">
        <v>0</v>
      </c>
      <c r="S55" s="128">
        <v>0</v>
      </c>
      <c r="T55" s="128">
        <v>0</v>
      </c>
      <c r="U55" s="128">
        <v>0</v>
      </c>
      <c r="V55" s="123"/>
    </row>
    <row r="56" spans="1:22" ht="15" customHeight="1" x14ac:dyDescent="0.25">
      <c r="A56" s="98" t="s">
        <v>130</v>
      </c>
      <c r="B56" s="105" t="s">
        <v>131</v>
      </c>
      <c r="C56" s="106" t="s">
        <v>21</v>
      </c>
      <c r="D56" s="106" t="s">
        <v>22</v>
      </c>
      <c r="E56" s="106">
        <v>20</v>
      </c>
      <c r="F56" s="107" t="s">
        <v>23</v>
      </c>
      <c r="G56" s="127">
        <v>230000000</v>
      </c>
      <c r="H56" s="127">
        <v>230000000</v>
      </c>
      <c r="I56" s="128">
        <v>0</v>
      </c>
      <c r="J56" s="128">
        <v>0</v>
      </c>
      <c r="K56" s="127">
        <v>8894446</v>
      </c>
      <c r="L56" s="127">
        <v>221105554</v>
      </c>
      <c r="M56" s="127">
        <v>0</v>
      </c>
      <c r="N56" s="128">
        <v>8894446</v>
      </c>
      <c r="O56" s="127">
        <v>0</v>
      </c>
      <c r="P56" s="128">
        <v>0</v>
      </c>
      <c r="Q56" s="128">
        <v>0</v>
      </c>
      <c r="R56" s="128">
        <v>0</v>
      </c>
      <c r="S56" s="128">
        <v>0</v>
      </c>
      <c r="T56" s="128">
        <v>0</v>
      </c>
      <c r="U56" s="128">
        <v>0</v>
      </c>
      <c r="V56" s="123"/>
    </row>
    <row r="57" spans="1:22" ht="22.5" x14ac:dyDescent="0.25">
      <c r="A57" s="98" t="s">
        <v>132</v>
      </c>
      <c r="B57" s="99" t="s">
        <v>133</v>
      </c>
      <c r="C57" s="100" t="s">
        <v>21</v>
      </c>
      <c r="D57" s="100" t="s">
        <v>22</v>
      </c>
      <c r="E57" s="100">
        <v>20</v>
      </c>
      <c r="F57" s="101" t="s">
        <v>23</v>
      </c>
      <c r="G57" s="125">
        <v>205490146.86000001</v>
      </c>
      <c r="H57" s="125">
        <v>201370618.71000001</v>
      </c>
      <c r="I57" s="125">
        <v>4119528.15</v>
      </c>
      <c r="J57" s="126">
        <v>0</v>
      </c>
      <c r="K57" s="125">
        <v>76009132.150000006</v>
      </c>
      <c r="L57" s="125">
        <v>125361486.56</v>
      </c>
      <c r="M57" s="125">
        <v>44619376.670000002</v>
      </c>
      <c r="N57" s="125">
        <v>31389755.48</v>
      </c>
      <c r="O57" s="125">
        <v>44619376.670000002</v>
      </c>
      <c r="P57" s="125">
        <v>0</v>
      </c>
      <c r="Q57" s="126">
        <v>44619376.670000002</v>
      </c>
      <c r="R57" s="125">
        <v>0</v>
      </c>
      <c r="S57" s="126">
        <v>0</v>
      </c>
      <c r="T57" s="126">
        <v>0</v>
      </c>
      <c r="U57" s="126">
        <v>0</v>
      </c>
      <c r="V57" s="123"/>
    </row>
    <row r="58" spans="1:22" ht="15" customHeight="1" x14ac:dyDescent="0.25">
      <c r="A58" s="98" t="s">
        <v>134</v>
      </c>
      <c r="B58" s="105" t="s">
        <v>135</v>
      </c>
      <c r="C58" s="106" t="s">
        <v>21</v>
      </c>
      <c r="D58" s="106" t="s">
        <v>22</v>
      </c>
      <c r="E58" s="106">
        <v>20</v>
      </c>
      <c r="F58" s="107" t="s">
        <v>23</v>
      </c>
      <c r="G58" s="127">
        <v>3045000</v>
      </c>
      <c r="H58" s="127">
        <v>3045000</v>
      </c>
      <c r="I58" s="128">
        <v>0</v>
      </c>
      <c r="J58" s="128">
        <v>0</v>
      </c>
      <c r="K58" s="128">
        <v>0</v>
      </c>
      <c r="L58" s="128">
        <v>3045000</v>
      </c>
      <c r="M58" s="127">
        <v>0</v>
      </c>
      <c r="N58" s="128">
        <v>0</v>
      </c>
      <c r="O58" s="128">
        <v>0</v>
      </c>
      <c r="P58" s="128">
        <v>0</v>
      </c>
      <c r="Q58" s="128">
        <v>0</v>
      </c>
      <c r="R58" s="128">
        <v>0</v>
      </c>
      <c r="S58" s="128">
        <v>0</v>
      </c>
      <c r="T58" s="128">
        <v>0</v>
      </c>
      <c r="U58" s="128">
        <v>0</v>
      </c>
      <c r="V58" s="123"/>
    </row>
    <row r="59" spans="1:22" ht="22.5" x14ac:dyDescent="0.25">
      <c r="A59" s="98" t="s">
        <v>136</v>
      </c>
      <c r="B59" s="105" t="s">
        <v>137</v>
      </c>
      <c r="C59" s="106" t="s">
        <v>21</v>
      </c>
      <c r="D59" s="106" t="s">
        <v>22</v>
      </c>
      <c r="E59" s="106">
        <v>20</v>
      </c>
      <c r="F59" s="107" t="s">
        <v>23</v>
      </c>
      <c r="G59" s="127">
        <v>48200000</v>
      </c>
      <c r="H59" s="127">
        <v>47948008</v>
      </c>
      <c r="I59" s="127">
        <v>251992</v>
      </c>
      <c r="J59" s="128">
        <v>0</v>
      </c>
      <c r="K59" s="127">
        <v>66000</v>
      </c>
      <c r="L59" s="127">
        <v>47882008</v>
      </c>
      <c r="M59" s="127">
        <v>0</v>
      </c>
      <c r="N59" s="128">
        <v>66000</v>
      </c>
      <c r="O59" s="127">
        <v>0</v>
      </c>
      <c r="P59" s="128">
        <v>0</v>
      </c>
      <c r="Q59" s="128">
        <v>0</v>
      </c>
      <c r="R59" s="128">
        <v>0</v>
      </c>
      <c r="S59" s="128">
        <v>0</v>
      </c>
      <c r="T59" s="128">
        <v>0</v>
      </c>
      <c r="U59" s="128">
        <v>0</v>
      </c>
      <c r="V59" s="123"/>
    </row>
    <row r="60" spans="1:22" ht="22.5" x14ac:dyDescent="0.25">
      <c r="A60" s="98" t="s">
        <v>138</v>
      </c>
      <c r="B60" s="105" t="s">
        <v>139</v>
      </c>
      <c r="C60" s="106" t="s">
        <v>21</v>
      </c>
      <c r="D60" s="106" t="s">
        <v>22</v>
      </c>
      <c r="E60" s="106">
        <v>20</v>
      </c>
      <c r="F60" s="107" t="s">
        <v>23</v>
      </c>
      <c r="G60" s="127">
        <v>52000000</v>
      </c>
      <c r="H60" s="127">
        <v>50661000</v>
      </c>
      <c r="I60" s="127">
        <v>1339000</v>
      </c>
      <c r="J60" s="128">
        <v>0</v>
      </c>
      <c r="K60" s="127">
        <v>50661000</v>
      </c>
      <c r="L60" s="127">
        <v>0</v>
      </c>
      <c r="M60" s="128">
        <v>19356558.239999998</v>
      </c>
      <c r="N60" s="127">
        <v>31304441.760000002</v>
      </c>
      <c r="O60" s="127">
        <v>19356558.239999998</v>
      </c>
      <c r="P60" s="127">
        <v>0</v>
      </c>
      <c r="Q60" s="128">
        <v>19356558.239999998</v>
      </c>
      <c r="R60" s="127">
        <v>0</v>
      </c>
      <c r="S60" s="128">
        <v>0</v>
      </c>
      <c r="T60" s="128">
        <v>0</v>
      </c>
      <c r="U60" s="128">
        <v>0</v>
      </c>
      <c r="V60" s="123"/>
    </row>
    <row r="61" spans="1:22" ht="15" customHeight="1" x14ac:dyDescent="0.25">
      <c r="A61" s="98" t="s">
        <v>140</v>
      </c>
      <c r="B61" s="105" t="s">
        <v>141</v>
      </c>
      <c r="C61" s="106" t="s">
        <v>21</v>
      </c>
      <c r="D61" s="106" t="s">
        <v>22</v>
      </c>
      <c r="E61" s="106">
        <v>20</v>
      </c>
      <c r="F61" s="107" t="s">
        <v>23</v>
      </c>
      <c r="G61" s="127">
        <v>318000</v>
      </c>
      <c r="H61" s="127">
        <v>203384.51</v>
      </c>
      <c r="I61" s="127">
        <v>114615.49</v>
      </c>
      <c r="J61" s="128">
        <v>0</v>
      </c>
      <c r="K61" s="128">
        <v>0</v>
      </c>
      <c r="L61" s="128">
        <v>203384.51</v>
      </c>
      <c r="M61" s="127">
        <v>0</v>
      </c>
      <c r="N61" s="128">
        <v>0</v>
      </c>
      <c r="O61" s="128">
        <v>0</v>
      </c>
      <c r="P61" s="128">
        <v>0</v>
      </c>
      <c r="Q61" s="128">
        <v>0</v>
      </c>
      <c r="R61" s="128">
        <v>0</v>
      </c>
      <c r="S61" s="128">
        <v>0</v>
      </c>
      <c r="T61" s="128">
        <v>0</v>
      </c>
      <c r="U61" s="128">
        <v>0</v>
      </c>
      <c r="V61" s="123"/>
    </row>
    <row r="62" spans="1:22" ht="22.5" x14ac:dyDescent="0.25">
      <c r="A62" s="98" t="s">
        <v>142</v>
      </c>
      <c r="B62" s="105" t="s">
        <v>143</v>
      </c>
      <c r="C62" s="106" t="s">
        <v>21</v>
      </c>
      <c r="D62" s="106" t="s">
        <v>22</v>
      </c>
      <c r="E62" s="106">
        <v>20</v>
      </c>
      <c r="F62" s="107" t="s">
        <v>23</v>
      </c>
      <c r="G62" s="127">
        <v>26618982.870000001</v>
      </c>
      <c r="H62" s="127">
        <v>24313431.199999999</v>
      </c>
      <c r="I62" s="127">
        <v>2305551.67</v>
      </c>
      <c r="J62" s="128">
        <v>0</v>
      </c>
      <c r="K62" s="127">
        <v>22064132.149999999</v>
      </c>
      <c r="L62" s="127">
        <v>2249299.0499999998</v>
      </c>
      <c r="M62" s="127">
        <v>22044818.43</v>
      </c>
      <c r="N62" s="127">
        <v>19313.72</v>
      </c>
      <c r="O62" s="127">
        <v>22044818.43</v>
      </c>
      <c r="P62" s="127">
        <v>0</v>
      </c>
      <c r="Q62" s="128">
        <v>22044818.43</v>
      </c>
      <c r="R62" s="127">
        <v>0</v>
      </c>
      <c r="S62" s="128">
        <v>0</v>
      </c>
      <c r="T62" s="128">
        <v>0</v>
      </c>
      <c r="U62" s="128">
        <v>0</v>
      </c>
      <c r="V62" s="123"/>
    </row>
    <row r="63" spans="1:22" ht="15" customHeight="1" x14ac:dyDescent="0.25">
      <c r="A63" s="98" t="s">
        <v>144</v>
      </c>
      <c r="B63" s="105" t="s">
        <v>145</v>
      </c>
      <c r="C63" s="106" t="s">
        <v>21</v>
      </c>
      <c r="D63" s="106" t="s">
        <v>22</v>
      </c>
      <c r="E63" s="106">
        <v>20</v>
      </c>
      <c r="F63" s="107" t="s">
        <v>23</v>
      </c>
      <c r="G63" s="127">
        <v>73733163.989999995</v>
      </c>
      <c r="H63" s="127">
        <v>73726483</v>
      </c>
      <c r="I63" s="127">
        <v>6680.99</v>
      </c>
      <c r="J63" s="128">
        <v>0</v>
      </c>
      <c r="K63" s="127">
        <v>3218000</v>
      </c>
      <c r="L63" s="127">
        <v>70508483</v>
      </c>
      <c r="M63" s="127">
        <v>3218000</v>
      </c>
      <c r="N63" s="127">
        <v>0</v>
      </c>
      <c r="O63" s="128">
        <v>3218000</v>
      </c>
      <c r="P63" s="127">
        <v>0</v>
      </c>
      <c r="Q63" s="128">
        <v>3218000</v>
      </c>
      <c r="R63" s="127">
        <v>0</v>
      </c>
      <c r="S63" s="128">
        <v>0</v>
      </c>
      <c r="T63" s="128">
        <v>0</v>
      </c>
      <c r="U63" s="128">
        <v>0</v>
      </c>
      <c r="V63" s="123"/>
    </row>
    <row r="64" spans="1:22" ht="22.5" x14ac:dyDescent="0.25">
      <c r="A64" s="98" t="s">
        <v>146</v>
      </c>
      <c r="B64" s="105" t="s">
        <v>147</v>
      </c>
      <c r="C64" s="106" t="s">
        <v>21</v>
      </c>
      <c r="D64" s="106" t="s">
        <v>22</v>
      </c>
      <c r="E64" s="106">
        <v>20</v>
      </c>
      <c r="F64" s="107" t="s">
        <v>23</v>
      </c>
      <c r="G64" s="127">
        <v>100000</v>
      </c>
      <c r="H64" s="128">
        <v>0</v>
      </c>
      <c r="I64" s="127">
        <v>100000</v>
      </c>
      <c r="J64" s="128">
        <v>0</v>
      </c>
      <c r="K64" s="128">
        <v>0</v>
      </c>
      <c r="L64" s="128">
        <v>0</v>
      </c>
      <c r="M64" s="128">
        <v>0</v>
      </c>
      <c r="N64" s="128">
        <v>0</v>
      </c>
      <c r="O64" s="128">
        <v>0</v>
      </c>
      <c r="P64" s="128">
        <v>0</v>
      </c>
      <c r="Q64" s="128">
        <v>0</v>
      </c>
      <c r="R64" s="128">
        <v>0</v>
      </c>
      <c r="S64" s="128">
        <v>0</v>
      </c>
      <c r="T64" s="128">
        <v>0</v>
      </c>
      <c r="U64" s="128">
        <v>0</v>
      </c>
      <c r="V64" s="123"/>
    </row>
    <row r="65" spans="1:22" ht="15" customHeight="1" x14ac:dyDescent="0.25">
      <c r="A65" s="98" t="s">
        <v>148</v>
      </c>
      <c r="B65" s="105" t="s">
        <v>149</v>
      </c>
      <c r="C65" s="106" t="s">
        <v>21</v>
      </c>
      <c r="D65" s="106" t="s">
        <v>22</v>
      </c>
      <c r="E65" s="106">
        <v>20</v>
      </c>
      <c r="F65" s="107" t="s">
        <v>23</v>
      </c>
      <c r="G65" s="127">
        <v>1475000</v>
      </c>
      <c r="H65" s="127">
        <v>1473312</v>
      </c>
      <c r="I65" s="127">
        <v>1688</v>
      </c>
      <c r="J65" s="128">
        <v>0</v>
      </c>
      <c r="K65" s="128">
        <v>0</v>
      </c>
      <c r="L65" s="128">
        <v>1473312</v>
      </c>
      <c r="M65" s="127">
        <v>0</v>
      </c>
      <c r="N65" s="128">
        <v>0</v>
      </c>
      <c r="O65" s="128">
        <v>0</v>
      </c>
      <c r="P65" s="128">
        <v>0</v>
      </c>
      <c r="Q65" s="128">
        <v>0</v>
      </c>
      <c r="R65" s="128">
        <v>0</v>
      </c>
      <c r="S65" s="128">
        <v>0</v>
      </c>
      <c r="T65" s="128">
        <v>0</v>
      </c>
      <c r="U65" s="128">
        <v>0</v>
      </c>
      <c r="V65" s="123"/>
    </row>
    <row r="66" spans="1:22" ht="15" customHeight="1" x14ac:dyDescent="0.25">
      <c r="A66" s="98" t="s">
        <v>150</v>
      </c>
      <c r="B66" s="99" t="s">
        <v>151</v>
      </c>
      <c r="C66" s="100" t="s">
        <v>21</v>
      </c>
      <c r="D66" s="100" t="s">
        <v>22</v>
      </c>
      <c r="E66" s="100">
        <v>20</v>
      </c>
      <c r="F66" s="101" t="s">
        <v>23</v>
      </c>
      <c r="G66" s="125">
        <v>343778000</v>
      </c>
      <c r="H66" s="125">
        <v>295226205.74000001</v>
      </c>
      <c r="I66" s="125">
        <v>48551794.259999998</v>
      </c>
      <c r="J66" s="126">
        <v>0</v>
      </c>
      <c r="K66" s="125">
        <v>260035297.03</v>
      </c>
      <c r="L66" s="125">
        <v>35190908.710000001</v>
      </c>
      <c r="M66" s="125">
        <v>81790368.069999993</v>
      </c>
      <c r="N66" s="125">
        <v>178244928.96000001</v>
      </c>
      <c r="O66" s="125">
        <v>81790368.069999993</v>
      </c>
      <c r="P66" s="125">
        <v>0</v>
      </c>
      <c r="Q66" s="126">
        <v>81790368.069999993</v>
      </c>
      <c r="R66" s="125">
        <v>0</v>
      </c>
      <c r="S66" s="126">
        <v>0</v>
      </c>
      <c r="T66" s="126">
        <v>0</v>
      </c>
      <c r="U66" s="126">
        <v>0</v>
      </c>
      <c r="V66" s="123"/>
    </row>
    <row r="67" spans="1:22" ht="15" customHeight="1" x14ac:dyDescent="0.25">
      <c r="A67" s="98" t="s">
        <v>152</v>
      </c>
      <c r="B67" s="105" t="s">
        <v>153</v>
      </c>
      <c r="C67" s="106" t="s">
        <v>21</v>
      </c>
      <c r="D67" s="106" t="s">
        <v>22</v>
      </c>
      <c r="E67" s="106">
        <v>20</v>
      </c>
      <c r="F67" s="107" t="s">
        <v>23</v>
      </c>
      <c r="G67" s="127">
        <v>340000</v>
      </c>
      <c r="H67" s="128">
        <v>0</v>
      </c>
      <c r="I67" s="127">
        <v>340000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  <c r="O67" s="128">
        <v>0</v>
      </c>
      <c r="P67" s="128">
        <v>0</v>
      </c>
      <c r="Q67" s="128">
        <v>0</v>
      </c>
      <c r="R67" s="128">
        <v>0</v>
      </c>
      <c r="S67" s="128">
        <v>0</v>
      </c>
      <c r="T67" s="128">
        <v>0</v>
      </c>
      <c r="U67" s="128">
        <v>0</v>
      </c>
      <c r="V67" s="123"/>
    </row>
    <row r="68" spans="1:22" ht="15" customHeight="1" x14ac:dyDescent="0.25">
      <c r="A68" s="98" t="s">
        <v>154</v>
      </c>
      <c r="B68" s="105" t="s">
        <v>155</v>
      </c>
      <c r="C68" s="106" t="s">
        <v>21</v>
      </c>
      <c r="D68" s="106" t="s">
        <v>22</v>
      </c>
      <c r="E68" s="106">
        <v>20</v>
      </c>
      <c r="F68" s="107" t="s">
        <v>23</v>
      </c>
      <c r="G68" s="127">
        <v>3000000</v>
      </c>
      <c r="H68" s="127">
        <v>2263868.2000000002</v>
      </c>
      <c r="I68" s="127">
        <v>736131.8</v>
      </c>
      <c r="J68" s="128">
        <v>0</v>
      </c>
      <c r="K68" s="128">
        <v>0</v>
      </c>
      <c r="L68" s="128">
        <v>2263868.2000000002</v>
      </c>
      <c r="M68" s="127">
        <v>0</v>
      </c>
      <c r="N68" s="128">
        <v>0</v>
      </c>
      <c r="O68" s="128">
        <v>0</v>
      </c>
      <c r="P68" s="128">
        <v>0</v>
      </c>
      <c r="Q68" s="128">
        <v>0</v>
      </c>
      <c r="R68" s="128">
        <v>0</v>
      </c>
      <c r="S68" s="128">
        <v>0</v>
      </c>
      <c r="T68" s="128">
        <v>0</v>
      </c>
      <c r="U68" s="128">
        <v>0</v>
      </c>
      <c r="V68" s="123"/>
    </row>
    <row r="69" spans="1:22" ht="15" customHeight="1" x14ac:dyDescent="0.25">
      <c r="A69" s="98" t="s">
        <v>156</v>
      </c>
      <c r="B69" s="105" t="s">
        <v>101</v>
      </c>
      <c r="C69" s="106" t="s">
        <v>21</v>
      </c>
      <c r="D69" s="106" t="s">
        <v>22</v>
      </c>
      <c r="E69" s="106">
        <v>20</v>
      </c>
      <c r="F69" s="107" t="s">
        <v>23</v>
      </c>
      <c r="G69" s="127">
        <v>51115000</v>
      </c>
      <c r="H69" s="127">
        <v>8496584.8499999996</v>
      </c>
      <c r="I69" s="127">
        <v>42618415.149999999</v>
      </c>
      <c r="J69" s="128">
        <v>0</v>
      </c>
      <c r="K69" s="128">
        <v>0</v>
      </c>
      <c r="L69" s="128">
        <v>8496584.8499999996</v>
      </c>
      <c r="M69" s="127">
        <v>0</v>
      </c>
      <c r="N69" s="128">
        <v>0</v>
      </c>
      <c r="O69" s="128">
        <v>0</v>
      </c>
      <c r="P69" s="128">
        <v>0</v>
      </c>
      <c r="Q69" s="128">
        <v>0</v>
      </c>
      <c r="R69" s="128">
        <v>0</v>
      </c>
      <c r="S69" s="128">
        <v>0</v>
      </c>
      <c r="T69" s="128">
        <v>0</v>
      </c>
      <c r="U69" s="128">
        <v>0</v>
      </c>
      <c r="V69" s="123"/>
    </row>
    <row r="70" spans="1:22" ht="15" customHeight="1" x14ac:dyDescent="0.25">
      <c r="A70" s="98" t="s">
        <v>157</v>
      </c>
      <c r="B70" s="105" t="s">
        <v>103</v>
      </c>
      <c r="C70" s="106" t="s">
        <v>21</v>
      </c>
      <c r="D70" s="106" t="s">
        <v>22</v>
      </c>
      <c r="E70" s="106">
        <v>20</v>
      </c>
      <c r="F70" s="107" t="s">
        <v>23</v>
      </c>
      <c r="G70" s="127">
        <v>11921000</v>
      </c>
      <c r="H70" s="127">
        <v>11578455.66</v>
      </c>
      <c r="I70" s="127">
        <v>342544.34</v>
      </c>
      <c r="J70" s="128">
        <v>0</v>
      </c>
      <c r="K70" s="128">
        <v>0</v>
      </c>
      <c r="L70" s="128">
        <v>11578455.66</v>
      </c>
      <c r="M70" s="127">
        <v>0</v>
      </c>
      <c r="N70" s="128">
        <v>0</v>
      </c>
      <c r="O70" s="128">
        <v>0</v>
      </c>
      <c r="P70" s="128">
        <v>0</v>
      </c>
      <c r="Q70" s="128">
        <v>0</v>
      </c>
      <c r="R70" s="128">
        <v>0</v>
      </c>
      <c r="S70" s="128">
        <v>0</v>
      </c>
      <c r="T70" s="128">
        <v>0</v>
      </c>
      <c r="U70" s="128">
        <v>0</v>
      </c>
      <c r="V70" s="123"/>
    </row>
    <row r="71" spans="1:22" ht="15" customHeight="1" x14ac:dyDescent="0.25">
      <c r="A71" s="98" t="s">
        <v>158</v>
      </c>
      <c r="B71" s="131" t="s">
        <v>105</v>
      </c>
      <c r="C71" s="106" t="s">
        <v>21</v>
      </c>
      <c r="D71" s="106" t="s">
        <v>22</v>
      </c>
      <c r="E71" s="106">
        <v>20</v>
      </c>
      <c r="F71" s="107" t="s">
        <v>23</v>
      </c>
      <c r="G71" s="127">
        <v>261550000</v>
      </c>
      <c r="H71" s="127">
        <v>260035297.03</v>
      </c>
      <c r="I71" s="127">
        <v>1514702.97</v>
      </c>
      <c r="J71" s="128">
        <v>0</v>
      </c>
      <c r="K71" s="127">
        <v>260035297.03</v>
      </c>
      <c r="L71" s="127">
        <v>0</v>
      </c>
      <c r="M71" s="128">
        <v>81790368.069999993</v>
      </c>
      <c r="N71" s="127">
        <v>178244928.96000001</v>
      </c>
      <c r="O71" s="127">
        <v>81790368.069999993</v>
      </c>
      <c r="P71" s="127">
        <v>0</v>
      </c>
      <c r="Q71" s="128">
        <v>81790368.069999993</v>
      </c>
      <c r="R71" s="127">
        <v>0</v>
      </c>
      <c r="S71" s="128">
        <v>0</v>
      </c>
      <c r="T71" s="128">
        <v>0</v>
      </c>
      <c r="U71" s="128">
        <v>0</v>
      </c>
      <c r="V71" s="123"/>
    </row>
    <row r="72" spans="1:22" ht="15" customHeight="1" x14ac:dyDescent="0.25">
      <c r="A72" s="98" t="s">
        <v>159</v>
      </c>
      <c r="B72" s="105" t="s">
        <v>107</v>
      </c>
      <c r="C72" s="106" t="s">
        <v>21</v>
      </c>
      <c r="D72" s="106" t="s">
        <v>22</v>
      </c>
      <c r="E72" s="106">
        <v>20</v>
      </c>
      <c r="F72" s="107" t="s">
        <v>23</v>
      </c>
      <c r="G72" s="127">
        <v>3000000</v>
      </c>
      <c r="H72" s="128">
        <v>0</v>
      </c>
      <c r="I72" s="127">
        <v>3000000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  <c r="P72" s="128">
        <v>0</v>
      </c>
      <c r="Q72" s="128">
        <v>0</v>
      </c>
      <c r="R72" s="128">
        <v>0</v>
      </c>
      <c r="S72" s="128">
        <v>0</v>
      </c>
      <c r="T72" s="128">
        <v>0</v>
      </c>
      <c r="U72" s="128">
        <v>0</v>
      </c>
      <c r="V72" s="123"/>
    </row>
    <row r="73" spans="1:22" ht="15" customHeight="1" x14ac:dyDescent="0.25">
      <c r="A73" s="98" t="s">
        <v>160</v>
      </c>
      <c r="B73" s="105" t="s">
        <v>109</v>
      </c>
      <c r="C73" s="106" t="s">
        <v>21</v>
      </c>
      <c r="D73" s="106" t="s">
        <v>22</v>
      </c>
      <c r="E73" s="106">
        <v>20</v>
      </c>
      <c r="F73" s="107" t="s">
        <v>23</v>
      </c>
      <c r="G73" s="127">
        <v>11962000</v>
      </c>
      <c r="H73" s="127">
        <v>11962000</v>
      </c>
      <c r="I73" s="128">
        <v>0</v>
      </c>
      <c r="J73" s="128">
        <v>0</v>
      </c>
      <c r="K73" s="128">
        <v>0</v>
      </c>
      <c r="L73" s="128">
        <v>11962000</v>
      </c>
      <c r="M73" s="127">
        <v>0</v>
      </c>
      <c r="N73" s="128">
        <v>0</v>
      </c>
      <c r="O73" s="128">
        <v>0</v>
      </c>
      <c r="P73" s="128">
        <v>0</v>
      </c>
      <c r="Q73" s="128">
        <v>0</v>
      </c>
      <c r="R73" s="128">
        <v>0</v>
      </c>
      <c r="S73" s="128">
        <v>0</v>
      </c>
      <c r="T73" s="128">
        <v>0</v>
      </c>
      <c r="U73" s="128">
        <v>0</v>
      </c>
      <c r="V73" s="123"/>
    </row>
    <row r="74" spans="1:22" ht="15" customHeight="1" x14ac:dyDescent="0.25">
      <c r="A74" s="98" t="s">
        <v>161</v>
      </c>
      <c r="B74" s="105" t="s">
        <v>111</v>
      </c>
      <c r="C74" s="106" t="s">
        <v>21</v>
      </c>
      <c r="D74" s="106" t="s">
        <v>22</v>
      </c>
      <c r="E74" s="106">
        <v>20</v>
      </c>
      <c r="F74" s="107" t="s">
        <v>23</v>
      </c>
      <c r="G74" s="127">
        <v>890000</v>
      </c>
      <c r="H74" s="127">
        <v>890000</v>
      </c>
      <c r="I74" s="128">
        <v>0</v>
      </c>
      <c r="J74" s="128">
        <v>0</v>
      </c>
      <c r="K74" s="128">
        <v>0</v>
      </c>
      <c r="L74" s="128">
        <v>890000</v>
      </c>
      <c r="M74" s="127">
        <v>0</v>
      </c>
      <c r="N74" s="128">
        <v>0</v>
      </c>
      <c r="O74" s="128">
        <v>0</v>
      </c>
      <c r="P74" s="128">
        <v>0</v>
      </c>
      <c r="Q74" s="128">
        <v>0</v>
      </c>
      <c r="R74" s="128">
        <v>0</v>
      </c>
      <c r="S74" s="128">
        <v>0</v>
      </c>
      <c r="T74" s="128">
        <v>0</v>
      </c>
      <c r="U74" s="128">
        <v>0</v>
      </c>
      <c r="V74" s="123"/>
    </row>
    <row r="75" spans="1:22" ht="15" customHeight="1" x14ac:dyDescent="0.25">
      <c r="A75" s="98" t="s">
        <v>162</v>
      </c>
      <c r="B75" s="99" t="s">
        <v>163</v>
      </c>
      <c r="C75" s="100" t="s">
        <v>21</v>
      </c>
      <c r="D75" s="100" t="s">
        <v>22</v>
      </c>
      <c r="E75" s="100">
        <v>20</v>
      </c>
      <c r="F75" s="101" t="s">
        <v>23</v>
      </c>
      <c r="G75" s="125">
        <v>25918483685.139999</v>
      </c>
      <c r="H75" s="125">
        <v>23846831744.52</v>
      </c>
      <c r="I75" s="125">
        <v>2071651940.6199999</v>
      </c>
      <c r="J75" s="126">
        <v>0</v>
      </c>
      <c r="K75" s="125">
        <v>21415356649.169998</v>
      </c>
      <c r="L75" s="125">
        <v>2431475095.3499999</v>
      </c>
      <c r="M75" s="125">
        <v>14406928102.67</v>
      </c>
      <c r="N75" s="125">
        <v>7008428546.5</v>
      </c>
      <c r="O75" s="125">
        <v>14339387077.41</v>
      </c>
      <c r="P75" s="125">
        <v>67541025.260000005</v>
      </c>
      <c r="Q75" s="125">
        <v>14309474116.41</v>
      </c>
      <c r="R75" s="125">
        <v>29912961</v>
      </c>
      <c r="S75" s="125">
        <v>151909827.34</v>
      </c>
      <c r="T75" s="125">
        <v>151909827.34</v>
      </c>
      <c r="U75" s="125">
        <v>151909827.34</v>
      </c>
      <c r="V75" s="123"/>
    </row>
    <row r="76" spans="1:22" ht="15" customHeight="1" x14ac:dyDescent="0.25">
      <c r="A76" s="98" t="s">
        <v>164</v>
      </c>
      <c r="B76" s="99" t="s">
        <v>165</v>
      </c>
      <c r="C76" s="100" t="s">
        <v>21</v>
      </c>
      <c r="D76" s="100" t="s">
        <v>22</v>
      </c>
      <c r="E76" s="100">
        <v>20</v>
      </c>
      <c r="F76" s="101" t="s">
        <v>23</v>
      </c>
      <c r="G76" s="125">
        <v>62017546.350000001</v>
      </c>
      <c r="H76" s="125">
        <v>27551352.600000001</v>
      </c>
      <c r="I76" s="125">
        <v>34466193.75</v>
      </c>
      <c r="J76" s="126">
        <v>0</v>
      </c>
      <c r="K76" s="125">
        <v>26672352.600000001</v>
      </c>
      <c r="L76" s="125">
        <v>879000</v>
      </c>
      <c r="M76" s="125">
        <v>26652416.890000001</v>
      </c>
      <c r="N76" s="125">
        <v>19935.71</v>
      </c>
      <c r="O76" s="125">
        <v>26652416.890000001</v>
      </c>
      <c r="P76" s="125">
        <v>0</v>
      </c>
      <c r="Q76" s="126">
        <v>26652416.890000001</v>
      </c>
      <c r="R76" s="125">
        <v>0</v>
      </c>
      <c r="S76" s="126">
        <v>0</v>
      </c>
      <c r="T76" s="126">
        <v>0</v>
      </c>
      <c r="U76" s="126">
        <v>0</v>
      </c>
      <c r="V76" s="123"/>
    </row>
    <row r="77" spans="1:22" ht="15" customHeight="1" x14ac:dyDescent="0.25">
      <c r="A77" s="98" t="s">
        <v>166</v>
      </c>
      <c r="B77" s="131" t="s">
        <v>167</v>
      </c>
      <c r="C77" s="106" t="s">
        <v>21</v>
      </c>
      <c r="D77" s="106" t="s">
        <v>22</v>
      </c>
      <c r="E77" s="106">
        <v>20</v>
      </c>
      <c r="F77" s="107" t="s">
        <v>23</v>
      </c>
      <c r="G77" s="127">
        <v>62017546.350000001</v>
      </c>
      <c r="H77" s="127">
        <v>27551352.600000001</v>
      </c>
      <c r="I77" s="127">
        <v>34466193.75</v>
      </c>
      <c r="J77" s="128">
        <v>0</v>
      </c>
      <c r="K77" s="127">
        <v>26672352.600000001</v>
      </c>
      <c r="L77" s="127">
        <v>879000</v>
      </c>
      <c r="M77" s="127">
        <v>26652416.890000001</v>
      </c>
      <c r="N77" s="127">
        <v>19935.71</v>
      </c>
      <c r="O77" s="127">
        <v>26652416.890000001</v>
      </c>
      <c r="P77" s="127">
        <v>0</v>
      </c>
      <c r="Q77" s="128">
        <v>26652416.890000001</v>
      </c>
      <c r="R77" s="127">
        <v>0</v>
      </c>
      <c r="S77" s="128">
        <v>0</v>
      </c>
      <c r="T77" s="128">
        <v>0</v>
      </c>
      <c r="U77" s="128">
        <v>0</v>
      </c>
      <c r="V77" s="123"/>
    </row>
    <row r="78" spans="1:22" ht="33.75" x14ac:dyDescent="0.25">
      <c r="A78" s="98" t="s">
        <v>168</v>
      </c>
      <c r="B78" s="99" t="s">
        <v>169</v>
      </c>
      <c r="C78" s="100" t="s">
        <v>21</v>
      </c>
      <c r="D78" s="100" t="s">
        <v>22</v>
      </c>
      <c r="E78" s="100">
        <v>20</v>
      </c>
      <c r="F78" s="101" t="s">
        <v>23</v>
      </c>
      <c r="G78" s="125">
        <v>2271783409.4499998</v>
      </c>
      <c r="H78" s="125">
        <v>2087359435.5799999</v>
      </c>
      <c r="I78" s="125">
        <v>184423973.87</v>
      </c>
      <c r="J78" s="126">
        <v>0</v>
      </c>
      <c r="K78" s="125">
        <v>1774945734.4300001</v>
      </c>
      <c r="L78" s="125">
        <v>312413701.14999998</v>
      </c>
      <c r="M78" s="125">
        <v>1454100449.3800001</v>
      </c>
      <c r="N78" s="125">
        <v>320845285.05000001</v>
      </c>
      <c r="O78" s="125">
        <v>1452437260.8800001</v>
      </c>
      <c r="P78" s="125">
        <v>1663188.5</v>
      </c>
      <c r="Q78" s="125">
        <v>1449005614.8800001</v>
      </c>
      <c r="R78" s="125">
        <v>3431646</v>
      </c>
      <c r="S78" s="125">
        <v>6776406</v>
      </c>
      <c r="T78" s="125">
        <v>6776406</v>
      </c>
      <c r="U78" s="125">
        <v>6776406</v>
      </c>
      <c r="V78" s="123"/>
    </row>
    <row r="79" spans="1:22" ht="15" customHeight="1" x14ac:dyDescent="0.25">
      <c r="A79" s="98" t="s">
        <v>170</v>
      </c>
      <c r="B79" s="105" t="s">
        <v>171</v>
      </c>
      <c r="C79" s="106" t="s">
        <v>21</v>
      </c>
      <c r="D79" s="106" t="s">
        <v>22</v>
      </c>
      <c r="E79" s="106">
        <v>20</v>
      </c>
      <c r="F79" s="107" t="s">
        <v>23</v>
      </c>
      <c r="G79" s="127">
        <v>203447000</v>
      </c>
      <c r="H79" s="127">
        <v>187417613</v>
      </c>
      <c r="I79" s="127">
        <v>16029387</v>
      </c>
      <c r="J79" s="128">
        <v>0</v>
      </c>
      <c r="K79" s="127">
        <v>132806220</v>
      </c>
      <c r="L79" s="127">
        <v>54611393</v>
      </c>
      <c r="M79" s="127">
        <v>127425207</v>
      </c>
      <c r="N79" s="127">
        <v>5381013</v>
      </c>
      <c r="O79" s="127">
        <v>126665993</v>
      </c>
      <c r="P79" s="127">
        <v>759214</v>
      </c>
      <c r="Q79" s="127">
        <v>123234347</v>
      </c>
      <c r="R79" s="127">
        <v>3431646</v>
      </c>
      <c r="S79" s="127">
        <v>1776036</v>
      </c>
      <c r="T79" s="127">
        <v>1776036</v>
      </c>
      <c r="U79" s="127">
        <v>1776036</v>
      </c>
      <c r="V79" s="123"/>
    </row>
    <row r="80" spans="1:22" ht="15" customHeight="1" x14ac:dyDescent="0.25">
      <c r="A80" s="98" t="s">
        <v>172</v>
      </c>
      <c r="B80" s="131" t="s">
        <v>173</v>
      </c>
      <c r="C80" s="106" t="s">
        <v>21</v>
      </c>
      <c r="D80" s="106" t="s">
        <v>22</v>
      </c>
      <c r="E80" s="106">
        <v>20</v>
      </c>
      <c r="F80" s="107" t="s">
        <v>23</v>
      </c>
      <c r="G80" s="127">
        <v>744880921.04999995</v>
      </c>
      <c r="H80" s="127">
        <v>624299130.54999995</v>
      </c>
      <c r="I80" s="127">
        <v>120581790.5</v>
      </c>
      <c r="J80" s="128">
        <v>0</v>
      </c>
      <c r="K80" s="127">
        <v>604339780.54999995</v>
      </c>
      <c r="L80" s="127">
        <v>19959350</v>
      </c>
      <c r="M80" s="127">
        <v>577815131.23000002</v>
      </c>
      <c r="N80" s="127">
        <v>26524649.32</v>
      </c>
      <c r="O80" s="127">
        <v>577815131.23000002</v>
      </c>
      <c r="P80" s="127">
        <v>0</v>
      </c>
      <c r="Q80" s="128">
        <v>577815131.23000002</v>
      </c>
      <c r="R80" s="127">
        <v>0</v>
      </c>
      <c r="S80" s="128">
        <v>4992370</v>
      </c>
      <c r="T80" s="127">
        <v>4992370</v>
      </c>
      <c r="U80" s="127">
        <v>4992370</v>
      </c>
      <c r="V80" s="123"/>
    </row>
    <row r="81" spans="1:22" ht="15" customHeight="1" x14ac:dyDescent="0.25">
      <c r="A81" s="98" t="s">
        <v>174</v>
      </c>
      <c r="B81" s="105" t="s">
        <v>175</v>
      </c>
      <c r="C81" s="106" t="s">
        <v>21</v>
      </c>
      <c r="D81" s="106" t="s">
        <v>22</v>
      </c>
      <c r="E81" s="106">
        <v>20</v>
      </c>
      <c r="F81" s="107" t="s">
        <v>23</v>
      </c>
      <c r="G81" s="127">
        <v>107711000</v>
      </c>
      <c r="H81" s="127">
        <v>107587033.59999999</v>
      </c>
      <c r="I81" s="127">
        <v>123966.39999999999</v>
      </c>
      <c r="J81" s="128">
        <v>0</v>
      </c>
      <c r="K81" s="127">
        <v>107587033.59999999</v>
      </c>
      <c r="L81" s="127">
        <v>0</v>
      </c>
      <c r="M81" s="128">
        <v>16889072</v>
      </c>
      <c r="N81" s="127">
        <v>90697961.599999994</v>
      </c>
      <c r="O81" s="127">
        <v>16889072</v>
      </c>
      <c r="P81" s="127">
        <v>0</v>
      </c>
      <c r="Q81" s="128">
        <v>16889072</v>
      </c>
      <c r="R81" s="127">
        <v>0</v>
      </c>
      <c r="S81" s="128">
        <v>0</v>
      </c>
      <c r="T81" s="128">
        <v>0</v>
      </c>
      <c r="U81" s="128">
        <v>0</v>
      </c>
      <c r="V81" s="123"/>
    </row>
    <row r="82" spans="1:22" ht="15" customHeight="1" x14ac:dyDescent="0.25">
      <c r="A82" s="98" t="s">
        <v>176</v>
      </c>
      <c r="B82" s="105" t="s">
        <v>177</v>
      </c>
      <c r="C82" s="106" t="s">
        <v>21</v>
      </c>
      <c r="D82" s="106" t="s">
        <v>22</v>
      </c>
      <c r="E82" s="106">
        <v>20</v>
      </c>
      <c r="F82" s="107" t="s">
        <v>23</v>
      </c>
      <c r="G82" s="127">
        <v>1083000</v>
      </c>
      <c r="H82" s="127">
        <v>350000</v>
      </c>
      <c r="I82" s="127">
        <v>733000</v>
      </c>
      <c r="J82" s="128">
        <v>0</v>
      </c>
      <c r="K82" s="127">
        <v>350000</v>
      </c>
      <c r="L82" s="127">
        <v>0</v>
      </c>
      <c r="M82" s="128">
        <v>345000</v>
      </c>
      <c r="N82" s="127">
        <v>5000</v>
      </c>
      <c r="O82" s="127">
        <v>345000</v>
      </c>
      <c r="P82" s="127">
        <v>0</v>
      </c>
      <c r="Q82" s="128">
        <v>345000</v>
      </c>
      <c r="R82" s="127">
        <v>0</v>
      </c>
      <c r="S82" s="128">
        <v>0</v>
      </c>
      <c r="T82" s="128">
        <v>0</v>
      </c>
      <c r="U82" s="128">
        <v>0</v>
      </c>
      <c r="V82" s="123"/>
    </row>
    <row r="83" spans="1:22" ht="15" customHeight="1" x14ac:dyDescent="0.25">
      <c r="A83" s="98" t="s">
        <v>178</v>
      </c>
      <c r="B83" s="105" t="s">
        <v>179</v>
      </c>
      <c r="C83" s="106" t="s">
        <v>21</v>
      </c>
      <c r="D83" s="106" t="s">
        <v>22</v>
      </c>
      <c r="E83" s="106">
        <v>20</v>
      </c>
      <c r="F83" s="107" t="s">
        <v>23</v>
      </c>
      <c r="G83" s="127">
        <v>300213168.39999998</v>
      </c>
      <c r="H83" s="127">
        <v>254239655.40000001</v>
      </c>
      <c r="I83" s="127">
        <v>45973513</v>
      </c>
      <c r="J83" s="128">
        <v>0</v>
      </c>
      <c r="K83" s="127">
        <v>254123655.40000001</v>
      </c>
      <c r="L83" s="127">
        <v>116000</v>
      </c>
      <c r="M83" s="127">
        <v>57396373</v>
      </c>
      <c r="N83" s="127">
        <v>196727282.40000001</v>
      </c>
      <c r="O83" s="127">
        <v>57396373</v>
      </c>
      <c r="P83" s="127">
        <v>0</v>
      </c>
      <c r="Q83" s="128">
        <v>57396373</v>
      </c>
      <c r="R83" s="127">
        <v>0</v>
      </c>
      <c r="S83" s="128">
        <v>0</v>
      </c>
      <c r="T83" s="128">
        <v>0</v>
      </c>
      <c r="U83" s="128">
        <v>0</v>
      </c>
      <c r="V83" s="123"/>
    </row>
    <row r="84" spans="1:22" ht="22.5" x14ac:dyDescent="0.25">
      <c r="A84" s="98" t="s">
        <v>180</v>
      </c>
      <c r="B84" s="105" t="s">
        <v>181</v>
      </c>
      <c r="C84" s="106" t="s">
        <v>21</v>
      </c>
      <c r="D84" s="106" t="s">
        <v>22</v>
      </c>
      <c r="E84" s="106">
        <v>20</v>
      </c>
      <c r="F84" s="107" t="s">
        <v>23</v>
      </c>
      <c r="G84" s="127">
        <v>914448320</v>
      </c>
      <c r="H84" s="127">
        <v>913466003.02999997</v>
      </c>
      <c r="I84" s="127">
        <v>982316.97</v>
      </c>
      <c r="J84" s="128">
        <v>0</v>
      </c>
      <c r="K84" s="127">
        <v>675739044.88</v>
      </c>
      <c r="L84" s="127">
        <v>237726958.15000001</v>
      </c>
      <c r="M84" s="127">
        <v>674229666.14999998</v>
      </c>
      <c r="N84" s="127">
        <v>1509378.73</v>
      </c>
      <c r="O84" s="127">
        <v>673325691.64999998</v>
      </c>
      <c r="P84" s="127">
        <v>903974.5</v>
      </c>
      <c r="Q84" s="127">
        <v>673325691.64999998</v>
      </c>
      <c r="R84" s="127">
        <v>0</v>
      </c>
      <c r="S84" s="128">
        <v>8000</v>
      </c>
      <c r="T84" s="127">
        <v>8000</v>
      </c>
      <c r="U84" s="127">
        <v>8000</v>
      </c>
      <c r="V84" s="123"/>
    </row>
    <row r="85" spans="1:22" ht="22.5" x14ac:dyDescent="0.25">
      <c r="A85" s="98" t="s">
        <v>182</v>
      </c>
      <c r="B85" s="99" t="s">
        <v>183</v>
      </c>
      <c r="C85" s="100" t="s">
        <v>21</v>
      </c>
      <c r="D85" s="100" t="s">
        <v>22</v>
      </c>
      <c r="E85" s="100">
        <v>20</v>
      </c>
      <c r="F85" s="101" t="s">
        <v>23</v>
      </c>
      <c r="G85" s="125">
        <v>2388123610</v>
      </c>
      <c r="H85" s="125">
        <v>2288540329</v>
      </c>
      <c r="I85" s="125">
        <v>99583281</v>
      </c>
      <c r="J85" s="126">
        <v>0</v>
      </c>
      <c r="K85" s="125">
        <v>760027799</v>
      </c>
      <c r="L85" s="125">
        <v>1528512530</v>
      </c>
      <c r="M85" s="125">
        <v>626634818.78999996</v>
      </c>
      <c r="N85" s="125">
        <v>133392980.20999999</v>
      </c>
      <c r="O85" s="125">
        <v>626634818.78999996</v>
      </c>
      <c r="P85" s="125">
        <v>0</v>
      </c>
      <c r="Q85" s="126">
        <v>626634818.78999996</v>
      </c>
      <c r="R85" s="125">
        <v>0</v>
      </c>
      <c r="S85" s="126">
        <v>30518</v>
      </c>
      <c r="T85" s="125">
        <v>30518</v>
      </c>
      <c r="U85" s="125">
        <v>30518</v>
      </c>
      <c r="V85" s="123"/>
    </row>
    <row r="86" spans="1:22" ht="15" customHeight="1" x14ac:dyDescent="0.25">
      <c r="A86" s="98" t="s">
        <v>184</v>
      </c>
      <c r="B86" s="131" t="s">
        <v>185</v>
      </c>
      <c r="C86" s="106" t="s">
        <v>21</v>
      </c>
      <c r="D86" s="106" t="s">
        <v>22</v>
      </c>
      <c r="E86" s="106">
        <v>20</v>
      </c>
      <c r="F86" s="107" t="s">
        <v>23</v>
      </c>
      <c r="G86" s="127">
        <v>1875828610</v>
      </c>
      <c r="H86" s="127">
        <v>1821879676</v>
      </c>
      <c r="I86" s="127">
        <v>53948934</v>
      </c>
      <c r="J86" s="128">
        <v>0</v>
      </c>
      <c r="K86" s="127">
        <v>346198226</v>
      </c>
      <c r="L86" s="127">
        <v>1475681450</v>
      </c>
      <c r="M86" s="127">
        <v>314811994.97000003</v>
      </c>
      <c r="N86" s="127">
        <v>31386231.030000001</v>
      </c>
      <c r="O86" s="127">
        <v>314811994.97000003</v>
      </c>
      <c r="P86" s="127">
        <v>0</v>
      </c>
      <c r="Q86" s="128">
        <v>314811994.97000003</v>
      </c>
      <c r="R86" s="127">
        <v>0</v>
      </c>
      <c r="S86" s="128">
        <v>30518</v>
      </c>
      <c r="T86" s="127">
        <v>30518</v>
      </c>
      <c r="U86" s="127">
        <v>30518</v>
      </c>
      <c r="V86" s="123"/>
    </row>
    <row r="87" spans="1:22" ht="15" customHeight="1" x14ac:dyDescent="0.25">
      <c r="A87" s="98" t="s">
        <v>186</v>
      </c>
      <c r="B87" s="105" t="s">
        <v>187</v>
      </c>
      <c r="C87" s="106" t="s">
        <v>21</v>
      </c>
      <c r="D87" s="106" t="s">
        <v>22</v>
      </c>
      <c r="E87" s="106">
        <v>20</v>
      </c>
      <c r="F87" s="107" t="s">
        <v>23</v>
      </c>
      <c r="G87" s="127">
        <v>510295000</v>
      </c>
      <c r="H87" s="127">
        <v>466660653</v>
      </c>
      <c r="I87" s="127">
        <v>43634347</v>
      </c>
      <c r="J87" s="128">
        <v>0</v>
      </c>
      <c r="K87" s="127">
        <v>413829573</v>
      </c>
      <c r="L87" s="127">
        <v>52831080</v>
      </c>
      <c r="M87" s="127">
        <v>311822823.81999999</v>
      </c>
      <c r="N87" s="127">
        <v>102006749.18000001</v>
      </c>
      <c r="O87" s="127">
        <v>311822823.81999999</v>
      </c>
      <c r="P87" s="127">
        <v>0</v>
      </c>
      <c r="Q87" s="128">
        <v>311822823.81999999</v>
      </c>
      <c r="R87" s="127">
        <v>0</v>
      </c>
      <c r="S87" s="128">
        <v>0</v>
      </c>
      <c r="T87" s="128">
        <v>0</v>
      </c>
      <c r="U87" s="128">
        <v>0</v>
      </c>
      <c r="V87" s="123"/>
    </row>
    <row r="88" spans="1:22" ht="15" customHeight="1" x14ac:dyDescent="0.25">
      <c r="A88" s="98" t="s">
        <v>188</v>
      </c>
      <c r="B88" s="105" t="s">
        <v>189</v>
      </c>
      <c r="C88" s="106" t="s">
        <v>21</v>
      </c>
      <c r="D88" s="106" t="s">
        <v>22</v>
      </c>
      <c r="E88" s="106">
        <v>20</v>
      </c>
      <c r="F88" s="107" t="s">
        <v>23</v>
      </c>
      <c r="G88" s="127">
        <v>2000000</v>
      </c>
      <c r="H88" s="128">
        <v>0</v>
      </c>
      <c r="I88" s="127">
        <v>2000000</v>
      </c>
      <c r="J88" s="128">
        <v>0</v>
      </c>
      <c r="K88" s="128">
        <v>0</v>
      </c>
      <c r="L88" s="128">
        <v>0</v>
      </c>
      <c r="M88" s="128">
        <v>0</v>
      </c>
      <c r="N88" s="128">
        <v>0</v>
      </c>
      <c r="O88" s="128">
        <v>0</v>
      </c>
      <c r="P88" s="128">
        <v>0</v>
      </c>
      <c r="Q88" s="128">
        <v>0</v>
      </c>
      <c r="R88" s="128">
        <v>0</v>
      </c>
      <c r="S88" s="128">
        <v>0</v>
      </c>
      <c r="T88" s="128">
        <v>0</v>
      </c>
      <c r="U88" s="128">
        <v>0</v>
      </c>
      <c r="V88" s="123"/>
    </row>
    <row r="89" spans="1:22" ht="15" customHeight="1" x14ac:dyDescent="0.25">
      <c r="A89" s="98" t="s">
        <v>190</v>
      </c>
      <c r="B89" s="99" t="s">
        <v>191</v>
      </c>
      <c r="C89" s="100" t="s">
        <v>21</v>
      </c>
      <c r="D89" s="100" t="s">
        <v>22</v>
      </c>
      <c r="E89" s="100">
        <v>20</v>
      </c>
      <c r="F89" s="101" t="s">
        <v>23</v>
      </c>
      <c r="G89" s="125">
        <v>17568955775.34</v>
      </c>
      <c r="H89" s="125">
        <v>15856446358.780001</v>
      </c>
      <c r="I89" s="125">
        <v>1712509416.5599999</v>
      </c>
      <c r="J89" s="126">
        <v>0</v>
      </c>
      <c r="K89" s="125">
        <v>15613487629.32</v>
      </c>
      <c r="L89" s="125">
        <v>242958729.46000001</v>
      </c>
      <c r="M89" s="125">
        <v>9380196229.3500004</v>
      </c>
      <c r="N89" s="125">
        <v>6233291399.9700003</v>
      </c>
      <c r="O89" s="125">
        <v>9315905381.3500004</v>
      </c>
      <c r="P89" s="125">
        <v>64290848</v>
      </c>
      <c r="Q89" s="125">
        <v>9302529508.3500004</v>
      </c>
      <c r="R89" s="125">
        <v>13375873</v>
      </c>
      <c r="S89" s="125">
        <v>12177077.34</v>
      </c>
      <c r="T89" s="125">
        <v>12177077.34</v>
      </c>
      <c r="U89" s="125">
        <v>12177077.34</v>
      </c>
      <c r="V89" s="123"/>
    </row>
    <row r="90" spans="1:22" ht="15" customHeight="1" x14ac:dyDescent="0.25">
      <c r="A90" s="98" t="s">
        <v>192</v>
      </c>
      <c r="B90" s="105" t="s">
        <v>193</v>
      </c>
      <c r="C90" s="106" t="s">
        <v>21</v>
      </c>
      <c r="D90" s="106" t="s">
        <v>22</v>
      </c>
      <c r="E90" s="106">
        <v>20</v>
      </c>
      <c r="F90" s="107" t="s">
        <v>23</v>
      </c>
      <c r="G90" s="127">
        <v>75150</v>
      </c>
      <c r="H90" s="127">
        <v>3000</v>
      </c>
      <c r="I90" s="127">
        <v>72150</v>
      </c>
      <c r="J90" s="128">
        <v>0</v>
      </c>
      <c r="K90" s="127">
        <v>3000</v>
      </c>
      <c r="L90" s="127">
        <v>0</v>
      </c>
      <c r="M90" s="128">
        <v>0</v>
      </c>
      <c r="N90" s="128">
        <v>3000</v>
      </c>
      <c r="O90" s="127">
        <v>0</v>
      </c>
      <c r="P90" s="128">
        <v>0</v>
      </c>
      <c r="Q90" s="128">
        <v>0</v>
      </c>
      <c r="R90" s="128">
        <v>0</v>
      </c>
      <c r="S90" s="128">
        <v>0</v>
      </c>
      <c r="T90" s="128">
        <v>0</v>
      </c>
      <c r="U90" s="128">
        <v>0</v>
      </c>
      <c r="V90" s="123"/>
    </row>
    <row r="91" spans="1:22" ht="15" customHeight="1" x14ac:dyDescent="0.25">
      <c r="A91" s="98" t="s">
        <v>194</v>
      </c>
      <c r="B91" s="105" t="s">
        <v>195</v>
      </c>
      <c r="C91" s="106" t="s">
        <v>21</v>
      </c>
      <c r="D91" s="106" t="s">
        <v>22</v>
      </c>
      <c r="E91" s="106">
        <v>20</v>
      </c>
      <c r="F91" s="107" t="s">
        <v>23</v>
      </c>
      <c r="G91" s="127">
        <v>3038373634</v>
      </c>
      <c r="H91" s="127">
        <v>2863481791.79</v>
      </c>
      <c r="I91" s="127">
        <v>174891842.21000001</v>
      </c>
      <c r="J91" s="128">
        <v>0</v>
      </c>
      <c r="K91" s="127">
        <v>2863481791.79</v>
      </c>
      <c r="L91" s="127">
        <v>0</v>
      </c>
      <c r="M91" s="128">
        <v>1806864753.8</v>
      </c>
      <c r="N91" s="127">
        <v>1056617037.99</v>
      </c>
      <c r="O91" s="127">
        <v>1780446791.8</v>
      </c>
      <c r="P91" s="127">
        <v>26417962</v>
      </c>
      <c r="Q91" s="127">
        <v>1769808131.8</v>
      </c>
      <c r="R91" s="127">
        <v>10638660</v>
      </c>
      <c r="S91" s="127">
        <v>205255</v>
      </c>
      <c r="T91" s="127">
        <v>205255</v>
      </c>
      <c r="U91" s="127">
        <v>205255</v>
      </c>
      <c r="V91" s="123"/>
    </row>
    <row r="92" spans="1:22" ht="15" x14ac:dyDescent="0.25">
      <c r="A92" s="98" t="s">
        <v>196</v>
      </c>
      <c r="B92" s="131" t="s">
        <v>197</v>
      </c>
      <c r="C92" s="106" t="s">
        <v>21</v>
      </c>
      <c r="D92" s="106" t="s">
        <v>22</v>
      </c>
      <c r="E92" s="106">
        <v>20</v>
      </c>
      <c r="F92" s="107" t="s">
        <v>23</v>
      </c>
      <c r="G92" s="127">
        <v>3864834050.6700001</v>
      </c>
      <c r="H92" s="127">
        <v>3645470242.48</v>
      </c>
      <c r="I92" s="127">
        <v>219363808.19</v>
      </c>
      <c r="J92" s="128">
        <v>0</v>
      </c>
      <c r="K92" s="127">
        <v>3456281664.3099999</v>
      </c>
      <c r="L92" s="127">
        <v>189188578.16999999</v>
      </c>
      <c r="M92" s="127">
        <v>2327354234.1599998</v>
      </c>
      <c r="N92" s="127">
        <v>1128927430.1500001</v>
      </c>
      <c r="O92" s="127">
        <v>2304807714.1599998</v>
      </c>
      <c r="P92" s="127">
        <v>22546520</v>
      </c>
      <c r="Q92" s="127">
        <v>2302070501.1599998</v>
      </c>
      <c r="R92" s="127">
        <v>2737213</v>
      </c>
      <c r="S92" s="127">
        <v>0</v>
      </c>
      <c r="T92" s="128">
        <v>0</v>
      </c>
      <c r="U92" s="128">
        <v>0</v>
      </c>
      <c r="V92" s="123"/>
    </row>
    <row r="93" spans="1:22" ht="22.5" x14ac:dyDescent="0.25">
      <c r="A93" s="98" t="s">
        <v>198</v>
      </c>
      <c r="B93" s="105" t="s">
        <v>199</v>
      </c>
      <c r="C93" s="106" t="s">
        <v>21</v>
      </c>
      <c r="D93" s="106" t="s">
        <v>22</v>
      </c>
      <c r="E93" s="106">
        <v>20</v>
      </c>
      <c r="F93" s="107" t="s">
        <v>23</v>
      </c>
      <c r="G93" s="127">
        <v>2240322425.25</v>
      </c>
      <c r="H93" s="127">
        <v>2220322425.25</v>
      </c>
      <c r="I93" s="127">
        <v>20000000</v>
      </c>
      <c r="J93" s="128">
        <v>0</v>
      </c>
      <c r="K93" s="127">
        <v>2217648412</v>
      </c>
      <c r="L93" s="127">
        <v>2674013.25</v>
      </c>
      <c r="M93" s="127">
        <v>1237774181.1700001</v>
      </c>
      <c r="N93" s="127">
        <v>979874230.83000004</v>
      </c>
      <c r="O93" s="127">
        <v>1237774181.1700001</v>
      </c>
      <c r="P93" s="127">
        <v>0</v>
      </c>
      <c r="Q93" s="128">
        <v>1237774181.1700001</v>
      </c>
      <c r="R93" s="127">
        <v>0</v>
      </c>
      <c r="S93" s="128">
        <v>0</v>
      </c>
      <c r="T93" s="128">
        <v>0</v>
      </c>
      <c r="U93" s="128">
        <v>0</v>
      </c>
      <c r="V93" s="123"/>
    </row>
    <row r="94" spans="1:22" ht="15" customHeight="1" x14ac:dyDescent="0.25">
      <c r="A94" s="98" t="s">
        <v>200</v>
      </c>
      <c r="B94" s="131" t="s">
        <v>201</v>
      </c>
      <c r="C94" s="106" t="s">
        <v>21</v>
      </c>
      <c r="D94" s="106" t="s">
        <v>22</v>
      </c>
      <c r="E94" s="106">
        <v>20</v>
      </c>
      <c r="F94" s="107" t="s">
        <v>23</v>
      </c>
      <c r="G94" s="127">
        <v>7324511542.4200001</v>
      </c>
      <c r="H94" s="127">
        <v>6065754786.9099998</v>
      </c>
      <c r="I94" s="127">
        <v>1258756755.51</v>
      </c>
      <c r="J94" s="128">
        <v>0</v>
      </c>
      <c r="K94" s="127">
        <v>6043401640.8100004</v>
      </c>
      <c r="L94" s="127">
        <v>22353146.100000001</v>
      </c>
      <c r="M94" s="127">
        <v>3477685146.6300001</v>
      </c>
      <c r="N94" s="127">
        <v>2565716494.1799998</v>
      </c>
      <c r="O94" s="127">
        <v>3466377988.6300001</v>
      </c>
      <c r="P94" s="127">
        <v>11307158</v>
      </c>
      <c r="Q94" s="127">
        <v>3466377988.6300001</v>
      </c>
      <c r="R94" s="127">
        <v>0</v>
      </c>
      <c r="S94" s="128">
        <v>0</v>
      </c>
      <c r="T94" s="128">
        <v>0</v>
      </c>
      <c r="U94" s="128">
        <v>0</v>
      </c>
      <c r="V94" s="123"/>
    </row>
    <row r="95" spans="1:22" ht="23.25" customHeight="1" x14ac:dyDescent="0.25">
      <c r="A95" s="98" t="s">
        <v>202</v>
      </c>
      <c r="B95" s="105" t="s">
        <v>203</v>
      </c>
      <c r="C95" s="106" t="s">
        <v>21</v>
      </c>
      <c r="D95" s="106" t="s">
        <v>22</v>
      </c>
      <c r="E95" s="106">
        <v>20</v>
      </c>
      <c r="F95" s="107" t="s">
        <v>23</v>
      </c>
      <c r="G95" s="127">
        <v>1095490500</v>
      </c>
      <c r="H95" s="127">
        <v>1059824112.35</v>
      </c>
      <c r="I95" s="127">
        <v>35666387.649999999</v>
      </c>
      <c r="J95" s="128">
        <v>0</v>
      </c>
      <c r="K95" s="127">
        <v>1031138120.41</v>
      </c>
      <c r="L95" s="127">
        <v>28685991.940000001</v>
      </c>
      <c r="M95" s="127">
        <v>528987913.58999997</v>
      </c>
      <c r="N95" s="127">
        <v>502150206.81999999</v>
      </c>
      <c r="O95" s="127">
        <v>524968705.58999997</v>
      </c>
      <c r="P95" s="127">
        <v>4019208</v>
      </c>
      <c r="Q95" s="127">
        <v>524968705.58999997</v>
      </c>
      <c r="R95" s="127">
        <v>0</v>
      </c>
      <c r="S95" s="128">
        <v>11971822.34</v>
      </c>
      <c r="T95" s="127">
        <v>11971822.34</v>
      </c>
      <c r="U95" s="127">
        <v>11971822.34</v>
      </c>
      <c r="V95" s="123"/>
    </row>
    <row r="96" spans="1:22" ht="21.75" customHeight="1" x14ac:dyDescent="0.25">
      <c r="A96" s="98" t="s">
        <v>204</v>
      </c>
      <c r="B96" s="105" t="s">
        <v>205</v>
      </c>
      <c r="C96" s="106" t="s">
        <v>21</v>
      </c>
      <c r="D96" s="106" t="s">
        <v>22</v>
      </c>
      <c r="E96" s="106">
        <v>20</v>
      </c>
      <c r="F96" s="107" t="s">
        <v>23</v>
      </c>
      <c r="G96" s="127">
        <v>5348473</v>
      </c>
      <c r="H96" s="127">
        <v>1590000</v>
      </c>
      <c r="I96" s="127">
        <v>3758473</v>
      </c>
      <c r="J96" s="128">
        <v>0</v>
      </c>
      <c r="K96" s="127">
        <v>1533000</v>
      </c>
      <c r="L96" s="127">
        <v>57000</v>
      </c>
      <c r="M96" s="127">
        <v>1530000</v>
      </c>
      <c r="N96" s="127">
        <v>3000</v>
      </c>
      <c r="O96" s="127">
        <v>1530000</v>
      </c>
      <c r="P96" s="127">
        <v>0</v>
      </c>
      <c r="Q96" s="128">
        <v>1530000</v>
      </c>
      <c r="R96" s="127">
        <v>0</v>
      </c>
      <c r="S96" s="128">
        <v>0</v>
      </c>
      <c r="T96" s="128">
        <v>0</v>
      </c>
      <c r="U96" s="128">
        <v>0</v>
      </c>
      <c r="V96" s="123"/>
    </row>
    <row r="97" spans="1:22" ht="15" customHeight="1" x14ac:dyDescent="0.25">
      <c r="A97" s="98" t="s">
        <v>206</v>
      </c>
      <c r="B97" s="99" t="s">
        <v>207</v>
      </c>
      <c r="C97" s="100" t="s">
        <v>21</v>
      </c>
      <c r="D97" s="100" t="s">
        <v>22</v>
      </c>
      <c r="E97" s="100">
        <v>20</v>
      </c>
      <c r="F97" s="101" t="s">
        <v>23</v>
      </c>
      <c r="G97" s="125">
        <v>684515981</v>
      </c>
      <c r="H97" s="125">
        <v>643846905.55999994</v>
      </c>
      <c r="I97" s="125">
        <v>40669075.439999998</v>
      </c>
      <c r="J97" s="126">
        <v>0</v>
      </c>
      <c r="K97" s="125">
        <v>373217453.76999998</v>
      </c>
      <c r="L97" s="125">
        <v>270629451.79000002</v>
      </c>
      <c r="M97" s="125">
        <v>57727060.210000001</v>
      </c>
      <c r="N97" s="125">
        <v>315490393.56</v>
      </c>
      <c r="O97" s="125">
        <v>57653575.450000003</v>
      </c>
      <c r="P97" s="125">
        <v>73484.759999999995</v>
      </c>
      <c r="Q97" s="125">
        <v>57653575.450000003</v>
      </c>
      <c r="R97" s="125">
        <v>0</v>
      </c>
      <c r="S97" s="126">
        <v>0</v>
      </c>
      <c r="T97" s="126">
        <v>0</v>
      </c>
      <c r="U97" s="126">
        <v>0</v>
      </c>
      <c r="V97" s="123"/>
    </row>
    <row r="98" spans="1:22" ht="15" customHeight="1" x14ac:dyDescent="0.25">
      <c r="A98" s="98" t="s">
        <v>208</v>
      </c>
      <c r="B98" s="105" t="s">
        <v>209</v>
      </c>
      <c r="C98" s="106" t="s">
        <v>21</v>
      </c>
      <c r="D98" s="106" t="s">
        <v>22</v>
      </c>
      <c r="E98" s="106">
        <v>20</v>
      </c>
      <c r="F98" s="107" t="s">
        <v>23</v>
      </c>
      <c r="G98" s="127">
        <v>25279700</v>
      </c>
      <c r="H98" s="127">
        <v>25279700</v>
      </c>
      <c r="I98" s="128">
        <v>0</v>
      </c>
      <c r="J98" s="128">
        <v>0</v>
      </c>
      <c r="K98" s="128">
        <v>0</v>
      </c>
      <c r="L98" s="128">
        <v>25279700</v>
      </c>
      <c r="M98" s="127">
        <v>0</v>
      </c>
      <c r="N98" s="128">
        <v>0</v>
      </c>
      <c r="O98" s="128">
        <v>0</v>
      </c>
      <c r="P98" s="128">
        <v>0</v>
      </c>
      <c r="Q98" s="128">
        <v>0</v>
      </c>
      <c r="R98" s="128">
        <v>0</v>
      </c>
      <c r="S98" s="128">
        <v>0</v>
      </c>
      <c r="T98" s="128">
        <v>0</v>
      </c>
      <c r="U98" s="128">
        <v>0</v>
      </c>
      <c r="V98" s="123"/>
    </row>
    <row r="99" spans="1:22" ht="15" customHeight="1" x14ac:dyDescent="0.25">
      <c r="A99" s="98" t="s">
        <v>210</v>
      </c>
      <c r="B99" s="105" t="s">
        <v>211</v>
      </c>
      <c r="C99" s="106" t="s">
        <v>21</v>
      </c>
      <c r="D99" s="106" t="s">
        <v>22</v>
      </c>
      <c r="E99" s="106">
        <v>20</v>
      </c>
      <c r="F99" s="107" t="s">
        <v>23</v>
      </c>
      <c r="G99" s="127">
        <v>228039000</v>
      </c>
      <c r="H99" s="127">
        <v>228039000</v>
      </c>
      <c r="I99" s="128">
        <v>0</v>
      </c>
      <c r="J99" s="128">
        <v>0</v>
      </c>
      <c r="K99" s="128">
        <v>0</v>
      </c>
      <c r="L99" s="128">
        <v>228039000</v>
      </c>
      <c r="M99" s="127">
        <v>0</v>
      </c>
      <c r="N99" s="128">
        <v>0</v>
      </c>
      <c r="O99" s="128">
        <v>0</v>
      </c>
      <c r="P99" s="128">
        <v>0</v>
      </c>
      <c r="Q99" s="128">
        <v>0</v>
      </c>
      <c r="R99" s="128">
        <v>0</v>
      </c>
      <c r="S99" s="128">
        <v>0</v>
      </c>
      <c r="T99" s="128">
        <v>0</v>
      </c>
      <c r="U99" s="128">
        <v>0</v>
      </c>
      <c r="V99" s="123"/>
    </row>
    <row r="100" spans="1:22" ht="15" customHeight="1" x14ac:dyDescent="0.25">
      <c r="A100" s="98" t="s">
        <v>212</v>
      </c>
      <c r="B100" s="105" t="s">
        <v>213</v>
      </c>
      <c r="C100" s="106" t="s">
        <v>21</v>
      </c>
      <c r="D100" s="106" t="s">
        <v>22</v>
      </c>
      <c r="E100" s="106">
        <v>20</v>
      </c>
      <c r="F100" s="107" t="s">
        <v>23</v>
      </c>
      <c r="G100" s="127">
        <v>125013681</v>
      </c>
      <c r="H100" s="127">
        <v>84344605.560000002</v>
      </c>
      <c r="I100" s="127">
        <v>40669075.439999998</v>
      </c>
      <c r="J100" s="128">
        <v>0</v>
      </c>
      <c r="K100" s="127">
        <v>67033853.770000003</v>
      </c>
      <c r="L100" s="127">
        <v>17310751.789999999</v>
      </c>
      <c r="M100" s="127">
        <v>57727060.210000001</v>
      </c>
      <c r="N100" s="127">
        <v>9306793.5600000005</v>
      </c>
      <c r="O100" s="127">
        <v>57653575.450000003</v>
      </c>
      <c r="P100" s="127">
        <v>73484.759999999995</v>
      </c>
      <c r="Q100" s="127">
        <v>57653575.450000003</v>
      </c>
      <c r="R100" s="127">
        <v>0</v>
      </c>
      <c r="S100" s="128">
        <v>0</v>
      </c>
      <c r="T100" s="128">
        <v>0</v>
      </c>
      <c r="U100" s="128">
        <v>0</v>
      </c>
      <c r="V100" s="123"/>
    </row>
    <row r="101" spans="1:22" ht="15" customHeight="1" x14ac:dyDescent="0.25">
      <c r="A101" s="98" t="s">
        <v>214</v>
      </c>
      <c r="B101" s="105" t="s">
        <v>215</v>
      </c>
      <c r="C101" s="106" t="s">
        <v>21</v>
      </c>
      <c r="D101" s="106" t="s">
        <v>22</v>
      </c>
      <c r="E101" s="106">
        <v>20</v>
      </c>
      <c r="F101" s="107" t="s">
        <v>23</v>
      </c>
      <c r="G101" s="127">
        <v>306183600</v>
      </c>
      <c r="H101" s="127">
        <v>306183600</v>
      </c>
      <c r="I101" s="128">
        <v>0</v>
      </c>
      <c r="J101" s="128">
        <v>0</v>
      </c>
      <c r="K101" s="127">
        <v>306183600</v>
      </c>
      <c r="L101" s="127">
        <v>0</v>
      </c>
      <c r="M101" s="128">
        <v>0</v>
      </c>
      <c r="N101" s="128">
        <v>306183600</v>
      </c>
      <c r="O101" s="127">
        <v>0</v>
      </c>
      <c r="P101" s="128">
        <v>0</v>
      </c>
      <c r="Q101" s="128">
        <v>0</v>
      </c>
      <c r="R101" s="128">
        <v>0</v>
      </c>
      <c r="S101" s="128">
        <v>0</v>
      </c>
      <c r="T101" s="128">
        <v>0</v>
      </c>
      <c r="U101" s="128">
        <v>0</v>
      </c>
      <c r="V101" s="123"/>
    </row>
    <row r="102" spans="1:22" ht="15" customHeight="1" x14ac:dyDescent="0.25">
      <c r="A102" s="98" t="s">
        <v>216</v>
      </c>
      <c r="B102" s="131" t="s">
        <v>217</v>
      </c>
      <c r="C102" s="106" t="s">
        <v>21</v>
      </c>
      <c r="D102" s="106" t="s">
        <v>22</v>
      </c>
      <c r="E102" s="106">
        <v>20</v>
      </c>
      <c r="F102" s="107" t="s">
        <v>23</v>
      </c>
      <c r="G102" s="127">
        <v>2943087363</v>
      </c>
      <c r="H102" s="127">
        <v>2943087363</v>
      </c>
      <c r="I102" s="128">
        <v>0</v>
      </c>
      <c r="J102" s="128">
        <v>0</v>
      </c>
      <c r="K102" s="127">
        <v>2867005680.0500002</v>
      </c>
      <c r="L102" s="127">
        <v>76081682.950000003</v>
      </c>
      <c r="M102" s="127">
        <v>2861617128.0500002</v>
      </c>
      <c r="N102" s="127">
        <v>5388552</v>
      </c>
      <c r="O102" s="127">
        <v>2860103624.0500002</v>
      </c>
      <c r="P102" s="127">
        <v>1513504</v>
      </c>
      <c r="Q102" s="127">
        <v>2846998182.0500002</v>
      </c>
      <c r="R102" s="127">
        <v>13105442</v>
      </c>
      <c r="S102" s="127">
        <v>132925826</v>
      </c>
      <c r="T102" s="127">
        <v>132925826</v>
      </c>
      <c r="U102" s="127">
        <v>132925826</v>
      </c>
      <c r="V102" s="123"/>
    </row>
    <row r="103" spans="1:22" ht="15" customHeight="1" x14ac:dyDescent="0.25">
      <c r="A103" s="98" t="s">
        <v>218</v>
      </c>
      <c r="B103" s="99" t="s">
        <v>219</v>
      </c>
      <c r="C103" s="100" t="s">
        <v>21</v>
      </c>
      <c r="D103" s="100" t="s">
        <v>22</v>
      </c>
      <c r="E103" s="100">
        <v>20</v>
      </c>
      <c r="F103" s="101" t="s">
        <v>23</v>
      </c>
      <c r="G103" s="125">
        <v>743016007</v>
      </c>
      <c r="H103" s="125">
        <v>716500542.75</v>
      </c>
      <c r="I103" s="125">
        <v>26515464.25</v>
      </c>
      <c r="J103" s="126">
        <v>0</v>
      </c>
      <c r="K103" s="125">
        <v>466720036.75</v>
      </c>
      <c r="L103" s="125">
        <v>249780506</v>
      </c>
      <c r="M103" s="125">
        <v>466720036.75</v>
      </c>
      <c r="N103" s="125">
        <v>0</v>
      </c>
      <c r="O103" s="126">
        <v>466720036.75</v>
      </c>
      <c r="P103" s="125">
        <v>0</v>
      </c>
      <c r="Q103" s="126">
        <v>466720036.75</v>
      </c>
      <c r="R103" s="125">
        <v>0</v>
      </c>
      <c r="S103" s="126">
        <v>0</v>
      </c>
      <c r="T103" s="126">
        <v>0</v>
      </c>
      <c r="U103" s="126">
        <v>0</v>
      </c>
      <c r="V103" s="123"/>
    </row>
    <row r="104" spans="1:22" ht="15" customHeight="1" x14ac:dyDescent="0.25">
      <c r="A104" s="98" t="s">
        <v>220</v>
      </c>
      <c r="B104" s="99" t="s">
        <v>221</v>
      </c>
      <c r="C104" s="100" t="s">
        <v>21</v>
      </c>
      <c r="D104" s="100" t="s">
        <v>22</v>
      </c>
      <c r="E104" s="100">
        <v>20</v>
      </c>
      <c r="F104" s="101" t="s">
        <v>23</v>
      </c>
      <c r="G104" s="125">
        <v>537246000</v>
      </c>
      <c r="H104" s="125">
        <v>537246000</v>
      </c>
      <c r="I104" s="126">
        <v>0</v>
      </c>
      <c r="J104" s="126">
        <v>0</v>
      </c>
      <c r="K104" s="125">
        <v>287465494</v>
      </c>
      <c r="L104" s="125">
        <v>249780506</v>
      </c>
      <c r="M104" s="125">
        <v>287465494</v>
      </c>
      <c r="N104" s="125">
        <v>0</v>
      </c>
      <c r="O104" s="126">
        <v>287465494</v>
      </c>
      <c r="P104" s="125">
        <v>0</v>
      </c>
      <c r="Q104" s="126">
        <v>287465494</v>
      </c>
      <c r="R104" s="125">
        <v>0</v>
      </c>
      <c r="S104" s="126">
        <v>0</v>
      </c>
      <c r="T104" s="126">
        <v>0</v>
      </c>
      <c r="U104" s="126">
        <v>0</v>
      </c>
      <c r="V104" s="123"/>
    </row>
    <row r="105" spans="1:22" ht="15" customHeight="1" x14ac:dyDescent="0.25">
      <c r="A105" s="98" t="s">
        <v>222</v>
      </c>
      <c r="B105" s="99" t="s">
        <v>223</v>
      </c>
      <c r="C105" s="100" t="s">
        <v>21</v>
      </c>
      <c r="D105" s="100" t="s">
        <v>22</v>
      </c>
      <c r="E105" s="100">
        <v>20</v>
      </c>
      <c r="F105" s="101" t="s">
        <v>23</v>
      </c>
      <c r="G105" s="125">
        <v>537246000</v>
      </c>
      <c r="H105" s="125">
        <v>537246000</v>
      </c>
      <c r="I105" s="126">
        <v>0</v>
      </c>
      <c r="J105" s="126">
        <v>0</v>
      </c>
      <c r="K105" s="125">
        <v>287465494</v>
      </c>
      <c r="L105" s="125">
        <v>249780506</v>
      </c>
      <c r="M105" s="125">
        <v>287465494</v>
      </c>
      <c r="N105" s="125">
        <v>0</v>
      </c>
      <c r="O105" s="126">
        <v>287465494</v>
      </c>
      <c r="P105" s="125">
        <v>0</v>
      </c>
      <c r="Q105" s="126">
        <v>287465494</v>
      </c>
      <c r="R105" s="125">
        <v>0</v>
      </c>
      <c r="S105" s="126">
        <v>0</v>
      </c>
      <c r="T105" s="126">
        <v>0</v>
      </c>
      <c r="U105" s="126">
        <v>0</v>
      </c>
      <c r="V105" s="123"/>
    </row>
    <row r="106" spans="1:22" ht="15" customHeight="1" x14ac:dyDescent="0.25">
      <c r="A106" s="98" t="s">
        <v>224</v>
      </c>
      <c r="B106" s="99" t="s">
        <v>225</v>
      </c>
      <c r="C106" s="100" t="s">
        <v>21</v>
      </c>
      <c r="D106" s="100" t="s">
        <v>22</v>
      </c>
      <c r="E106" s="100">
        <v>20</v>
      </c>
      <c r="F106" s="101" t="s">
        <v>23</v>
      </c>
      <c r="G106" s="125">
        <v>537246000</v>
      </c>
      <c r="H106" s="125">
        <v>537246000</v>
      </c>
      <c r="I106" s="126">
        <v>0</v>
      </c>
      <c r="J106" s="126">
        <v>0</v>
      </c>
      <c r="K106" s="125">
        <v>287465494</v>
      </c>
      <c r="L106" s="125">
        <v>249780506</v>
      </c>
      <c r="M106" s="125">
        <v>287465494</v>
      </c>
      <c r="N106" s="125">
        <v>0</v>
      </c>
      <c r="O106" s="126">
        <v>287465494</v>
      </c>
      <c r="P106" s="125">
        <v>0</v>
      </c>
      <c r="Q106" s="126">
        <v>287465494</v>
      </c>
      <c r="R106" s="125">
        <v>0</v>
      </c>
      <c r="S106" s="126">
        <v>0</v>
      </c>
      <c r="T106" s="126">
        <v>0</v>
      </c>
      <c r="U106" s="126">
        <v>0</v>
      </c>
      <c r="V106" s="123"/>
    </row>
    <row r="107" spans="1:22" ht="15" customHeight="1" x14ac:dyDescent="0.25">
      <c r="A107" s="98" t="s">
        <v>226</v>
      </c>
      <c r="B107" s="105" t="s">
        <v>227</v>
      </c>
      <c r="C107" s="106" t="s">
        <v>21</v>
      </c>
      <c r="D107" s="106" t="s">
        <v>22</v>
      </c>
      <c r="E107" s="106">
        <v>20</v>
      </c>
      <c r="F107" s="107" t="s">
        <v>23</v>
      </c>
      <c r="G107" s="127">
        <v>286897576</v>
      </c>
      <c r="H107" s="127">
        <v>286897576</v>
      </c>
      <c r="I107" s="128">
        <v>0</v>
      </c>
      <c r="J107" s="128">
        <v>0</v>
      </c>
      <c r="K107" s="127">
        <v>140077286</v>
      </c>
      <c r="L107" s="127">
        <v>146820290</v>
      </c>
      <c r="M107" s="127">
        <v>140077286</v>
      </c>
      <c r="N107" s="127">
        <v>0</v>
      </c>
      <c r="O107" s="128">
        <v>140077286</v>
      </c>
      <c r="P107" s="127">
        <v>0</v>
      </c>
      <c r="Q107" s="128">
        <v>140077286</v>
      </c>
      <c r="R107" s="127">
        <v>0</v>
      </c>
      <c r="S107" s="128">
        <v>0</v>
      </c>
      <c r="T107" s="128">
        <v>0</v>
      </c>
      <c r="U107" s="128">
        <v>0</v>
      </c>
      <c r="V107" s="123"/>
    </row>
    <row r="108" spans="1:22" ht="15" customHeight="1" x14ac:dyDescent="0.25">
      <c r="A108" s="98" t="s">
        <v>228</v>
      </c>
      <c r="B108" s="105" t="s">
        <v>229</v>
      </c>
      <c r="C108" s="106" t="s">
        <v>21</v>
      </c>
      <c r="D108" s="106" t="s">
        <v>22</v>
      </c>
      <c r="E108" s="106">
        <v>20</v>
      </c>
      <c r="F108" s="107" t="s">
        <v>23</v>
      </c>
      <c r="G108" s="127">
        <v>250348424</v>
      </c>
      <c r="H108" s="127">
        <v>250348424</v>
      </c>
      <c r="I108" s="128">
        <v>0</v>
      </c>
      <c r="J108" s="128">
        <v>0</v>
      </c>
      <c r="K108" s="127">
        <v>147388208</v>
      </c>
      <c r="L108" s="127">
        <v>102960216</v>
      </c>
      <c r="M108" s="127">
        <v>147388208</v>
      </c>
      <c r="N108" s="127">
        <v>0</v>
      </c>
      <c r="O108" s="128">
        <v>147388208</v>
      </c>
      <c r="P108" s="127">
        <v>0</v>
      </c>
      <c r="Q108" s="128">
        <v>147388208</v>
      </c>
      <c r="R108" s="127">
        <v>0</v>
      </c>
      <c r="S108" s="128">
        <v>0</v>
      </c>
      <c r="T108" s="128">
        <v>0</v>
      </c>
      <c r="U108" s="128">
        <v>0</v>
      </c>
      <c r="V108" s="123"/>
    </row>
    <row r="109" spans="1:22" ht="15" customHeight="1" x14ac:dyDescent="0.25">
      <c r="A109" s="98" t="s">
        <v>230</v>
      </c>
      <c r="B109" s="123" t="s">
        <v>231</v>
      </c>
      <c r="C109" s="106" t="s">
        <v>21</v>
      </c>
      <c r="D109" s="106" t="s">
        <v>22</v>
      </c>
      <c r="E109" s="106">
        <v>20</v>
      </c>
      <c r="F109" s="107" t="s">
        <v>23</v>
      </c>
      <c r="G109" s="127">
        <v>205770007</v>
      </c>
      <c r="H109" s="127">
        <v>179254542.75</v>
      </c>
      <c r="I109" s="127">
        <v>26515464.25</v>
      </c>
      <c r="J109" s="128">
        <v>0</v>
      </c>
      <c r="K109" s="127">
        <v>179254542.75</v>
      </c>
      <c r="L109" s="127">
        <v>0</v>
      </c>
      <c r="M109" s="128">
        <v>179254542.75</v>
      </c>
      <c r="N109" s="127">
        <v>0</v>
      </c>
      <c r="O109" s="128">
        <v>179254542.75</v>
      </c>
      <c r="P109" s="127">
        <v>0</v>
      </c>
      <c r="Q109" s="128">
        <v>179254542.75</v>
      </c>
      <c r="R109" s="127">
        <v>0</v>
      </c>
      <c r="S109" s="128">
        <v>0</v>
      </c>
      <c r="T109" s="128">
        <v>0</v>
      </c>
      <c r="U109" s="128">
        <v>0</v>
      </c>
      <c r="V109" s="123"/>
    </row>
    <row r="110" spans="1:22" ht="15" customHeight="1" x14ac:dyDescent="0.25">
      <c r="A110" t="s">
        <v>345</v>
      </c>
      <c r="B110" s="123" t="s">
        <v>346</v>
      </c>
      <c r="C110" s="106" t="s">
        <v>21</v>
      </c>
      <c r="D110" s="106" t="s">
        <v>22</v>
      </c>
      <c r="E110" s="106">
        <v>20</v>
      </c>
      <c r="F110" s="107" t="s">
        <v>23</v>
      </c>
      <c r="G110" s="125">
        <v>205770007</v>
      </c>
      <c r="H110" s="125">
        <v>179254542.75</v>
      </c>
      <c r="I110" s="125">
        <v>26515464.25</v>
      </c>
      <c r="J110" s="126">
        <v>0</v>
      </c>
      <c r="K110" s="125">
        <v>179254542.75</v>
      </c>
      <c r="L110" s="125">
        <v>0</v>
      </c>
      <c r="M110" s="126">
        <v>179254542.75</v>
      </c>
      <c r="N110" s="125">
        <v>0</v>
      </c>
      <c r="O110" s="126">
        <v>179254542.75</v>
      </c>
      <c r="P110" s="125">
        <v>0</v>
      </c>
      <c r="Q110" s="126">
        <v>179254542.75</v>
      </c>
      <c r="R110" s="125">
        <v>0</v>
      </c>
      <c r="S110" s="126">
        <v>0</v>
      </c>
      <c r="T110" s="126">
        <v>0</v>
      </c>
      <c r="U110" s="126">
        <v>0</v>
      </c>
      <c r="V110" s="123"/>
    </row>
    <row r="111" spans="1:22" ht="15" customHeight="1" x14ac:dyDescent="0.25">
      <c r="A111" t="s">
        <v>347</v>
      </c>
      <c r="B111" s="123" t="s">
        <v>348</v>
      </c>
      <c r="C111" s="106" t="s">
        <v>21</v>
      </c>
      <c r="D111" s="106" t="s">
        <v>22</v>
      </c>
      <c r="E111" s="106">
        <v>20</v>
      </c>
      <c r="F111" s="107" t="s">
        <v>23</v>
      </c>
      <c r="G111" s="127">
        <v>181013507</v>
      </c>
      <c r="H111" s="127">
        <v>177933987.75</v>
      </c>
      <c r="I111" s="127">
        <v>3079519.25</v>
      </c>
      <c r="J111" s="128">
        <v>0</v>
      </c>
      <c r="K111" s="127">
        <v>177933987.75</v>
      </c>
      <c r="L111" s="127">
        <v>0</v>
      </c>
      <c r="M111" s="128">
        <v>177933987.75</v>
      </c>
      <c r="N111" s="127">
        <v>0</v>
      </c>
      <c r="O111" s="128">
        <v>177933987.75</v>
      </c>
      <c r="P111" s="127">
        <v>0</v>
      </c>
      <c r="Q111" s="128">
        <v>177933987.75</v>
      </c>
      <c r="R111" s="127">
        <v>0</v>
      </c>
      <c r="S111" s="128">
        <v>0</v>
      </c>
      <c r="T111" s="128">
        <v>0</v>
      </c>
      <c r="U111" s="128">
        <v>0</v>
      </c>
      <c r="V111" s="123"/>
    </row>
    <row r="112" spans="1:22" ht="15" customHeight="1" x14ac:dyDescent="0.25">
      <c r="A112" t="s">
        <v>349</v>
      </c>
      <c r="B112" s="123" t="s">
        <v>350</v>
      </c>
      <c r="C112" s="106" t="s">
        <v>21</v>
      </c>
      <c r="D112" s="106" t="s">
        <v>22</v>
      </c>
      <c r="E112" s="106">
        <v>20</v>
      </c>
      <c r="F112" s="107" t="s">
        <v>23</v>
      </c>
      <c r="G112" s="127">
        <v>24756500</v>
      </c>
      <c r="H112" s="127">
        <v>1320555</v>
      </c>
      <c r="I112" s="127">
        <v>23435945</v>
      </c>
      <c r="J112" s="128">
        <v>0</v>
      </c>
      <c r="K112" s="127">
        <v>1320555</v>
      </c>
      <c r="L112" s="127">
        <v>0</v>
      </c>
      <c r="M112" s="128">
        <v>1320555</v>
      </c>
      <c r="N112" s="127">
        <v>0</v>
      </c>
      <c r="O112" s="128">
        <v>1320555</v>
      </c>
      <c r="P112" s="127">
        <v>0</v>
      </c>
      <c r="Q112" s="128">
        <v>1320555</v>
      </c>
      <c r="R112" s="127">
        <v>0</v>
      </c>
      <c r="S112" s="128">
        <v>0</v>
      </c>
      <c r="T112" s="128">
        <v>0</v>
      </c>
      <c r="U112" s="128">
        <v>0</v>
      </c>
      <c r="V112" s="123"/>
    </row>
    <row r="113" spans="1:22" ht="15" customHeight="1" x14ac:dyDescent="0.25">
      <c r="A113" s="98" t="s">
        <v>232</v>
      </c>
      <c r="B113" s="99" t="s">
        <v>233</v>
      </c>
      <c r="C113" s="100" t="s">
        <v>21</v>
      </c>
      <c r="D113" s="100" t="s">
        <v>22</v>
      </c>
      <c r="E113" s="100">
        <v>20</v>
      </c>
      <c r="F113" s="101" t="s">
        <v>23</v>
      </c>
      <c r="G113" s="125">
        <v>946440458</v>
      </c>
      <c r="H113" s="125">
        <v>357683535</v>
      </c>
      <c r="I113" s="125">
        <v>588756923</v>
      </c>
      <c r="J113" s="126">
        <v>0</v>
      </c>
      <c r="K113" s="125">
        <v>357683535</v>
      </c>
      <c r="L113" s="125">
        <v>0</v>
      </c>
      <c r="M113" s="126">
        <v>357230101.31</v>
      </c>
      <c r="N113" s="125">
        <v>453433.69</v>
      </c>
      <c r="O113" s="125">
        <v>357230101.31</v>
      </c>
      <c r="P113" s="125">
        <v>0</v>
      </c>
      <c r="Q113" s="126">
        <v>357230101.31</v>
      </c>
      <c r="R113" s="125">
        <v>0</v>
      </c>
      <c r="S113" s="126">
        <v>0</v>
      </c>
      <c r="T113" s="126">
        <v>0</v>
      </c>
      <c r="U113" s="126">
        <v>0</v>
      </c>
      <c r="V113" s="123"/>
    </row>
    <row r="114" spans="1:22" ht="15" customHeight="1" x14ac:dyDescent="0.25">
      <c r="A114" s="98" t="s">
        <v>234</v>
      </c>
      <c r="B114" s="99" t="s">
        <v>235</v>
      </c>
      <c r="C114" s="100" t="s">
        <v>21</v>
      </c>
      <c r="D114" s="100" t="s">
        <v>22</v>
      </c>
      <c r="E114" s="100">
        <v>20</v>
      </c>
      <c r="F114" s="101" t="s">
        <v>23</v>
      </c>
      <c r="G114" s="125">
        <v>353973458</v>
      </c>
      <c r="H114" s="125">
        <v>352683535</v>
      </c>
      <c r="I114" s="125">
        <v>1289923</v>
      </c>
      <c r="J114" s="126">
        <v>0</v>
      </c>
      <c r="K114" s="125">
        <v>352683535</v>
      </c>
      <c r="L114" s="125">
        <v>0</v>
      </c>
      <c r="M114" s="126">
        <v>352660592.22000003</v>
      </c>
      <c r="N114" s="125">
        <v>22942.78</v>
      </c>
      <c r="O114" s="125">
        <v>352660592.22000003</v>
      </c>
      <c r="P114" s="125">
        <v>0</v>
      </c>
      <c r="Q114" s="126">
        <v>352660592.22000003</v>
      </c>
      <c r="R114" s="125">
        <v>0</v>
      </c>
      <c r="S114" s="126">
        <v>0</v>
      </c>
      <c r="T114" s="126">
        <v>0</v>
      </c>
      <c r="U114" s="126">
        <v>0</v>
      </c>
      <c r="V114" s="123"/>
    </row>
    <row r="115" spans="1:22" ht="15" customHeight="1" x14ac:dyDescent="0.25">
      <c r="A115" s="98" t="s">
        <v>236</v>
      </c>
      <c r="B115" s="99" t="s">
        <v>237</v>
      </c>
      <c r="C115" s="100" t="s">
        <v>21</v>
      </c>
      <c r="D115" s="100" t="s">
        <v>22</v>
      </c>
      <c r="E115" s="100">
        <v>20</v>
      </c>
      <c r="F115" s="101" t="s">
        <v>23</v>
      </c>
      <c r="G115" s="125">
        <v>353973458</v>
      </c>
      <c r="H115" s="125">
        <v>352683535</v>
      </c>
      <c r="I115" s="125">
        <v>1289923</v>
      </c>
      <c r="J115" s="126">
        <v>0</v>
      </c>
      <c r="K115" s="125">
        <v>352683535</v>
      </c>
      <c r="L115" s="125">
        <v>0</v>
      </c>
      <c r="M115" s="126">
        <v>352660592.22000003</v>
      </c>
      <c r="N115" s="125">
        <v>22942.78</v>
      </c>
      <c r="O115" s="125">
        <v>352660592.22000003</v>
      </c>
      <c r="P115" s="125">
        <v>0</v>
      </c>
      <c r="Q115" s="126">
        <v>352660592.22000003</v>
      </c>
      <c r="R115" s="125">
        <v>0</v>
      </c>
      <c r="S115" s="126">
        <v>0</v>
      </c>
      <c r="T115" s="126">
        <v>0</v>
      </c>
      <c r="U115" s="126">
        <v>0</v>
      </c>
      <c r="V115" s="123"/>
    </row>
    <row r="116" spans="1:22" ht="15" customHeight="1" x14ac:dyDescent="0.25">
      <c r="A116" s="98" t="s">
        <v>238</v>
      </c>
      <c r="B116" s="105" t="s">
        <v>239</v>
      </c>
      <c r="C116" s="106" t="s">
        <v>21</v>
      </c>
      <c r="D116" s="106" t="s">
        <v>22</v>
      </c>
      <c r="E116" s="106">
        <v>20</v>
      </c>
      <c r="F116" s="107" t="s">
        <v>23</v>
      </c>
      <c r="G116" s="127">
        <v>350677458</v>
      </c>
      <c r="H116" s="127">
        <v>350667235</v>
      </c>
      <c r="I116" s="127">
        <v>10223</v>
      </c>
      <c r="J116" s="128">
        <v>0</v>
      </c>
      <c r="K116" s="127">
        <v>350667235</v>
      </c>
      <c r="L116" s="127">
        <v>0</v>
      </c>
      <c r="M116" s="128">
        <v>350667196.22000003</v>
      </c>
      <c r="N116" s="127">
        <v>38.78</v>
      </c>
      <c r="O116" s="128">
        <v>350667196.22000003</v>
      </c>
      <c r="P116" s="127">
        <v>0</v>
      </c>
      <c r="Q116" s="128">
        <v>350667196.22000003</v>
      </c>
      <c r="R116" s="127">
        <v>0</v>
      </c>
      <c r="S116" s="128">
        <v>0</v>
      </c>
      <c r="T116" s="128">
        <v>0</v>
      </c>
      <c r="U116" s="128">
        <v>0</v>
      </c>
      <c r="V116" s="123"/>
    </row>
    <row r="117" spans="1:22" ht="15" customHeight="1" x14ac:dyDescent="0.25">
      <c r="A117" s="98" t="s">
        <v>240</v>
      </c>
      <c r="B117" s="105" t="s">
        <v>241</v>
      </c>
      <c r="C117" s="106" t="s">
        <v>21</v>
      </c>
      <c r="D117" s="106" t="s">
        <v>22</v>
      </c>
      <c r="E117" s="106">
        <v>20</v>
      </c>
      <c r="F117" s="107" t="s">
        <v>23</v>
      </c>
      <c r="G117" s="127">
        <v>1180566</v>
      </c>
      <c r="H117" s="127">
        <v>10000</v>
      </c>
      <c r="I117" s="127">
        <v>1170566</v>
      </c>
      <c r="J117" s="128">
        <v>0</v>
      </c>
      <c r="K117" s="127">
        <v>10000</v>
      </c>
      <c r="L117" s="127">
        <v>0</v>
      </c>
      <c r="M117" s="128">
        <v>0</v>
      </c>
      <c r="N117" s="128">
        <v>10000</v>
      </c>
      <c r="O117" s="127">
        <v>0</v>
      </c>
      <c r="P117" s="128">
        <v>0</v>
      </c>
      <c r="Q117" s="128">
        <v>0</v>
      </c>
      <c r="R117" s="128">
        <v>0</v>
      </c>
      <c r="S117" s="128">
        <v>0</v>
      </c>
      <c r="T117" s="128">
        <v>0</v>
      </c>
      <c r="U117" s="128">
        <v>0</v>
      </c>
      <c r="V117" s="123"/>
    </row>
    <row r="118" spans="1:22" ht="15" customHeight="1" x14ac:dyDescent="0.25">
      <c r="A118" s="98" t="s">
        <v>242</v>
      </c>
      <c r="B118" s="105" t="s">
        <v>243</v>
      </c>
      <c r="C118" s="106" t="s">
        <v>21</v>
      </c>
      <c r="D118" s="106" t="s">
        <v>22</v>
      </c>
      <c r="E118" s="106">
        <v>20</v>
      </c>
      <c r="F118" s="107" t="s">
        <v>23</v>
      </c>
      <c r="G118" s="127">
        <v>2115434</v>
      </c>
      <c r="H118" s="127">
        <v>2006300</v>
      </c>
      <c r="I118" s="127">
        <v>109134</v>
      </c>
      <c r="J118" s="128">
        <v>0</v>
      </c>
      <c r="K118" s="127">
        <v>2006300</v>
      </c>
      <c r="L118" s="127">
        <v>0</v>
      </c>
      <c r="M118" s="128">
        <v>1993396</v>
      </c>
      <c r="N118" s="127">
        <v>12904</v>
      </c>
      <c r="O118" s="127">
        <v>1993396</v>
      </c>
      <c r="P118" s="127">
        <v>0</v>
      </c>
      <c r="Q118" s="128">
        <v>1993396</v>
      </c>
      <c r="R118" s="127">
        <v>0</v>
      </c>
      <c r="S118" s="128">
        <v>0</v>
      </c>
      <c r="T118" s="128">
        <v>0</v>
      </c>
      <c r="U118" s="128">
        <v>0</v>
      </c>
      <c r="V118" s="123"/>
    </row>
    <row r="119" spans="1:22" ht="15" customHeight="1" x14ac:dyDescent="0.25">
      <c r="A119" s="98" t="s">
        <v>244</v>
      </c>
      <c r="B119" s="105" t="s">
        <v>245</v>
      </c>
      <c r="C119" s="106" t="s">
        <v>21</v>
      </c>
      <c r="D119" s="106" t="s">
        <v>22</v>
      </c>
      <c r="E119" s="106">
        <v>20</v>
      </c>
      <c r="F119" s="107" t="s">
        <v>23</v>
      </c>
      <c r="G119" s="127">
        <v>38130000</v>
      </c>
      <c r="H119" s="127">
        <v>5000000</v>
      </c>
      <c r="I119" s="127">
        <v>33130000</v>
      </c>
      <c r="J119" s="128">
        <v>0</v>
      </c>
      <c r="K119" s="127">
        <v>5000000</v>
      </c>
      <c r="L119" s="127">
        <v>0</v>
      </c>
      <c r="M119" s="128">
        <v>4569509.09</v>
      </c>
      <c r="N119" s="127">
        <v>430490.91</v>
      </c>
      <c r="O119" s="127">
        <v>4569509.09</v>
      </c>
      <c r="P119" s="127">
        <v>0</v>
      </c>
      <c r="Q119" s="128">
        <v>4569509.09</v>
      </c>
      <c r="R119" s="127">
        <v>0</v>
      </c>
      <c r="S119" s="128">
        <v>0</v>
      </c>
      <c r="T119" s="128">
        <v>0</v>
      </c>
      <c r="U119" s="128">
        <v>0</v>
      </c>
      <c r="V119" s="123"/>
    </row>
    <row r="120" spans="1:22" ht="15" customHeight="1" x14ac:dyDescent="0.25">
      <c r="A120" s="98" t="s">
        <v>246</v>
      </c>
      <c r="B120" s="99" t="s">
        <v>247</v>
      </c>
      <c r="C120" s="100" t="s">
        <v>21</v>
      </c>
      <c r="D120" s="100" t="s">
        <v>22</v>
      </c>
      <c r="E120" s="100">
        <v>20</v>
      </c>
      <c r="F120" s="101" t="s">
        <v>23</v>
      </c>
      <c r="G120" s="125">
        <v>554337000</v>
      </c>
      <c r="H120" s="126">
        <v>0</v>
      </c>
      <c r="I120" s="125">
        <v>554337000</v>
      </c>
      <c r="J120" s="126">
        <v>0</v>
      </c>
      <c r="K120" s="126">
        <v>0</v>
      </c>
      <c r="L120" s="126">
        <v>0</v>
      </c>
      <c r="M120" s="126">
        <v>0</v>
      </c>
      <c r="N120" s="126">
        <v>0</v>
      </c>
      <c r="O120" s="126">
        <v>0</v>
      </c>
      <c r="P120" s="126">
        <v>0</v>
      </c>
      <c r="Q120" s="126">
        <v>0</v>
      </c>
      <c r="R120" s="126">
        <v>0</v>
      </c>
      <c r="S120" s="126">
        <v>0</v>
      </c>
      <c r="T120" s="126">
        <v>0</v>
      </c>
      <c r="U120" s="126">
        <v>0</v>
      </c>
      <c r="V120" s="123"/>
    </row>
    <row r="121" spans="1:22" ht="15" customHeight="1" x14ac:dyDescent="0.25">
      <c r="A121" s="98" t="s">
        <v>248</v>
      </c>
      <c r="B121" s="105" t="s">
        <v>249</v>
      </c>
      <c r="C121" s="106" t="s">
        <v>21</v>
      </c>
      <c r="D121" s="106" t="s">
        <v>22</v>
      </c>
      <c r="E121" s="106">
        <v>20</v>
      </c>
      <c r="F121" s="107" t="s">
        <v>23</v>
      </c>
      <c r="G121" s="127">
        <v>554337000</v>
      </c>
      <c r="H121" s="128">
        <v>0</v>
      </c>
      <c r="I121" s="127">
        <v>554337000</v>
      </c>
      <c r="J121" s="128">
        <v>0</v>
      </c>
      <c r="K121" s="128">
        <v>0</v>
      </c>
      <c r="L121" s="128">
        <v>0</v>
      </c>
      <c r="M121" s="128">
        <v>0</v>
      </c>
      <c r="N121" s="128">
        <v>0</v>
      </c>
      <c r="O121" s="128">
        <v>0</v>
      </c>
      <c r="P121" s="128">
        <v>0</v>
      </c>
      <c r="Q121" s="128">
        <v>0</v>
      </c>
      <c r="R121" s="128">
        <v>0</v>
      </c>
      <c r="S121" s="128">
        <v>0</v>
      </c>
      <c r="T121" s="128">
        <v>0</v>
      </c>
      <c r="U121" s="128">
        <v>0</v>
      </c>
      <c r="V121" s="123"/>
    </row>
    <row r="122" spans="1:22" ht="15" customHeight="1" x14ac:dyDescent="0.25">
      <c r="A122" s="98" t="s">
        <v>250</v>
      </c>
      <c r="B122" s="99" t="s">
        <v>251</v>
      </c>
      <c r="C122" s="100" t="s">
        <v>21</v>
      </c>
      <c r="D122" s="100" t="s">
        <v>22</v>
      </c>
      <c r="E122" s="100">
        <v>20</v>
      </c>
      <c r="F122" s="101" t="s">
        <v>23</v>
      </c>
      <c r="G122" s="125">
        <v>1051442988</v>
      </c>
      <c r="H122" s="126">
        <v>0</v>
      </c>
      <c r="I122" s="125">
        <v>1051442988</v>
      </c>
      <c r="J122" s="126">
        <v>0</v>
      </c>
      <c r="K122" s="126">
        <v>0</v>
      </c>
      <c r="L122" s="126">
        <v>0</v>
      </c>
      <c r="M122" s="126">
        <v>0</v>
      </c>
      <c r="N122" s="126">
        <v>0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  <c r="T122" s="126">
        <v>0</v>
      </c>
      <c r="U122" s="126">
        <v>0</v>
      </c>
      <c r="V122" s="123"/>
    </row>
    <row r="123" spans="1:22" ht="15" customHeight="1" x14ac:dyDescent="0.25">
      <c r="A123" s="98" t="s">
        <v>252</v>
      </c>
      <c r="B123" s="99" t="s">
        <v>253</v>
      </c>
      <c r="C123" s="100" t="s">
        <v>21</v>
      </c>
      <c r="D123" s="100" t="s">
        <v>22</v>
      </c>
      <c r="E123" s="100">
        <v>20</v>
      </c>
      <c r="F123" s="101" t="s">
        <v>23</v>
      </c>
      <c r="G123" s="125">
        <v>1051442988</v>
      </c>
      <c r="H123" s="126">
        <v>0</v>
      </c>
      <c r="I123" s="125">
        <v>1051442988</v>
      </c>
      <c r="J123" s="126">
        <v>0</v>
      </c>
      <c r="K123" s="126">
        <v>0</v>
      </c>
      <c r="L123" s="126">
        <v>0</v>
      </c>
      <c r="M123" s="126">
        <v>0</v>
      </c>
      <c r="N123" s="126">
        <v>0</v>
      </c>
      <c r="O123" s="126">
        <v>0</v>
      </c>
      <c r="P123" s="126">
        <v>0</v>
      </c>
      <c r="Q123" s="126">
        <v>0</v>
      </c>
      <c r="R123" s="126">
        <v>0</v>
      </c>
      <c r="S123" s="126">
        <v>0</v>
      </c>
      <c r="T123" s="126">
        <v>0</v>
      </c>
      <c r="U123" s="126">
        <v>0</v>
      </c>
      <c r="V123" s="123"/>
    </row>
    <row r="124" spans="1:22" ht="15" customHeight="1" x14ac:dyDescent="0.25">
      <c r="A124" s="98" t="s">
        <v>254</v>
      </c>
      <c r="B124" s="99" t="s">
        <v>255</v>
      </c>
      <c r="C124" s="100" t="s">
        <v>21</v>
      </c>
      <c r="D124" s="100" t="s">
        <v>22</v>
      </c>
      <c r="E124" s="100">
        <v>20</v>
      </c>
      <c r="F124" s="101" t="s">
        <v>23</v>
      </c>
      <c r="G124" s="125">
        <v>1051442988</v>
      </c>
      <c r="H124" s="126">
        <v>0</v>
      </c>
      <c r="I124" s="125">
        <v>1051442988</v>
      </c>
      <c r="J124" s="126">
        <v>0</v>
      </c>
      <c r="K124" s="126">
        <v>0</v>
      </c>
      <c r="L124" s="126">
        <v>0</v>
      </c>
      <c r="M124" s="126">
        <v>0</v>
      </c>
      <c r="N124" s="126">
        <v>0</v>
      </c>
      <c r="O124" s="126">
        <v>0</v>
      </c>
      <c r="P124" s="126">
        <v>0</v>
      </c>
      <c r="Q124" s="126">
        <v>0</v>
      </c>
      <c r="R124" s="126">
        <v>0</v>
      </c>
      <c r="S124" s="126">
        <v>0</v>
      </c>
      <c r="T124" s="126">
        <v>0</v>
      </c>
      <c r="U124" s="126">
        <v>0</v>
      </c>
      <c r="V124" s="123"/>
    </row>
    <row r="125" spans="1:22" ht="15" customHeight="1" x14ac:dyDescent="0.25">
      <c r="A125" s="98" t="s">
        <v>256</v>
      </c>
      <c r="B125" s="105" t="s">
        <v>257</v>
      </c>
      <c r="C125" s="106" t="s">
        <v>21</v>
      </c>
      <c r="D125" s="106" t="s">
        <v>22</v>
      </c>
      <c r="E125" s="106">
        <v>20</v>
      </c>
      <c r="F125" s="107" t="s">
        <v>23</v>
      </c>
      <c r="G125" s="127">
        <v>1051442988</v>
      </c>
      <c r="H125" s="128">
        <v>0</v>
      </c>
      <c r="I125" s="127">
        <v>1051442988</v>
      </c>
      <c r="J125" s="128">
        <v>0</v>
      </c>
      <c r="K125" s="128">
        <v>0</v>
      </c>
      <c r="L125" s="128">
        <v>0</v>
      </c>
      <c r="M125" s="128">
        <v>0</v>
      </c>
      <c r="N125" s="128">
        <v>0</v>
      </c>
      <c r="O125" s="128">
        <v>0</v>
      </c>
      <c r="P125" s="128">
        <v>0</v>
      </c>
      <c r="Q125" s="128">
        <v>0</v>
      </c>
      <c r="R125" s="128">
        <v>0</v>
      </c>
      <c r="S125" s="128">
        <v>0</v>
      </c>
      <c r="T125" s="128">
        <v>0</v>
      </c>
      <c r="U125" s="128">
        <v>0</v>
      </c>
      <c r="V125" s="123"/>
    </row>
    <row r="126" spans="1:22" ht="18" x14ac:dyDescent="0.25">
      <c r="A126" s="98" t="s">
        <v>258</v>
      </c>
      <c r="B126" s="99" t="s">
        <v>259</v>
      </c>
      <c r="C126" s="100" t="s">
        <v>21</v>
      </c>
      <c r="D126" s="100" t="s">
        <v>22</v>
      </c>
      <c r="E126" s="100">
        <v>21</v>
      </c>
      <c r="F126" s="101" t="s">
        <v>260</v>
      </c>
      <c r="G126" s="125">
        <f>+G129+G135+G155+G159</f>
        <v>89000000000</v>
      </c>
      <c r="H126" s="125">
        <f t="shared" ref="H126:I126" si="1">+H129+H135+H155+H159</f>
        <v>66604480388.269997</v>
      </c>
      <c r="I126" s="125">
        <f t="shared" si="1"/>
        <v>22395519611.73</v>
      </c>
      <c r="J126" s="126">
        <v>0</v>
      </c>
      <c r="K126" s="125">
        <v>58857164987.709999</v>
      </c>
      <c r="L126" s="125">
        <v>7747315400.5600004</v>
      </c>
      <c r="M126" s="125">
        <v>30821690699.25</v>
      </c>
      <c r="N126" s="125">
        <v>28035474288.459999</v>
      </c>
      <c r="O126" s="125">
        <v>30551742942.25</v>
      </c>
      <c r="P126" s="125">
        <v>269947757</v>
      </c>
      <c r="Q126" s="125">
        <v>30504996864.25</v>
      </c>
      <c r="R126" s="125">
        <v>46746078</v>
      </c>
      <c r="S126" s="125">
        <v>50598047.25</v>
      </c>
      <c r="T126" s="125">
        <v>50598047.25</v>
      </c>
      <c r="U126" s="125">
        <v>50598047.25</v>
      </c>
      <c r="V126" s="123"/>
    </row>
    <row r="127" spans="1:22" ht="18" x14ac:dyDescent="0.25">
      <c r="A127" s="98" t="s">
        <v>261</v>
      </c>
      <c r="B127" s="99" t="s">
        <v>262</v>
      </c>
      <c r="C127" s="100" t="s">
        <v>21</v>
      </c>
      <c r="D127" s="100" t="s">
        <v>22</v>
      </c>
      <c r="E127" s="100">
        <v>21</v>
      </c>
      <c r="F127" s="101" t="s">
        <v>260</v>
      </c>
      <c r="G127" s="125">
        <v>77342179470</v>
      </c>
      <c r="H127" s="125">
        <v>63470469978.07</v>
      </c>
      <c r="I127" s="125">
        <v>13871709491.93</v>
      </c>
      <c r="J127" s="126">
        <v>0</v>
      </c>
      <c r="K127" s="125">
        <v>55826669716.709999</v>
      </c>
      <c r="L127" s="125">
        <v>7643800261.3599997</v>
      </c>
      <c r="M127" s="125">
        <v>28666762770.91</v>
      </c>
      <c r="N127" s="125">
        <v>27159906945.799999</v>
      </c>
      <c r="O127" s="125">
        <v>28396815013.91</v>
      </c>
      <c r="P127" s="125">
        <v>269947757</v>
      </c>
      <c r="Q127" s="125">
        <v>28350068935.91</v>
      </c>
      <c r="R127" s="125">
        <v>46746078</v>
      </c>
      <c r="S127" s="125">
        <v>50598047.25</v>
      </c>
      <c r="T127" s="125">
        <v>50598047.25</v>
      </c>
      <c r="U127" s="125">
        <v>50598047.25</v>
      </c>
      <c r="V127" s="123"/>
    </row>
    <row r="128" spans="1:22" ht="18" x14ac:dyDescent="0.25">
      <c r="A128" s="98" t="s">
        <v>263</v>
      </c>
      <c r="B128" s="99" t="s">
        <v>264</v>
      </c>
      <c r="C128" s="100" t="s">
        <v>21</v>
      </c>
      <c r="D128" s="100" t="s">
        <v>22</v>
      </c>
      <c r="E128" s="100">
        <v>21</v>
      </c>
      <c r="F128" s="101" t="s">
        <v>260</v>
      </c>
      <c r="G128" s="125">
        <v>77342179470</v>
      </c>
      <c r="H128" s="125">
        <v>63470469978.07</v>
      </c>
      <c r="I128" s="125">
        <v>13871709491.93</v>
      </c>
      <c r="J128" s="126">
        <v>0</v>
      </c>
      <c r="K128" s="125">
        <v>55826669716.709999</v>
      </c>
      <c r="L128" s="125">
        <v>7643800261.3599997</v>
      </c>
      <c r="M128" s="125">
        <v>28666762770.91</v>
      </c>
      <c r="N128" s="125">
        <v>27159906945.799999</v>
      </c>
      <c r="O128" s="125">
        <v>28396815013.91</v>
      </c>
      <c r="P128" s="125">
        <v>269947757</v>
      </c>
      <c r="Q128" s="125">
        <v>28350068935.91</v>
      </c>
      <c r="R128" s="125">
        <v>46746078</v>
      </c>
      <c r="S128" s="125">
        <v>50598047.25</v>
      </c>
      <c r="T128" s="125">
        <v>50598047.25</v>
      </c>
      <c r="U128" s="125">
        <v>50598047.25</v>
      </c>
      <c r="V128" s="123"/>
    </row>
    <row r="129" spans="1:22" ht="15" customHeight="1" x14ac:dyDescent="0.25">
      <c r="A129" s="98" t="s">
        <v>265</v>
      </c>
      <c r="B129" s="99" t="s">
        <v>266</v>
      </c>
      <c r="C129" s="100" t="s">
        <v>21</v>
      </c>
      <c r="D129" s="100" t="s">
        <v>22</v>
      </c>
      <c r="E129" s="100">
        <v>21</v>
      </c>
      <c r="F129" s="101" t="s">
        <v>260</v>
      </c>
      <c r="G129" s="127">
        <f>15313130858+1</f>
        <v>15313130859</v>
      </c>
      <c r="H129" s="127">
        <v>11389978030.110001</v>
      </c>
      <c r="I129" s="127">
        <f>3923152827.89+1</f>
        <v>3923152828.8899999</v>
      </c>
      <c r="J129" s="126">
        <v>0</v>
      </c>
      <c r="K129" s="127">
        <v>11015393703.42</v>
      </c>
      <c r="L129" s="127">
        <v>374584326.69</v>
      </c>
      <c r="M129" s="127">
        <v>5232740556.7600002</v>
      </c>
      <c r="N129" s="127">
        <v>5782653146.6599998</v>
      </c>
      <c r="O129" s="127">
        <v>5212279640.7600002</v>
      </c>
      <c r="P129" s="127">
        <v>20460916</v>
      </c>
      <c r="Q129" s="127">
        <v>5212279640.7600002</v>
      </c>
      <c r="R129" s="127">
        <v>0</v>
      </c>
      <c r="S129" s="128">
        <v>0</v>
      </c>
      <c r="T129" s="128">
        <v>0</v>
      </c>
      <c r="U129" s="128">
        <v>0</v>
      </c>
      <c r="V129" s="123"/>
    </row>
    <row r="130" spans="1:22" ht="33.75" x14ac:dyDescent="0.25">
      <c r="A130" s="98" t="s">
        <v>267</v>
      </c>
      <c r="B130" s="99" t="s">
        <v>266</v>
      </c>
      <c r="C130" s="100" t="s">
        <v>21</v>
      </c>
      <c r="D130" s="100" t="s">
        <v>22</v>
      </c>
      <c r="E130" s="100">
        <v>21</v>
      </c>
      <c r="F130" s="101" t="s">
        <v>260</v>
      </c>
      <c r="G130" s="125">
        <v>12271668804</v>
      </c>
      <c r="H130" s="125">
        <v>11174765716.98</v>
      </c>
      <c r="I130" s="125">
        <v>1096903087.02</v>
      </c>
      <c r="J130" s="126">
        <v>0</v>
      </c>
      <c r="K130" s="125">
        <v>10801047246.09</v>
      </c>
      <c r="L130" s="125">
        <v>373718470.88999999</v>
      </c>
      <c r="M130" s="125">
        <v>5109278066.6300001</v>
      </c>
      <c r="N130" s="125">
        <v>5691769179.46</v>
      </c>
      <c r="O130" s="125">
        <v>5095302668.6300001</v>
      </c>
      <c r="P130" s="125">
        <v>13975398</v>
      </c>
      <c r="Q130" s="125">
        <v>5095302668.6300001</v>
      </c>
      <c r="R130" s="125">
        <v>0</v>
      </c>
      <c r="S130" s="126">
        <v>0</v>
      </c>
      <c r="T130" s="126">
        <v>0</v>
      </c>
      <c r="U130" s="126">
        <v>0</v>
      </c>
      <c r="V130" s="123"/>
    </row>
    <row r="131" spans="1:22" ht="22.5" x14ac:dyDescent="0.25">
      <c r="A131" s="98" t="s">
        <v>268</v>
      </c>
      <c r="B131" s="99" t="s">
        <v>269</v>
      </c>
      <c r="C131" s="100" t="s">
        <v>21</v>
      </c>
      <c r="D131" s="100" t="s">
        <v>22</v>
      </c>
      <c r="E131" s="100">
        <v>21</v>
      </c>
      <c r="F131" s="101" t="s">
        <v>260</v>
      </c>
      <c r="G131" s="125">
        <v>216997055</v>
      </c>
      <c r="H131" s="125">
        <v>215212313.13</v>
      </c>
      <c r="I131" s="125">
        <v>1784741.87</v>
      </c>
      <c r="J131" s="126">
        <v>0</v>
      </c>
      <c r="K131" s="125">
        <v>214346457.33000001</v>
      </c>
      <c r="L131" s="125">
        <v>865855.8</v>
      </c>
      <c r="M131" s="125">
        <v>123462490.13</v>
      </c>
      <c r="N131" s="125">
        <v>90883967.200000003</v>
      </c>
      <c r="O131" s="125">
        <v>116976972.13</v>
      </c>
      <c r="P131" s="125">
        <v>6485518</v>
      </c>
      <c r="Q131" s="125">
        <v>116976972.13</v>
      </c>
      <c r="R131" s="125">
        <v>0</v>
      </c>
      <c r="S131" s="126">
        <v>0</v>
      </c>
      <c r="T131" s="126">
        <v>0</v>
      </c>
      <c r="U131" s="126">
        <v>0</v>
      </c>
      <c r="V131" s="123"/>
    </row>
    <row r="132" spans="1:22" ht="18" x14ac:dyDescent="0.25">
      <c r="A132" s="98" t="s">
        <v>270</v>
      </c>
      <c r="B132" s="99" t="s">
        <v>271</v>
      </c>
      <c r="C132" s="100" t="s">
        <v>21</v>
      </c>
      <c r="D132" s="100" t="s">
        <v>22</v>
      </c>
      <c r="E132" s="100">
        <v>21</v>
      </c>
      <c r="F132" s="101" t="s">
        <v>260</v>
      </c>
      <c r="G132" s="125">
        <v>12488665859</v>
      </c>
      <c r="H132" s="125">
        <v>11389978030.110001</v>
      </c>
      <c r="I132" s="125">
        <v>1098687828.8900001</v>
      </c>
      <c r="J132" s="125"/>
      <c r="K132" s="125">
        <v>11015393703.42</v>
      </c>
      <c r="L132" s="125">
        <v>374584326.69</v>
      </c>
      <c r="M132" s="125">
        <v>5232740556.7600002</v>
      </c>
      <c r="N132" s="125">
        <v>5782653146.6599998</v>
      </c>
      <c r="O132" s="125">
        <v>5212279640.7600002</v>
      </c>
      <c r="P132" s="125">
        <v>20460916</v>
      </c>
      <c r="Q132" s="125">
        <v>5212279640.7600002</v>
      </c>
      <c r="R132" s="125">
        <v>0</v>
      </c>
      <c r="S132" s="126">
        <v>0</v>
      </c>
      <c r="T132" s="126">
        <v>0</v>
      </c>
      <c r="U132" s="126">
        <v>0</v>
      </c>
      <c r="V132" s="123"/>
    </row>
    <row r="133" spans="1:22" ht="56.25" x14ac:dyDescent="0.25">
      <c r="A133" s="98" t="s">
        <v>272</v>
      </c>
      <c r="B133" s="105" t="s">
        <v>273</v>
      </c>
      <c r="C133" s="106" t="s">
        <v>21</v>
      </c>
      <c r="D133" s="106" t="s">
        <v>22</v>
      </c>
      <c r="E133" s="106">
        <v>21</v>
      </c>
      <c r="F133" s="107" t="s">
        <v>260</v>
      </c>
      <c r="G133" s="127">
        <v>12271668804</v>
      </c>
      <c r="H133" s="127">
        <v>11174765716.98</v>
      </c>
      <c r="I133" s="127">
        <v>1096903087.02</v>
      </c>
      <c r="J133" s="127">
        <f>+I133+I134</f>
        <v>1098687828.8899999</v>
      </c>
      <c r="K133" s="127">
        <v>10801047246.09</v>
      </c>
      <c r="L133" s="127">
        <v>373718470.88999999</v>
      </c>
      <c r="M133" s="127">
        <v>5109278066.6300001</v>
      </c>
      <c r="N133" s="127">
        <v>5691769179.46</v>
      </c>
      <c r="O133" s="127">
        <v>5095302668.6300001</v>
      </c>
      <c r="P133" s="127">
        <v>13975398</v>
      </c>
      <c r="Q133" s="127">
        <v>5095302668.6300001</v>
      </c>
      <c r="R133" s="127">
        <v>0</v>
      </c>
      <c r="S133" s="128">
        <v>0</v>
      </c>
      <c r="T133" s="128">
        <v>0</v>
      </c>
      <c r="U133" s="128">
        <v>0</v>
      </c>
      <c r="V133" s="123"/>
    </row>
    <row r="134" spans="1:22" ht="45" x14ac:dyDescent="0.25">
      <c r="A134" s="98" t="s">
        <v>274</v>
      </c>
      <c r="B134" s="105" t="s">
        <v>275</v>
      </c>
      <c r="C134" s="106" t="s">
        <v>21</v>
      </c>
      <c r="D134" s="106" t="s">
        <v>22</v>
      </c>
      <c r="E134" s="106">
        <v>21</v>
      </c>
      <c r="F134" s="107" t="s">
        <v>260</v>
      </c>
      <c r="G134" s="127">
        <v>216997055</v>
      </c>
      <c r="H134" s="127">
        <v>215212313.13</v>
      </c>
      <c r="I134" s="127">
        <v>1784741.87</v>
      </c>
      <c r="J134" s="128">
        <v>0</v>
      </c>
      <c r="K134" s="127">
        <v>214346457.33000001</v>
      </c>
      <c r="L134" s="127">
        <v>865855.8</v>
      </c>
      <c r="M134" s="127">
        <v>123462490.13</v>
      </c>
      <c r="N134" s="127">
        <v>90883967.200000003</v>
      </c>
      <c r="O134" s="127">
        <v>116976972.13</v>
      </c>
      <c r="P134" s="127">
        <v>6485518</v>
      </c>
      <c r="Q134" s="127">
        <v>116976972.13</v>
      </c>
      <c r="R134" s="127">
        <v>0</v>
      </c>
      <c r="S134" s="128">
        <v>0</v>
      </c>
      <c r="T134" s="128">
        <v>0</v>
      </c>
      <c r="U134" s="128">
        <v>0</v>
      </c>
      <c r="V134" s="123"/>
    </row>
    <row r="135" spans="1:22" ht="22.5" x14ac:dyDescent="0.25">
      <c r="A135" s="98" t="s">
        <v>276</v>
      </c>
      <c r="B135" s="99" t="s">
        <v>277</v>
      </c>
      <c r="C135" s="100" t="s">
        <v>21</v>
      </c>
      <c r="D135" s="100" t="s">
        <v>22</v>
      </c>
      <c r="E135" s="100">
        <v>21</v>
      </c>
      <c r="F135" s="101" t="s">
        <v>260</v>
      </c>
      <c r="G135" s="127">
        <v>61992660645</v>
      </c>
      <c r="H135" s="127">
        <v>52044103981.290001</v>
      </c>
      <c r="I135" s="127">
        <v>9948556663.7099991</v>
      </c>
      <c r="J135" s="128">
        <v>0</v>
      </c>
      <c r="K135" s="127">
        <v>44774888046.620003</v>
      </c>
      <c r="L135" s="127">
        <v>7269215934.6700001</v>
      </c>
      <c r="M135" s="127">
        <v>23397693117.130001</v>
      </c>
      <c r="N135" s="127">
        <v>21377194929.490002</v>
      </c>
      <c r="O135" s="127">
        <v>23148206276.130001</v>
      </c>
      <c r="P135" s="127">
        <v>249486841</v>
      </c>
      <c r="Q135" s="127">
        <v>23101460198.130001</v>
      </c>
      <c r="R135" s="127">
        <v>46746078</v>
      </c>
      <c r="S135" s="127">
        <v>50598047.25</v>
      </c>
      <c r="T135" s="127">
        <v>50598047.25</v>
      </c>
      <c r="U135" s="127">
        <v>50598047.25</v>
      </c>
      <c r="V135" s="123"/>
    </row>
    <row r="136" spans="1:22" ht="15" customHeight="1" x14ac:dyDescent="0.25">
      <c r="A136" s="98" t="s">
        <v>278</v>
      </c>
      <c r="B136" s="99" t="s">
        <v>277</v>
      </c>
      <c r="C136" s="100" t="s">
        <v>21</v>
      </c>
      <c r="D136" s="100" t="s">
        <v>22</v>
      </c>
      <c r="E136" s="100">
        <v>21</v>
      </c>
      <c r="F136" s="101" t="s">
        <v>260</v>
      </c>
      <c r="G136" s="125">
        <v>721979888</v>
      </c>
      <c r="H136" s="125">
        <v>714880767.20000005</v>
      </c>
      <c r="I136" s="125">
        <v>7099120.7999999998</v>
      </c>
      <c r="J136" s="126">
        <v>0</v>
      </c>
      <c r="K136" s="125">
        <v>500000</v>
      </c>
      <c r="L136" s="125">
        <v>714380767.20000005</v>
      </c>
      <c r="M136" s="125">
        <v>0</v>
      </c>
      <c r="N136" s="126">
        <v>500000</v>
      </c>
      <c r="O136" s="125">
        <v>0</v>
      </c>
      <c r="P136" s="126">
        <v>0</v>
      </c>
      <c r="Q136" s="126">
        <v>0</v>
      </c>
      <c r="R136" s="126">
        <v>0</v>
      </c>
      <c r="S136" s="126">
        <v>0</v>
      </c>
      <c r="T136" s="126">
        <v>0</v>
      </c>
      <c r="U136" s="126">
        <v>0</v>
      </c>
      <c r="V136" s="123"/>
    </row>
    <row r="137" spans="1:22" ht="15" customHeight="1" x14ac:dyDescent="0.25">
      <c r="A137" s="98" t="s">
        <v>279</v>
      </c>
      <c r="B137" s="99" t="s">
        <v>280</v>
      </c>
      <c r="C137" s="100" t="s">
        <v>21</v>
      </c>
      <c r="D137" s="100" t="s">
        <v>22</v>
      </c>
      <c r="E137" s="100">
        <v>21</v>
      </c>
      <c r="F137" s="101" t="s">
        <v>260</v>
      </c>
      <c r="G137" s="125">
        <v>2501873896</v>
      </c>
      <c r="H137" s="125">
        <v>2418148924.5</v>
      </c>
      <c r="I137" s="125">
        <v>83724971.5</v>
      </c>
      <c r="J137" s="126">
        <v>0</v>
      </c>
      <c r="K137" s="125">
        <v>2196843695.4899998</v>
      </c>
      <c r="L137" s="125">
        <v>221305229.00999999</v>
      </c>
      <c r="M137" s="125">
        <v>1008844294.91</v>
      </c>
      <c r="N137" s="125">
        <v>1187999400.5799999</v>
      </c>
      <c r="O137" s="125">
        <v>1002695186.91</v>
      </c>
      <c r="P137" s="125">
        <v>6149108</v>
      </c>
      <c r="Q137" s="125">
        <v>1002695186.91</v>
      </c>
      <c r="R137" s="125">
        <v>0</v>
      </c>
      <c r="S137" s="126">
        <v>0</v>
      </c>
      <c r="T137" s="126">
        <v>0</v>
      </c>
      <c r="U137" s="126">
        <v>0</v>
      </c>
      <c r="V137" s="123"/>
    </row>
    <row r="138" spans="1:22" ht="15" customHeight="1" x14ac:dyDescent="0.25">
      <c r="A138" s="98" t="s">
        <v>281</v>
      </c>
      <c r="B138" s="99" t="s">
        <v>282</v>
      </c>
      <c r="C138" s="100" t="s">
        <v>21</v>
      </c>
      <c r="D138" s="100" t="s">
        <v>22</v>
      </c>
      <c r="E138" s="100">
        <v>21</v>
      </c>
      <c r="F138" s="101" t="s">
        <v>260</v>
      </c>
      <c r="G138" s="125">
        <v>1037755774</v>
      </c>
      <c r="H138" s="125">
        <v>680057574.79999995</v>
      </c>
      <c r="I138" s="125">
        <v>357698199.19999999</v>
      </c>
      <c r="J138" s="126">
        <v>0</v>
      </c>
      <c r="K138" s="125">
        <v>644968849.79999995</v>
      </c>
      <c r="L138" s="125">
        <v>35088725</v>
      </c>
      <c r="M138" s="125">
        <v>194296298.19999999</v>
      </c>
      <c r="N138" s="125">
        <v>450672551.60000002</v>
      </c>
      <c r="O138" s="125">
        <v>189326099.19999999</v>
      </c>
      <c r="P138" s="125">
        <v>4970199</v>
      </c>
      <c r="Q138" s="125">
        <v>189326099.19999999</v>
      </c>
      <c r="R138" s="125">
        <v>0</v>
      </c>
      <c r="S138" s="126">
        <v>15806939</v>
      </c>
      <c r="T138" s="125">
        <v>15806939</v>
      </c>
      <c r="U138" s="125">
        <v>15806939</v>
      </c>
      <c r="V138" s="123"/>
    </row>
    <row r="139" spans="1:22" ht="15" customHeight="1" x14ac:dyDescent="0.25">
      <c r="A139" s="98" t="s">
        <v>283</v>
      </c>
      <c r="B139" s="99" t="s">
        <v>284</v>
      </c>
      <c r="C139" s="100" t="s">
        <v>21</v>
      </c>
      <c r="D139" s="100" t="s">
        <v>22</v>
      </c>
      <c r="E139" s="100">
        <v>21</v>
      </c>
      <c r="F139" s="101" t="s">
        <v>260</v>
      </c>
      <c r="G139" s="125">
        <v>6432005200</v>
      </c>
      <c r="H139" s="125">
        <v>5833983837.8999996</v>
      </c>
      <c r="I139" s="125">
        <v>598021362.10000002</v>
      </c>
      <c r="J139" s="126">
        <v>0</v>
      </c>
      <c r="K139" s="125">
        <v>5702749850.5</v>
      </c>
      <c r="L139" s="125">
        <v>131233987.40000001</v>
      </c>
      <c r="M139" s="125">
        <v>3446321021.8400002</v>
      </c>
      <c r="N139" s="125">
        <v>2256428828.6599998</v>
      </c>
      <c r="O139" s="125">
        <v>3429253344.8400002</v>
      </c>
      <c r="P139" s="125">
        <v>17067677</v>
      </c>
      <c r="Q139" s="125">
        <v>3416086894.8400002</v>
      </c>
      <c r="R139" s="125">
        <v>13166450</v>
      </c>
      <c r="S139" s="125">
        <v>3558376.9</v>
      </c>
      <c r="T139" s="125">
        <v>3558376.9</v>
      </c>
      <c r="U139" s="125">
        <v>3558376.9</v>
      </c>
      <c r="V139" s="123"/>
    </row>
    <row r="140" spans="1:22" ht="15" customHeight="1" x14ac:dyDescent="0.25">
      <c r="A140" s="98" t="s">
        <v>285</v>
      </c>
      <c r="B140" s="99" t="s">
        <v>286</v>
      </c>
      <c r="C140" s="100" t="s">
        <v>21</v>
      </c>
      <c r="D140" s="100" t="s">
        <v>22</v>
      </c>
      <c r="E140" s="100">
        <v>21</v>
      </c>
      <c r="F140" s="101" t="s">
        <v>260</v>
      </c>
      <c r="G140" s="125">
        <v>5801835899</v>
      </c>
      <c r="H140" s="125">
        <v>4673542258.3400002</v>
      </c>
      <c r="I140" s="125">
        <v>1128293640.6600001</v>
      </c>
      <c r="J140" s="126">
        <v>0</v>
      </c>
      <c r="K140" s="125">
        <v>4119037135.1999998</v>
      </c>
      <c r="L140" s="125">
        <v>554505123.13999999</v>
      </c>
      <c r="M140" s="125">
        <v>2730464837.5799999</v>
      </c>
      <c r="N140" s="125">
        <v>1388572297.6199999</v>
      </c>
      <c r="O140" s="125">
        <v>2629618095.5799999</v>
      </c>
      <c r="P140" s="125">
        <v>100846742</v>
      </c>
      <c r="Q140" s="125">
        <v>2625759921.5799999</v>
      </c>
      <c r="R140" s="125">
        <v>3858174</v>
      </c>
      <c r="S140" s="125">
        <v>16985264</v>
      </c>
      <c r="T140" s="125">
        <v>16985264</v>
      </c>
      <c r="U140" s="125">
        <v>16985264</v>
      </c>
      <c r="V140" s="123"/>
    </row>
    <row r="141" spans="1:22" ht="18" x14ac:dyDescent="0.25">
      <c r="A141" s="98" t="s">
        <v>287</v>
      </c>
      <c r="B141" s="99" t="s">
        <v>288</v>
      </c>
      <c r="C141" s="100" t="s">
        <v>21</v>
      </c>
      <c r="D141" s="100" t="s">
        <v>22</v>
      </c>
      <c r="E141" s="100">
        <v>21</v>
      </c>
      <c r="F141" s="101" t="s">
        <v>260</v>
      </c>
      <c r="G141" s="125">
        <v>28992955156</v>
      </c>
      <c r="H141" s="125">
        <v>25818918021.119999</v>
      </c>
      <c r="I141" s="125">
        <v>3174037134.8800001</v>
      </c>
      <c r="J141" s="126">
        <v>0</v>
      </c>
      <c r="K141" s="125">
        <v>23526766878.52</v>
      </c>
      <c r="L141" s="125">
        <v>2292151142.5999999</v>
      </c>
      <c r="M141" s="125">
        <v>12839835380.08</v>
      </c>
      <c r="N141" s="125">
        <v>10686931498.440001</v>
      </c>
      <c r="O141" s="125">
        <v>12730549349.08</v>
      </c>
      <c r="P141" s="125">
        <v>109286031</v>
      </c>
      <c r="Q141" s="125">
        <v>12700827895.08</v>
      </c>
      <c r="R141" s="125">
        <v>29721454</v>
      </c>
      <c r="S141" s="125">
        <v>12513793.35</v>
      </c>
      <c r="T141" s="125">
        <v>12513793.35</v>
      </c>
      <c r="U141" s="125">
        <v>12513793.35</v>
      </c>
      <c r="V141" s="123"/>
    </row>
    <row r="142" spans="1:22" ht="18" x14ac:dyDescent="0.25">
      <c r="A142" s="98" t="s">
        <v>289</v>
      </c>
      <c r="B142" s="99" t="s">
        <v>290</v>
      </c>
      <c r="C142" s="100" t="s">
        <v>21</v>
      </c>
      <c r="D142" s="100" t="s">
        <v>22</v>
      </c>
      <c r="E142" s="100">
        <v>21</v>
      </c>
      <c r="F142" s="101" t="s">
        <v>260</v>
      </c>
      <c r="G142" s="125">
        <v>15808161338</v>
      </c>
      <c r="H142" s="125">
        <v>11215408383.1</v>
      </c>
      <c r="I142" s="125">
        <v>4592752954.8999996</v>
      </c>
      <c r="J142" s="126">
        <v>0</v>
      </c>
      <c r="K142" s="125">
        <v>7939597889.4300003</v>
      </c>
      <c r="L142" s="125">
        <v>3275810493.6700001</v>
      </c>
      <c r="M142" s="125">
        <v>2792865243</v>
      </c>
      <c r="N142" s="125">
        <v>5146732646.4300003</v>
      </c>
      <c r="O142" s="125">
        <v>2792865243</v>
      </c>
      <c r="P142" s="125">
        <v>0</v>
      </c>
      <c r="Q142" s="126">
        <v>2792865243</v>
      </c>
      <c r="R142" s="125">
        <v>0</v>
      </c>
      <c r="S142" s="126">
        <v>0</v>
      </c>
      <c r="T142" s="126">
        <v>0</v>
      </c>
      <c r="U142" s="126">
        <v>0</v>
      </c>
      <c r="V142" s="123"/>
    </row>
    <row r="143" spans="1:22" ht="18" x14ac:dyDescent="0.25">
      <c r="A143" s="98" t="s">
        <v>291</v>
      </c>
      <c r="B143" s="99" t="s">
        <v>292</v>
      </c>
      <c r="C143" s="100" t="s">
        <v>21</v>
      </c>
      <c r="D143" s="100" t="s">
        <v>22</v>
      </c>
      <c r="E143" s="100">
        <v>21</v>
      </c>
      <c r="F143" s="101" t="s">
        <v>260</v>
      </c>
      <c r="G143" s="125">
        <v>696093494</v>
      </c>
      <c r="H143" s="125">
        <v>689164214.33000004</v>
      </c>
      <c r="I143" s="125">
        <v>6929279.6699999999</v>
      </c>
      <c r="J143" s="126">
        <v>0</v>
      </c>
      <c r="K143" s="125">
        <v>644423747.67999995</v>
      </c>
      <c r="L143" s="125">
        <v>44740466.649999999</v>
      </c>
      <c r="M143" s="125">
        <v>385066041.51999998</v>
      </c>
      <c r="N143" s="125">
        <v>259357706.16</v>
      </c>
      <c r="O143" s="125">
        <v>373898957.51999998</v>
      </c>
      <c r="P143" s="125">
        <v>11167084</v>
      </c>
      <c r="Q143" s="125">
        <v>373898957.51999998</v>
      </c>
      <c r="R143" s="125">
        <v>0</v>
      </c>
      <c r="S143" s="126">
        <v>1733674</v>
      </c>
      <c r="T143" s="125">
        <v>1733674</v>
      </c>
      <c r="U143" s="125">
        <v>1733674</v>
      </c>
      <c r="V143" s="123"/>
    </row>
    <row r="144" spans="1:22" ht="18" x14ac:dyDescent="0.25">
      <c r="A144" s="98" t="s">
        <v>293</v>
      </c>
      <c r="B144" s="99" t="s">
        <v>294</v>
      </c>
      <c r="C144" s="100" t="s">
        <v>21</v>
      </c>
      <c r="D144" s="100" t="s">
        <v>22</v>
      </c>
      <c r="E144" s="100">
        <v>21</v>
      </c>
      <c r="F144" s="101" t="s">
        <v>260</v>
      </c>
      <c r="G144" s="125">
        <v>61992660645</v>
      </c>
      <c r="H144" s="125">
        <v>52044103981.290001</v>
      </c>
      <c r="I144" s="125">
        <v>9948556663.7099991</v>
      </c>
      <c r="J144" s="126">
        <v>0</v>
      </c>
      <c r="K144" s="125">
        <v>44774888046.620003</v>
      </c>
      <c r="L144" s="125">
        <v>7269215934.6700001</v>
      </c>
      <c r="M144" s="125">
        <v>23397693117.130001</v>
      </c>
      <c r="N144" s="125">
        <v>21377194929.490002</v>
      </c>
      <c r="O144" s="125">
        <v>23148206276.130001</v>
      </c>
      <c r="P144" s="125">
        <v>249486841</v>
      </c>
      <c r="Q144" s="125">
        <v>23101460198.130001</v>
      </c>
      <c r="R144" s="125">
        <v>46746078</v>
      </c>
      <c r="S144" s="125">
        <v>50598047.25</v>
      </c>
      <c r="T144" s="125">
        <v>50598047.25</v>
      </c>
      <c r="U144" s="125">
        <v>50598047.25</v>
      </c>
      <c r="V144" s="123"/>
    </row>
    <row r="145" spans="1:22" ht="45" x14ac:dyDescent="0.25">
      <c r="A145" s="98" t="s">
        <v>295</v>
      </c>
      <c r="B145" s="105" t="s">
        <v>296</v>
      </c>
      <c r="C145" s="106" t="s">
        <v>21</v>
      </c>
      <c r="D145" s="106" t="s">
        <v>22</v>
      </c>
      <c r="E145" s="106">
        <v>21</v>
      </c>
      <c r="F145" s="107" t="s">
        <v>260</v>
      </c>
      <c r="G145" s="127">
        <v>1037755774</v>
      </c>
      <c r="H145" s="127">
        <v>680057574.79999995</v>
      </c>
      <c r="I145" s="127">
        <v>357698199.19999999</v>
      </c>
      <c r="J145" s="128">
        <v>0</v>
      </c>
      <c r="K145" s="127">
        <v>644968849.79999995</v>
      </c>
      <c r="L145" s="127">
        <v>35088725</v>
      </c>
      <c r="M145" s="127">
        <v>194296298.19999999</v>
      </c>
      <c r="N145" s="127">
        <v>450672551.60000002</v>
      </c>
      <c r="O145" s="127">
        <v>189326099.19999999</v>
      </c>
      <c r="P145" s="127">
        <v>4970199</v>
      </c>
      <c r="Q145" s="127">
        <v>189326099.19999999</v>
      </c>
      <c r="R145" s="127">
        <v>0</v>
      </c>
      <c r="S145" s="128">
        <v>15806939</v>
      </c>
      <c r="T145" s="127">
        <v>15806939</v>
      </c>
      <c r="U145" s="127">
        <v>15806939</v>
      </c>
      <c r="V145" s="123"/>
    </row>
    <row r="146" spans="1:22" ht="33.75" customHeight="1" x14ac:dyDescent="0.25">
      <c r="A146" s="98" t="s">
        <v>297</v>
      </c>
      <c r="B146" s="105" t="s">
        <v>298</v>
      </c>
      <c r="C146" s="106" t="s">
        <v>21</v>
      </c>
      <c r="D146" s="106" t="s">
        <v>22</v>
      </c>
      <c r="E146" s="106">
        <v>21</v>
      </c>
      <c r="F146" s="107" t="s">
        <v>260</v>
      </c>
      <c r="G146" s="127">
        <v>6432005200</v>
      </c>
      <c r="H146" s="127">
        <v>5833983837.8999996</v>
      </c>
      <c r="I146" s="127">
        <v>598021362.10000002</v>
      </c>
      <c r="J146" s="128">
        <v>0</v>
      </c>
      <c r="K146" s="127">
        <v>5702749850.5</v>
      </c>
      <c r="L146" s="127">
        <v>131233987.40000001</v>
      </c>
      <c r="M146" s="127">
        <v>3446321021.8400002</v>
      </c>
      <c r="N146" s="127">
        <v>2256428828.6599998</v>
      </c>
      <c r="O146" s="127">
        <v>3429253344.8400002</v>
      </c>
      <c r="P146" s="127">
        <v>17067677</v>
      </c>
      <c r="Q146" s="127">
        <v>3416086894.8400002</v>
      </c>
      <c r="R146" s="127">
        <v>13166450</v>
      </c>
      <c r="S146" s="127">
        <v>3558376.9</v>
      </c>
      <c r="T146" s="127">
        <v>3558376.9</v>
      </c>
      <c r="U146" s="127">
        <v>3558376.9</v>
      </c>
      <c r="V146" s="123"/>
    </row>
    <row r="147" spans="1:22" ht="45" x14ac:dyDescent="0.25">
      <c r="A147" s="98" t="s">
        <v>299</v>
      </c>
      <c r="B147" s="105" t="s">
        <v>300</v>
      </c>
      <c r="C147" s="106" t="s">
        <v>21</v>
      </c>
      <c r="D147" s="106" t="s">
        <v>22</v>
      </c>
      <c r="E147" s="106">
        <v>21</v>
      </c>
      <c r="F147" s="107" t="s">
        <v>260</v>
      </c>
      <c r="G147" s="127">
        <v>5801835899</v>
      </c>
      <c r="H147" s="127">
        <v>4673542258.3400002</v>
      </c>
      <c r="I147" s="127">
        <v>1128293640.6600001</v>
      </c>
      <c r="J147" s="128">
        <v>0</v>
      </c>
      <c r="K147" s="127">
        <v>4119037135.1999998</v>
      </c>
      <c r="L147" s="127">
        <v>554505123.13999999</v>
      </c>
      <c r="M147" s="127">
        <v>2730464837.5799999</v>
      </c>
      <c r="N147" s="127">
        <v>1388572297.6199999</v>
      </c>
      <c r="O147" s="127">
        <v>2629618095.5799999</v>
      </c>
      <c r="P147" s="127">
        <v>100846742</v>
      </c>
      <c r="Q147" s="127">
        <v>2625759921.5799999</v>
      </c>
      <c r="R147" s="127">
        <v>3858174</v>
      </c>
      <c r="S147" s="127">
        <v>16985264</v>
      </c>
      <c r="T147" s="127">
        <v>16985264</v>
      </c>
      <c r="U147" s="127">
        <v>16985264</v>
      </c>
      <c r="V147" s="123"/>
    </row>
    <row r="148" spans="1:22" ht="45" x14ac:dyDescent="0.25">
      <c r="A148" s="98" t="s">
        <v>301</v>
      </c>
      <c r="B148" s="105" t="s">
        <v>302</v>
      </c>
      <c r="C148" s="106" t="s">
        <v>21</v>
      </c>
      <c r="D148" s="106" t="s">
        <v>22</v>
      </c>
      <c r="E148" s="106">
        <v>21</v>
      </c>
      <c r="F148" s="107" t="s">
        <v>260</v>
      </c>
      <c r="G148" s="127">
        <v>28992955156</v>
      </c>
      <c r="H148" s="127">
        <v>25818918021.119999</v>
      </c>
      <c r="I148" s="127">
        <v>3174037134.8800001</v>
      </c>
      <c r="J148" s="128">
        <v>0</v>
      </c>
      <c r="K148" s="127">
        <v>23526766878.52</v>
      </c>
      <c r="L148" s="127">
        <v>2292151142.5999999</v>
      </c>
      <c r="M148" s="127">
        <v>12839835380.08</v>
      </c>
      <c r="N148" s="127">
        <v>10686931498.440001</v>
      </c>
      <c r="O148" s="127">
        <v>12730549349.08</v>
      </c>
      <c r="P148" s="127">
        <v>109286031</v>
      </c>
      <c r="Q148" s="127">
        <v>12700827895.08</v>
      </c>
      <c r="R148" s="127">
        <v>29721454</v>
      </c>
      <c r="S148" s="127">
        <v>12513793.35</v>
      </c>
      <c r="T148" s="127">
        <v>12513793.35</v>
      </c>
      <c r="U148" s="127">
        <v>12513793.35</v>
      </c>
      <c r="V148" s="123"/>
    </row>
    <row r="149" spans="1:22" ht="45" x14ac:dyDescent="0.25">
      <c r="A149" s="98" t="s">
        <v>303</v>
      </c>
      <c r="B149" s="105" t="s">
        <v>304</v>
      </c>
      <c r="C149" s="106" t="s">
        <v>21</v>
      </c>
      <c r="D149" s="106" t="s">
        <v>22</v>
      </c>
      <c r="E149" s="106">
        <v>21</v>
      </c>
      <c r="F149" s="107" t="s">
        <v>260</v>
      </c>
      <c r="G149" s="127">
        <v>15808161338</v>
      </c>
      <c r="H149" s="127">
        <v>11215408383.1</v>
      </c>
      <c r="I149" s="127">
        <v>4592752954.8999996</v>
      </c>
      <c r="J149" s="128">
        <v>0</v>
      </c>
      <c r="K149" s="127">
        <v>7939597889.4300003</v>
      </c>
      <c r="L149" s="127">
        <v>3275810493.6700001</v>
      </c>
      <c r="M149" s="127">
        <v>2792865243</v>
      </c>
      <c r="N149" s="127">
        <v>5146732646.4300003</v>
      </c>
      <c r="O149" s="127">
        <v>2792865243</v>
      </c>
      <c r="P149" s="127">
        <v>0</v>
      </c>
      <c r="Q149" s="128">
        <v>2792865243</v>
      </c>
      <c r="R149" s="127">
        <v>0</v>
      </c>
      <c r="S149" s="128">
        <v>0</v>
      </c>
      <c r="T149" s="128">
        <v>0</v>
      </c>
      <c r="U149" s="128">
        <v>0</v>
      </c>
      <c r="V149" s="123"/>
    </row>
    <row r="150" spans="1:22" ht="45" x14ac:dyDescent="0.25">
      <c r="A150" s="98" t="s">
        <v>305</v>
      </c>
      <c r="B150" s="105" t="s">
        <v>306</v>
      </c>
      <c r="C150" s="106" t="s">
        <v>21</v>
      </c>
      <c r="D150" s="106" t="s">
        <v>22</v>
      </c>
      <c r="E150" s="106">
        <v>21</v>
      </c>
      <c r="F150" s="107" t="s">
        <v>260</v>
      </c>
      <c r="G150" s="127">
        <v>696093494</v>
      </c>
      <c r="H150" s="127">
        <v>689164214.33000004</v>
      </c>
      <c r="I150" s="127">
        <v>6929279.6699999999</v>
      </c>
      <c r="J150" s="128">
        <v>0</v>
      </c>
      <c r="K150" s="127">
        <v>644423747.67999995</v>
      </c>
      <c r="L150" s="127">
        <v>44740466.649999999</v>
      </c>
      <c r="M150" s="127">
        <v>385066041.51999998</v>
      </c>
      <c r="N150" s="127">
        <v>259357706.16</v>
      </c>
      <c r="O150" s="127">
        <v>373898957.51999998</v>
      </c>
      <c r="P150" s="127">
        <v>11167084</v>
      </c>
      <c r="Q150" s="127">
        <v>373898957.51999998</v>
      </c>
      <c r="R150" s="127">
        <v>0</v>
      </c>
      <c r="S150" s="128">
        <v>1733674</v>
      </c>
      <c r="T150" s="127">
        <v>1733674</v>
      </c>
      <c r="U150" s="127">
        <v>1733674</v>
      </c>
      <c r="V150" s="123"/>
    </row>
    <row r="151" spans="1:22" ht="45" x14ac:dyDescent="0.25">
      <c r="A151" s="98" t="s">
        <v>307</v>
      </c>
      <c r="B151" s="105" t="s">
        <v>308</v>
      </c>
      <c r="C151" s="106" t="s">
        <v>21</v>
      </c>
      <c r="D151" s="106" t="s">
        <v>22</v>
      </c>
      <c r="E151" s="106">
        <v>21</v>
      </c>
      <c r="F151" s="107" t="s">
        <v>260</v>
      </c>
      <c r="G151" s="127">
        <v>721979888</v>
      </c>
      <c r="H151" s="127">
        <v>714880767.20000005</v>
      </c>
      <c r="I151" s="127">
        <v>7099120.7999999998</v>
      </c>
      <c r="J151" s="128">
        <v>0</v>
      </c>
      <c r="K151" s="127">
        <v>500000</v>
      </c>
      <c r="L151" s="127">
        <v>714380767.20000005</v>
      </c>
      <c r="M151" s="127">
        <v>0</v>
      </c>
      <c r="N151" s="128">
        <v>500000</v>
      </c>
      <c r="O151" s="127">
        <v>0</v>
      </c>
      <c r="P151" s="128">
        <v>0</v>
      </c>
      <c r="Q151" s="128">
        <v>0</v>
      </c>
      <c r="R151" s="128">
        <v>0</v>
      </c>
      <c r="S151" s="128">
        <v>0</v>
      </c>
      <c r="T151" s="128">
        <v>0</v>
      </c>
      <c r="U151" s="128">
        <v>0</v>
      </c>
      <c r="V151" s="123"/>
    </row>
    <row r="152" spans="1:22" ht="56.25" x14ac:dyDescent="0.25">
      <c r="A152" s="98" t="s">
        <v>309</v>
      </c>
      <c r="B152" s="105" t="s">
        <v>310</v>
      </c>
      <c r="C152" s="106" t="s">
        <v>21</v>
      </c>
      <c r="D152" s="106" t="s">
        <v>22</v>
      </c>
      <c r="E152" s="106">
        <v>21</v>
      </c>
      <c r="F152" s="107" t="s">
        <v>260</v>
      </c>
      <c r="G152" s="127">
        <v>2501873896</v>
      </c>
      <c r="H152" s="127">
        <v>2418148924.5</v>
      </c>
      <c r="I152" s="127">
        <v>83724971.5</v>
      </c>
      <c r="J152" s="128">
        <v>0</v>
      </c>
      <c r="K152" s="127">
        <v>2196843695.4899998</v>
      </c>
      <c r="L152" s="127">
        <v>221305229.00999999</v>
      </c>
      <c r="M152" s="127">
        <v>1008844294.91</v>
      </c>
      <c r="N152" s="127">
        <v>1187999400.5799999</v>
      </c>
      <c r="O152" s="127">
        <v>1002695186.91</v>
      </c>
      <c r="P152" s="127">
        <v>6149108</v>
      </c>
      <c r="Q152" s="127">
        <v>1002695186.91</v>
      </c>
      <c r="R152" s="127">
        <v>0</v>
      </c>
      <c r="S152" s="128">
        <v>0</v>
      </c>
      <c r="T152" s="128">
        <v>0</v>
      </c>
      <c r="U152" s="128">
        <v>0</v>
      </c>
      <c r="V152" s="123"/>
    </row>
    <row r="153" spans="1:22" ht="18" x14ac:dyDescent="0.25">
      <c r="A153" s="98" t="s">
        <v>311</v>
      </c>
      <c r="B153" s="99" t="s">
        <v>312</v>
      </c>
      <c r="C153" s="100" t="s">
        <v>21</v>
      </c>
      <c r="D153" s="100" t="s">
        <v>22</v>
      </c>
      <c r="E153" s="100">
        <v>21</v>
      </c>
      <c r="F153" s="101" t="s">
        <v>260</v>
      </c>
      <c r="G153" s="125">
        <v>36387967</v>
      </c>
      <c r="H153" s="125">
        <v>36387966.670000002</v>
      </c>
      <c r="I153" s="126">
        <v>0.33</v>
      </c>
      <c r="J153" s="126">
        <v>0</v>
      </c>
      <c r="K153" s="125">
        <v>36387966.670000002</v>
      </c>
      <c r="L153" s="125">
        <v>0</v>
      </c>
      <c r="M153" s="126">
        <v>36329097.020000003</v>
      </c>
      <c r="N153" s="125">
        <v>58869.65</v>
      </c>
      <c r="O153" s="125">
        <v>36329097.020000003</v>
      </c>
      <c r="P153" s="125">
        <v>0</v>
      </c>
      <c r="Q153" s="126">
        <v>36329097.020000003</v>
      </c>
      <c r="R153" s="125">
        <v>0</v>
      </c>
      <c r="S153" s="126">
        <v>0</v>
      </c>
      <c r="T153" s="126">
        <v>0</v>
      </c>
      <c r="U153" s="126">
        <v>0</v>
      </c>
      <c r="V153" s="123"/>
    </row>
    <row r="154" spans="1:22" ht="45" x14ac:dyDescent="0.25">
      <c r="A154" s="98" t="s">
        <v>313</v>
      </c>
      <c r="B154" s="105" t="s">
        <v>314</v>
      </c>
      <c r="C154" s="106" t="s">
        <v>21</v>
      </c>
      <c r="D154" s="106" t="s">
        <v>22</v>
      </c>
      <c r="E154" s="106">
        <v>21</v>
      </c>
      <c r="F154" s="107" t="s">
        <v>260</v>
      </c>
      <c r="G154" s="127">
        <v>36387967</v>
      </c>
      <c r="H154" s="127">
        <v>36387966.670000002</v>
      </c>
      <c r="I154" s="128">
        <v>0.33</v>
      </c>
      <c r="J154" s="128">
        <v>0</v>
      </c>
      <c r="K154" s="127">
        <v>36387966.670000002</v>
      </c>
      <c r="L154" s="127">
        <v>0</v>
      </c>
      <c r="M154" s="128">
        <v>36329097.020000003</v>
      </c>
      <c r="N154" s="127">
        <v>58869.65</v>
      </c>
      <c r="O154" s="127">
        <v>36329097.020000003</v>
      </c>
      <c r="P154" s="127">
        <v>0</v>
      </c>
      <c r="Q154" s="128">
        <v>36329097.020000003</v>
      </c>
      <c r="R154" s="127">
        <v>0</v>
      </c>
      <c r="S154" s="128">
        <v>0</v>
      </c>
      <c r="T154" s="128">
        <v>0</v>
      </c>
      <c r="U154" s="128">
        <v>0</v>
      </c>
      <c r="V154" s="123"/>
    </row>
    <row r="155" spans="1:22" ht="22.5" x14ac:dyDescent="0.25">
      <c r="A155" s="98" t="s">
        <v>315</v>
      </c>
      <c r="B155" s="99" t="s">
        <v>316</v>
      </c>
      <c r="C155" s="100" t="s">
        <v>21</v>
      </c>
      <c r="D155" s="100" t="s">
        <v>22</v>
      </c>
      <c r="E155" s="100">
        <v>21</v>
      </c>
      <c r="F155" s="101" t="s">
        <v>260</v>
      </c>
      <c r="G155" s="127">
        <v>36387967</v>
      </c>
      <c r="H155" s="127">
        <v>36387966.670000002</v>
      </c>
      <c r="I155" s="128">
        <v>0.33</v>
      </c>
      <c r="J155" s="128">
        <v>0</v>
      </c>
      <c r="K155" s="127">
        <v>36387966.670000002</v>
      </c>
      <c r="L155" s="127">
        <v>0</v>
      </c>
      <c r="M155" s="128">
        <v>36329097.020000003</v>
      </c>
      <c r="N155" s="127">
        <v>58869.65</v>
      </c>
      <c r="O155" s="127">
        <v>36329097.020000003</v>
      </c>
      <c r="P155" s="127">
        <v>0</v>
      </c>
      <c r="Q155" s="128">
        <v>36329097.020000003</v>
      </c>
      <c r="R155" s="127">
        <v>0</v>
      </c>
      <c r="S155" s="128">
        <v>0</v>
      </c>
      <c r="T155" s="128">
        <v>0</v>
      </c>
      <c r="U155" s="128">
        <v>0</v>
      </c>
      <c r="V155" s="123"/>
    </row>
    <row r="156" spans="1:22" ht="22.5" x14ac:dyDescent="0.25">
      <c r="A156" s="98" t="s">
        <v>317</v>
      </c>
      <c r="B156" s="99" t="s">
        <v>316</v>
      </c>
      <c r="C156" s="100" t="s">
        <v>21</v>
      </c>
      <c r="D156" s="100" t="s">
        <v>22</v>
      </c>
      <c r="E156" s="100">
        <v>21</v>
      </c>
      <c r="F156" s="101" t="s">
        <v>260</v>
      </c>
      <c r="G156" s="125">
        <v>36387967</v>
      </c>
      <c r="H156" s="125">
        <v>36387966.670000002</v>
      </c>
      <c r="I156" s="126">
        <v>0.33</v>
      </c>
      <c r="J156" s="126">
        <v>0</v>
      </c>
      <c r="K156" s="125">
        <v>36387966.670000002</v>
      </c>
      <c r="L156" s="125">
        <v>0</v>
      </c>
      <c r="M156" s="126">
        <v>36329097.020000003</v>
      </c>
      <c r="N156" s="125">
        <v>58869.65</v>
      </c>
      <c r="O156" s="125">
        <v>36329097.020000003</v>
      </c>
      <c r="P156" s="125">
        <v>0</v>
      </c>
      <c r="Q156" s="126">
        <v>36329097.020000003</v>
      </c>
      <c r="R156" s="125">
        <v>0</v>
      </c>
      <c r="S156" s="126">
        <v>0</v>
      </c>
      <c r="T156" s="126">
        <v>0</v>
      </c>
      <c r="U156" s="126">
        <v>0</v>
      </c>
      <c r="V156" s="123"/>
    </row>
    <row r="157" spans="1:22" ht="22.5" x14ac:dyDescent="0.25">
      <c r="A157" s="98" t="s">
        <v>318</v>
      </c>
      <c r="B157" s="99" t="s">
        <v>319</v>
      </c>
      <c r="C157" s="100" t="s">
        <v>21</v>
      </c>
      <c r="D157" s="100" t="s">
        <v>22</v>
      </c>
      <c r="E157" s="100">
        <v>21</v>
      </c>
      <c r="F157" s="101" t="s">
        <v>260</v>
      </c>
      <c r="G157" s="125">
        <v>11657820529</v>
      </c>
      <c r="H157" s="125">
        <v>3134010410.1999998</v>
      </c>
      <c r="I157" s="125">
        <v>8523810118.8000002</v>
      </c>
      <c r="J157" s="126">
        <v>0</v>
      </c>
      <c r="K157" s="125">
        <v>3030495271</v>
      </c>
      <c r="L157" s="125">
        <v>103515139.2</v>
      </c>
      <c r="M157" s="125">
        <v>2154927928.3400002</v>
      </c>
      <c r="N157" s="125">
        <v>875567342.65999997</v>
      </c>
      <c r="O157" s="125">
        <v>2154927928.3400002</v>
      </c>
      <c r="P157" s="125">
        <v>0</v>
      </c>
      <c r="Q157" s="126">
        <v>2154927928.3400002</v>
      </c>
      <c r="R157" s="125">
        <v>0</v>
      </c>
      <c r="S157" s="126">
        <v>0</v>
      </c>
      <c r="T157" s="126">
        <v>0</v>
      </c>
      <c r="U157" s="126">
        <v>0</v>
      </c>
      <c r="V157" s="123"/>
    </row>
    <row r="158" spans="1:22" ht="18" x14ac:dyDescent="0.25">
      <c r="A158" s="98" t="s">
        <v>320</v>
      </c>
      <c r="B158" s="99" t="s">
        <v>264</v>
      </c>
      <c r="C158" s="100" t="s">
        <v>21</v>
      </c>
      <c r="D158" s="100" t="s">
        <v>22</v>
      </c>
      <c r="E158" s="100">
        <v>21</v>
      </c>
      <c r="F158" s="101" t="s">
        <v>260</v>
      </c>
      <c r="G158" s="125">
        <v>11657820529</v>
      </c>
      <c r="H158" s="125">
        <v>3134010410.1999998</v>
      </c>
      <c r="I158" s="125">
        <v>8523810118.8000002</v>
      </c>
      <c r="J158" s="126">
        <v>0</v>
      </c>
      <c r="K158" s="125">
        <v>3030495271</v>
      </c>
      <c r="L158" s="125">
        <v>103515139.2</v>
      </c>
      <c r="M158" s="125">
        <v>2154927928.3400002</v>
      </c>
      <c r="N158" s="125">
        <v>875567342.65999997</v>
      </c>
      <c r="O158" s="125">
        <v>2154927928.3400002</v>
      </c>
      <c r="P158" s="125">
        <v>0</v>
      </c>
      <c r="Q158" s="126">
        <v>2154927928.3400002</v>
      </c>
      <c r="R158" s="125">
        <v>0</v>
      </c>
      <c r="S158" s="126">
        <v>0</v>
      </c>
      <c r="T158" s="126">
        <v>0</v>
      </c>
      <c r="U158" s="126">
        <v>0</v>
      </c>
      <c r="V158" s="123"/>
    </row>
    <row r="159" spans="1:22" ht="22.5" x14ac:dyDescent="0.25">
      <c r="A159" s="98" t="s">
        <v>321</v>
      </c>
      <c r="B159" s="99" t="s">
        <v>322</v>
      </c>
      <c r="C159" s="100" t="s">
        <v>21</v>
      </c>
      <c r="D159" s="100" t="s">
        <v>22</v>
      </c>
      <c r="E159" s="100">
        <v>21</v>
      </c>
      <c r="F159" s="101" t="s">
        <v>260</v>
      </c>
      <c r="G159" s="125">
        <v>11657820529</v>
      </c>
      <c r="H159" s="125">
        <v>3134010410.1999998</v>
      </c>
      <c r="I159" s="125">
        <v>8523810118.8000002</v>
      </c>
      <c r="J159" s="126">
        <v>0</v>
      </c>
      <c r="K159" s="125">
        <v>3030495271</v>
      </c>
      <c r="L159" s="125">
        <v>103515139.2</v>
      </c>
      <c r="M159" s="125">
        <v>2154927928.3400002</v>
      </c>
      <c r="N159" s="125">
        <v>875567342.65999997</v>
      </c>
      <c r="O159" s="125">
        <v>2154927928.3400002</v>
      </c>
      <c r="P159" s="125">
        <v>0</v>
      </c>
      <c r="Q159" s="126">
        <v>2154927928.3400002</v>
      </c>
      <c r="R159" s="125">
        <v>0</v>
      </c>
      <c r="S159" s="126">
        <v>0</v>
      </c>
      <c r="T159" s="126">
        <v>0</v>
      </c>
      <c r="U159" s="126">
        <v>0</v>
      </c>
      <c r="V159" s="123"/>
    </row>
    <row r="160" spans="1:22" ht="22.5" x14ac:dyDescent="0.25">
      <c r="A160" s="98" t="s">
        <v>323</v>
      </c>
      <c r="B160" s="99" t="s">
        <v>322</v>
      </c>
      <c r="C160" s="100" t="s">
        <v>21</v>
      </c>
      <c r="D160" s="100" t="s">
        <v>22</v>
      </c>
      <c r="E160" s="100">
        <v>21</v>
      </c>
      <c r="F160" s="101" t="s">
        <v>260</v>
      </c>
      <c r="G160" s="125">
        <v>3579960600</v>
      </c>
      <c r="H160" s="125">
        <v>148662291.33000001</v>
      </c>
      <c r="I160" s="125">
        <v>3431298308.6700001</v>
      </c>
      <c r="J160" s="126">
        <v>0</v>
      </c>
      <c r="K160" s="125">
        <v>137197483.33000001</v>
      </c>
      <c r="L160" s="125">
        <v>11464808</v>
      </c>
      <c r="M160" s="125">
        <v>81651798.450000003</v>
      </c>
      <c r="N160" s="125">
        <v>55545684.880000003</v>
      </c>
      <c r="O160" s="125">
        <v>81651798.450000003</v>
      </c>
      <c r="P160" s="125">
        <v>0</v>
      </c>
      <c r="Q160" s="126">
        <v>81651798.450000003</v>
      </c>
      <c r="R160" s="125">
        <v>0</v>
      </c>
      <c r="S160" s="126">
        <v>0</v>
      </c>
      <c r="T160" s="126">
        <v>0</v>
      </c>
      <c r="U160" s="126">
        <v>0</v>
      </c>
      <c r="V160" s="123"/>
    </row>
    <row r="161" spans="1:22" ht="18" x14ac:dyDescent="0.25">
      <c r="A161" s="98" t="s">
        <v>324</v>
      </c>
      <c r="B161" s="99" t="s">
        <v>325</v>
      </c>
      <c r="C161" s="100" t="s">
        <v>21</v>
      </c>
      <c r="D161" s="100" t="s">
        <v>22</v>
      </c>
      <c r="E161" s="100">
        <v>21</v>
      </c>
      <c r="F161" s="101" t="s">
        <v>260</v>
      </c>
      <c r="G161" s="125">
        <v>4290377918</v>
      </c>
      <c r="H161" s="125">
        <v>657898810.23000002</v>
      </c>
      <c r="I161" s="125">
        <v>3632479107.77</v>
      </c>
      <c r="J161" s="126">
        <v>0</v>
      </c>
      <c r="K161" s="125">
        <v>631404574.23000002</v>
      </c>
      <c r="L161" s="125">
        <v>26494236</v>
      </c>
      <c r="M161" s="125">
        <v>351418800.99000001</v>
      </c>
      <c r="N161" s="125">
        <v>279985773.24000001</v>
      </c>
      <c r="O161" s="125">
        <v>351418800.99000001</v>
      </c>
      <c r="P161" s="125">
        <v>0</v>
      </c>
      <c r="Q161" s="126">
        <v>351418800.99000001</v>
      </c>
      <c r="R161" s="125">
        <v>0</v>
      </c>
      <c r="S161" s="126">
        <v>0</v>
      </c>
      <c r="T161" s="126">
        <v>0</v>
      </c>
      <c r="U161" s="126">
        <v>0</v>
      </c>
      <c r="V161" s="123"/>
    </row>
    <row r="162" spans="1:22" ht="18" x14ac:dyDescent="0.25">
      <c r="A162" s="98" t="s">
        <v>326</v>
      </c>
      <c r="B162" s="99" t="s">
        <v>327</v>
      </c>
      <c r="C162" s="100" t="s">
        <v>21</v>
      </c>
      <c r="D162" s="100" t="s">
        <v>22</v>
      </c>
      <c r="E162" s="100">
        <v>21</v>
      </c>
      <c r="F162" s="101" t="s">
        <v>260</v>
      </c>
      <c r="G162" s="125">
        <v>500000000</v>
      </c>
      <c r="H162" s="126">
        <v>0</v>
      </c>
      <c r="I162" s="125">
        <v>500000000</v>
      </c>
      <c r="J162" s="126">
        <v>0</v>
      </c>
      <c r="K162" s="126">
        <v>0</v>
      </c>
      <c r="L162" s="126">
        <v>0</v>
      </c>
      <c r="M162" s="126">
        <v>0</v>
      </c>
      <c r="N162" s="126">
        <v>0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  <c r="T162" s="126">
        <v>0</v>
      </c>
      <c r="U162" s="126">
        <v>0</v>
      </c>
      <c r="V162" s="123"/>
    </row>
    <row r="163" spans="1:22" ht="22.5" x14ac:dyDescent="0.25">
      <c r="A163" s="98" t="s">
        <v>328</v>
      </c>
      <c r="B163" s="99" t="s">
        <v>329</v>
      </c>
      <c r="C163" s="100" t="s">
        <v>21</v>
      </c>
      <c r="D163" s="100" t="s">
        <v>22</v>
      </c>
      <c r="E163" s="100">
        <v>21</v>
      </c>
      <c r="F163" s="101" t="s">
        <v>260</v>
      </c>
      <c r="G163" s="125">
        <v>265898000</v>
      </c>
      <c r="H163" s="125">
        <v>20871250</v>
      </c>
      <c r="I163" s="125">
        <v>245026750</v>
      </c>
      <c r="J163" s="126">
        <v>0</v>
      </c>
      <c r="K163" s="125">
        <v>17409700</v>
      </c>
      <c r="L163" s="125">
        <v>3461550</v>
      </c>
      <c r="M163" s="125">
        <v>17409700</v>
      </c>
      <c r="N163" s="125">
        <v>0</v>
      </c>
      <c r="O163" s="126">
        <v>17409700</v>
      </c>
      <c r="P163" s="125">
        <v>0</v>
      </c>
      <c r="Q163" s="126">
        <v>17409700</v>
      </c>
      <c r="R163" s="125">
        <v>0</v>
      </c>
      <c r="S163" s="126">
        <v>0</v>
      </c>
      <c r="T163" s="126">
        <v>0</v>
      </c>
      <c r="U163" s="126">
        <v>0</v>
      </c>
      <c r="V163" s="123"/>
    </row>
    <row r="164" spans="1:22" ht="18" x14ac:dyDescent="0.25">
      <c r="A164" s="98" t="s">
        <v>330</v>
      </c>
      <c r="B164" s="99" t="s">
        <v>331</v>
      </c>
      <c r="C164" s="100" t="s">
        <v>21</v>
      </c>
      <c r="D164" s="100" t="s">
        <v>22</v>
      </c>
      <c r="E164" s="100">
        <v>21</v>
      </c>
      <c r="F164" s="101" t="s">
        <v>260</v>
      </c>
      <c r="G164" s="125">
        <v>3021584011</v>
      </c>
      <c r="H164" s="125">
        <v>2306578058.6399999</v>
      </c>
      <c r="I164" s="125">
        <v>715005952.36000001</v>
      </c>
      <c r="J164" s="126">
        <v>0</v>
      </c>
      <c r="K164" s="125">
        <v>2244483513.4400001</v>
      </c>
      <c r="L164" s="125">
        <v>62094545.200000003</v>
      </c>
      <c r="M164" s="125">
        <v>1704447628.9000001</v>
      </c>
      <c r="N164" s="125">
        <v>540035884.53999996</v>
      </c>
      <c r="O164" s="125">
        <v>1704447628.9000001</v>
      </c>
      <c r="P164" s="125">
        <v>0</v>
      </c>
      <c r="Q164" s="126">
        <v>1704447628.9000001</v>
      </c>
      <c r="R164" s="125">
        <v>0</v>
      </c>
      <c r="S164" s="126">
        <v>0</v>
      </c>
      <c r="T164" s="126">
        <v>0</v>
      </c>
      <c r="U164" s="126">
        <v>0</v>
      </c>
      <c r="V164" s="123"/>
    </row>
    <row r="165" spans="1:22" ht="18" x14ac:dyDescent="0.25">
      <c r="A165" s="98" t="s">
        <v>332</v>
      </c>
      <c r="B165" s="99" t="s">
        <v>333</v>
      </c>
      <c r="C165" s="100" t="s">
        <v>21</v>
      </c>
      <c r="D165" s="100" t="s">
        <v>22</v>
      </c>
      <c r="E165" s="100">
        <v>21</v>
      </c>
      <c r="F165" s="101" t="s">
        <v>260</v>
      </c>
      <c r="G165" s="125">
        <v>11657820529</v>
      </c>
      <c r="H165" s="125">
        <v>3134010410.1999998</v>
      </c>
      <c r="I165" s="125">
        <v>8523810118.8000002</v>
      </c>
      <c r="J165" s="126">
        <v>0</v>
      </c>
      <c r="K165" s="125">
        <v>3030495271</v>
      </c>
      <c r="L165" s="125">
        <v>103515139.2</v>
      </c>
      <c r="M165" s="125">
        <v>2154927928.3400002</v>
      </c>
      <c r="N165" s="125">
        <v>875567342.65999997</v>
      </c>
      <c r="O165" s="125">
        <v>2154927928.3400002</v>
      </c>
      <c r="P165" s="125">
        <v>0</v>
      </c>
      <c r="Q165" s="126">
        <v>2154927928.3400002</v>
      </c>
      <c r="R165" s="125">
        <v>0</v>
      </c>
      <c r="S165" s="126">
        <v>0</v>
      </c>
      <c r="T165" s="126">
        <v>0</v>
      </c>
      <c r="U165" s="126">
        <v>0</v>
      </c>
      <c r="V165" s="123"/>
    </row>
    <row r="166" spans="1:22" ht="45" x14ac:dyDescent="0.25">
      <c r="A166" s="98" t="s">
        <v>334</v>
      </c>
      <c r="B166" s="105" t="s">
        <v>335</v>
      </c>
      <c r="C166" s="106" t="s">
        <v>21</v>
      </c>
      <c r="D166" s="106" t="s">
        <v>22</v>
      </c>
      <c r="E166" s="106">
        <v>21</v>
      </c>
      <c r="F166" s="107" t="s">
        <v>260</v>
      </c>
      <c r="G166" s="127">
        <v>265898000</v>
      </c>
      <c r="H166" s="127">
        <v>20871250</v>
      </c>
      <c r="I166" s="127">
        <v>245026750</v>
      </c>
      <c r="J166" s="128">
        <v>0</v>
      </c>
      <c r="K166" s="127">
        <v>17409700</v>
      </c>
      <c r="L166" s="127">
        <v>3461550</v>
      </c>
      <c r="M166" s="127">
        <v>17409700</v>
      </c>
      <c r="N166" s="127">
        <v>0</v>
      </c>
      <c r="O166" s="128">
        <v>17409700</v>
      </c>
      <c r="P166" s="127">
        <v>0</v>
      </c>
      <c r="Q166" s="128">
        <v>17409700</v>
      </c>
      <c r="R166" s="127">
        <v>0</v>
      </c>
      <c r="S166" s="128">
        <v>0</v>
      </c>
      <c r="T166" s="128">
        <v>0</v>
      </c>
      <c r="U166" s="128">
        <v>0</v>
      </c>
      <c r="V166" s="123"/>
    </row>
    <row r="167" spans="1:22" ht="33.75" x14ac:dyDescent="0.25">
      <c r="A167" s="98" t="s">
        <v>336</v>
      </c>
      <c r="B167" s="105" t="s">
        <v>337</v>
      </c>
      <c r="C167" s="106" t="s">
        <v>21</v>
      </c>
      <c r="D167" s="106" t="s">
        <v>22</v>
      </c>
      <c r="E167" s="106">
        <v>21</v>
      </c>
      <c r="F167" s="107" t="s">
        <v>260</v>
      </c>
      <c r="G167" s="127">
        <v>3021584011</v>
      </c>
      <c r="H167" s="127">
        <v>2306578058.6399999</v>
      </c>
      <c r="I167" s="127">
        <v>715005952.36000001</v>
      </c>
      <c r="J167" s="128">
        <v>0</v>
      </c>
      <c r="K167" s="127">
        <v>2244483513.4400001</v>
      </c>
      <c r="L167" s="127">
        <v>62094545.200000003</v>
      </c>
      <c r="M167" s="127">
        <v>1704447628.9000001</v>
      </c>
      <c r="N167" s="127">
        <v>540035884.53999996</v>
      </c>
      <c r="O167" s="127">
        <v>1704447628.9000001</v>
      </c>
      <c r="P167" s="127">
        <v>0</v>
      </c>
      <c r="Q167" s="128">
        <v>1704447628.9000001</v>
      </c>
      <c r="R167" s="127">
        <v>0</v>
      </c>
      <c r="S167" s="128">
        <v>0</v>
      </c>
      <c r="T167" s="128">
        <v>0</v>
      </c>
      <c r="U167" s="128">
        <v>0</v>
      </c>
      <c r="V167" s="123"/>
    </row>
    <row r="168" spans="1:22" ht="33.75" x14ac:dyDescent="0.25">
      <c r="A168" s="98" t="s">
        <v>338</v>
      </c>
      <c r="B168" s="105" t="s">
        <v>339</v>
      </c>
      <c r="C168" s="106" t="s">
        <v>21</v>
      </c>
      <c r="D168" s="106" t="s">
        <v>22</v>
      </c>
      <c r="E168" s="106">
        <v>21</v>
      </c>
      <c r="F168" s="107" t="s">
        <v>260</v>
      </c>
      <c r="G168" s="127">
        <v>3579960600</v>
      </c>
      <c r="H168" s="127">
        <v>148662291.33000001</v>
      </c>
      <c r="I168" s="127">
        <v>3431298308.6700001</v>
      </c>
      <c r="J168" s="128">
        <v>0</v>
      </c>
      <c r="K168" s="127">
        <v>137197483.33000001</v>
      </c>
      <c r="L168" s="127">
        <v>11464808</v>
      </c>
      <c r="M168" s="127">
        <v>81651798.450000003</v>
      </c>
      <c r="N168" s="127">
        <v>55545684.880000003</v>
      </c>
      <c r="O168" s="127">
        <v>81651798.450000003</v>
      </c>
      <c r="P168" s="127">
        <v>0</v>
      </c>
      <c r="Q168" s="128">
        <v>81651798.450000003</v>
      </c>
      <c r="R168" s="127">
        <v>0</v>
      </c>
      <c r="S168" s="128">
        <v>0</v>
      </c>
      <c r="T168" s="128">
        <v>0</v>
      </c>
      <c r="U168" s="128">
        <v>0</v>
      </c>
      <c r="V168" s="123"/>
    </row>
    <row r="169" spans="1:22" ht="33.75" x14ac:dyDescent="0.25">
      <c r="A169" s="98" t="s">
        <v>340</v>
      </c>
      <c r="B169" s="105" t="s">
        <v>341</v>
      </c>
      <c r="C169" s="106" t="s">
        <v>21</v>
      </c>
      <c r="D169" s="106" t="s">
        <v>22</v>
      </c>
      <c r="E169" s="106">
        <v>21</v>
      </c>
      <c r="F169" s="107" t="s">
        <v>260</v>
      </c>
      <c r="G169" s="127">
        <v>4290377918</v>
      </c>
      <c r="H169" s="127">
        <v>657898810.23000002</v>
      </c>
      <c r="I169" s="127">
        <v>3632479107.77</v>
      </c>
      <c r="J169" s="128">
        <v>0</v>
      </c>
      <c r="K169" s="127">
        <v>631404574.23000002</v>
      </c>
      <c r="L169" s="127">
        <v>26494236</v>
      </c>
      <c r="M169" s="127">
        <v>351418800.99000001</v>
      </c>
      <c r="N169" s="127">
        <v>279985773.24000001</v>
      </c>
      <c r="O169" s="127">
        <v>351418800.99000001</v>
      </c>
      <c r="P169" s="127">
        <v>0</v>
      </c>
      <c r="Q169" s="128">
        <v>351418800.99000001</v>
      </c>
      <c r="R169" s="127">
        <v>0</v>
      </c>
      <c r="S169" s="128">
        <v>0</v>
      </c>
      <c r="T169" s="128">
        <v>0</v>
      </c>
      <c r="U169" s="128">
        <v>0</v>
      </c>
      <c r="V169" s="123"/>
    </row>
    <row r="170" spans="1:22" ht="45" x14ac:dyDescent="0.25">
      <c r="A170" s="98" t="s">
        <v>342</v>
      </c>
      <c r="B170" s="105" t="s">
        <v>343</v>
      </c>
      <c r="C170" s="106" t="s">
        <v>21</v>
      </c>
      <c r="D170" s="106" t="s">
        <v>22</v>
      </c>
      <c r="E170" s="106">
        <v>21</v>
      </c>
      <c r="F170" s="107" t="s">
        <v>260</v>
      </c>
      <c r="G170" s="127">
        <v>500000000</v>
      </c>
      <c r="H170" s="128">
        <v>0</v>
      </c>
      <c r="I170" s="127">
        <v>500000000</v>
      </c>
      <c r="J170" s="128">
        <v>0</v>
      </c>
      <c r="K170" s="128">
        <v>0</v>
      </c>
      <c r="L170" s="128">
        <v>0</v>
      </c>
      <c r="M170" s="128">
        <v>0</v>
      </c>
      <c r="N170" s="128">
        <v>0</v>
      </c>
      <c r="O170" s="128">
        <v>0</v>
      </c>
      <c r="P170" s="128">
        <v>0</v>
      </c>
      <c r="Q170" s="128">
        <v>0</v>
      </c>
      <c r="R170" s="128">
        <v>0</v>
      </c>
      <c r="S170" s="128">
        <v>0</v>
      </c>
      <c r="T170" s="128">
        <v>0</v>
      </c>
      <c r="U170" s="128">
        <v>0</v>
      </c>
      <c r="V170" s="123"/>
    </row>
    <row r="171" spans="1:22" x14ac:dyDescent="0.2">
      <c r="A171" s="110"/>
    </row>
    <row r="172" spans="1:22" x14ac:dyDescent="0.2">
      <c r="A172" s="110"/>
    </row>
    <row r="173" spans="1:22" x14ac:dyDescent="0.2">
      <c r="A173" s="110"/>
    </row>
    <row r="174" spans="1:22" x14ac:dyDescent="0.2">
      <c r="A174" s="110"/>
    </row>
    <row r="175" spans="1:22" x14ac:dyDescent="0.2">
      <c r="A175" s="110"/>
    </row>
    <row r="176" spans="1:22" x14ac:dyDescent="0.2">
      <c r="A176" s="110"/>
    </row>
    <row r="177" spans="1:1" x14ac:dyDescent="0.2">
      <c r="A177" s="110"/>
    </row>
    <row r="178" spans="1:1" x14ac:dyDescent="0.2">
      <c r="A178" s="110"/>
    </row>
    <row r="179" spans="1:1" x14ac:dyDescent="0.2">
      <c r="A179" s="110"/>
    </row>
    <row r="180" spans="1:1" x14ac:dyDescent="0.2">
      <c r="A180" s="110"/>
    </row>
    <row r="181" spans="1:1" x14ac:dyDescent="0.2">
      <c r="A181" s="110"/>
    </row>
    <row r="182" spans="1:1" x14ac:dyDescent="0.2">
      <c r="A182" s="110"/>
    </row>
    <row r="183" spans="1:1" x14ac:dyDescent="0.2">
      <c r="A183" s="110"/>
    </row>
    <row r="184" spans="1:1" x14ac:dyDescent="0.2">
      <c r="A184" s="110"/>
    </row>
    <row r="185" spans="1:1" x14ac:dyDescent="0.2">
      <c r="A185" s="110"/>
    </row>
    <row r="186" spans="1:1" x14ac:dyDescent="0.2">
      <c r="A186" s="110"/>
    </row>
    <row r="187" spans="1:1" x14ac:dyDescent="0.2">
      <c r="A187" s="110"/>
    </row>
    <row r="188" spans="1:1" x14ac:dyDescent="0.2">
      <c r="A188" s="110"/>
    </row>
    <row r="189" spans="1:1" x14ac:dyDescent="0.2">
      <c r="A189" s="110"/>
    </row>
    <row r="190" spans="1:1" x14ac:dyDescent="0.2">
      <c r="A190" s="110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Enero </vt:lpstr>
      <vt:lpstr>febrero </vt:lpstr>
      <vt:lpstr>marzo</vt:lpstr>
      <vt:lpstr>abril</vt:lpstr>
      <vt:lpstr>mayo</vt:lpstr>
      <vt:lpstr>junio</vt:lpstr>
      <vt:lpstr>julio</vt:lpstr>
      <vt:lpstr>Cuentas por pagar Enero</vt:lpstr>
      <vt:lpstr>agosto</vt:lpstr>
      <vt:lpstr>septiembre </vt:lpstr>
      <vt:lpstr>octubre</vt:lpstr>
      <vt:lpstr>noviembre</vt:lpstr>
      <vt:lpstr>diciembre</vt:lpstr>
      <vt:lpstr>ejecucion reservas 2022</vt:lpstr>
      <vt:lpstr>ejecucion cuentas por pagar2022</vt:lpstr>
      <vt:lpstr>Reserva presupuestal Enero</vt:lpstr>
      <vt:lpstr>informe de gastos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dcterms:created xsi:type="dcterms:W3CDTF">2020-03-02T14:59:33Z</dcterms:created>
  <dcterms:modified xsi:type="dcterms:W3CDTF">2023-08-10T19:06:47Z</dcterms:modified>
  <cp:category/>
  <cp:contentStatus/>
</cp:coreProperties>
</file>