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9735"/>
  </bookViews>
  <sheets>
    <sheet name="GENERAL (2)" sheetId="1" r:id="rId1"/>
    <sheet name="PES - Obj (a)" sheetId="2" r:id="rId2"/>
    <sheet name="PES -Obj (b)" sheetId="3" r:id="rId3"/>
    <sheet name="PES - Obj (c)" sheetId="4" r:id="rId4"/>
    <sheet name="PES - Obj (d)" sheetId="5" r:id="rId5"/>
    <sheet name="PES - Obj (e)" sheetId="6" r:id="rId6"/>
    <sheet name="Hoja1" sheetId="7" r:id="rId7"/>
  </sheets>
  <externalReferences>
    <externalReference r:id="rId8"/>
  </externalReferences>
  <definedNames>
    <definedName name="cuatro" localSheetId="0">#REF!</definedName>
    <definedName name="cuatro">#REF!</definedName>
    <definedName name="cuatroind" localSheetId="0">#REF!</definedName>
    <definedName name="cuatroind">#REF!</definedName>
    <definedName name="dos" localSheetId="0">#REF!</definedName>
    <definedName name="dos">#REF!</definedName>
    <definedName name="dosind" localSheetId="0">#REF!</definedName>
    <definedName name="dosind">#REF!</definedName>
    <definedName name="tres" localSheetId="0">#REF!</definedName>
    <definedName name="tres">#REF!</definedName>
    <definedName name="tresind" localSheetId="0">#REF!</definedName>
    <definedName name="tresind">#REF!</definedName>
    <definedName name="uno" localSheetId="0">#REF!</definedName>
    <definedName name="uno">#REF!</definedName>
    <definedName name="unoind" localSheetId="0">#REF!</definedName>
    <definedName name="unoind">#REF!</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5" l="1"/>
  <c r="G18" i="5"/>
  <c r="F18" i="5"/>
  <c r="E18" i="5"/>
  <c r="D18" i="5"/>
  <c r="B18" i="5"/>
  <c r="H17" i="5"/>
  <c r="G17" i="5"/>
  <c r="F17" i="5"/>
  <c r="E17" i="5"/>
  <c r="D17" i="5"/>
  <c r="B17" i="5"/>
  <c r="H16" i="5"/>
  <c r="G16" i="5"/>
  <c r="F16" i="5"/>
  <c r="E16" i="5"/>
  <c r="D16" i="5"/>
  <c r="B16" i="5"/>
  <c r="H15" i="5"/>
  <c r="G15" i="5"/>
  <c r="F15" i="5"/>
  <c r="E15" i="5"/>
  <c r="D15" i="5"/>
  <c r="B15" i="5"/>
  <c r="H14" i="5"/>
  <c r="G14" i="5"/>
  <c r="F14" i="5"/>
  <c r="E14" i="5"/>
  <c r="D14" i="5"/>
  <c r="H13" i="5"/>
  <c r="G13" i="5"/>
  <c r="F13" i="5"/>
  <c r="E13" i="5"/>
  <c r="D13" i="5"/>
  <c r="B13" i="5"/>
  <c r="H12" i="5"/>
  <c r="G12" i="5"/>
  <c r="F12" i="5"/>
  <c r="E12" i="5"/>
  <c r="D12" i="5"/>
  <c r="B12" i="5"/>
  <c r="H11" i="5"/>
  <c r="G11" i="5"/>
  <c r="F11" i="5"/>
  <c r="E11" i="5"/>
  <c r="D11" i="5"/>
  <c r="B11" i="5"/>
  <c r="H19" i="4"/>
  <c r="G19" i="4"/>
  <c r="F19" i="4"/>
  <c r="E19" i="4"/>
  <c r="D19" i="4"/>
  <c r="B19" i="4"/>
  <c r="H18" i="4"/>
  <c r="G18" i="4"/>
  <c r="F18" i="4"/>
  <c r="E18" i="4"/>
  <c r="D18" i="4"/>
  <c r="B18" i="4"/>
  <c r="H17" i="4"/>
  <c r="G17" i="4"/>
  <c r="F17" i="4"/>
  <c r="E17" i="4"/>
  <c r="D17" i="4"/>
  <c r="H16" i="4"/>
  <c r="G16" i="4"/>
  <c r="F16" i="4"/>
  <c r="E16" i="4"/>
  <c r="D16" i="4"/>
  <c r="H15" i="4"/>
  <c r="G15" i="4"/>
  <c r="F15" i="4"/>
  <c r="E15" i="4"/>
  <c r="D15" i="4"/>
  <c r="B15" i="4"/>
  <c r="H14" i="4"/>
  <c r="G14" i="4"/>
  <c r="F14" i="4"/>
  <c r="E14" i="4"/>
  <c r="D14" i="4"/>
  <c r="H13" i="4"/>
  <c r="G13" i="4"/>
  <c r="F13" i="4"/>
  <c r="E13" i="4"/>
  <c r="D13" i="4"/>
  <c r="B13" i="4"/>
  <c r="H12" i="4"/>
  <c r="G12" i="4"/>
  <c r="F12" i="4"/>
  <c r="E12" i="4"/>
  <c r="D12" i="4"/>
  <c r="H11" i="4"/>
  <c r="G11" i="4"/>
  <c r="F11" i="4"/>
  <c r="E11" i="4"/>
  <c r="D11" i="4"/>
  <c r="B11" i="4"/>
  <c r="H47" i="3"/>
  <c r="G47" i="3"/>
  <c r="F47" i="3"/>
  <c r="E47" i="3"/>
  <c r="D47" i="3"/>
  <c r="H46" i="3"/>
  <c r="G46" i="3"/>
  <c r="F46" i="3"/>
  <c r="E46" i="3"/>
  <c r="D46" i="3"/>
  <c r="H45" i="3"/>
  <c r="G45" i="3"/>
  <c r="F45" i="3"/>
  <c r="E45" i="3"/>
  <c r="D45" i="3"/>
  <c r="H44" i="3"/>
  <c r="G44" i="3"/>
  <c r="F44" i="3"/>
  <c r="E44" i="3"/>
  <c r="D44" i="3"/>
  <c r="H43" i="3"/>
  <c r="G43" i="3"/>
  <c r="F43" i="3"/>
  <c r="E43" i="3"/>
  <c r="D43" i="3"/>
  <c r="H42" i="3"/>
  <c r="G42" i="3"/>
  <c r="F42" i="3"/>
  <c r="E42" i="3"/>
  <c r="D42" i="3"/>
  <c r="H41" i="3"/>
  <c r="G41" i="3"/>
  <c r="F41" i="3"/>
  <c r="E41" i="3"/>
  <c r="D41" i="3"/>
  <c r="H40" i="3"/>
  <c r="G40" i="3"/>
  <c r="F40" i="3"/>
  <c r="E40" i="3"/>
  <c r="D40" i="3"/>
  <c r="B40" i="3"/>
  <c r="H39" i="3"/>
  <c r="G39" i="3"/>
  <c r="F39" i="3"/>
  <c r="E39" i="3"/>
  <c r="D39" i="3"/>
  <c r="B39" i="3"/>
  <c r="H38" i="3"/>
  <c r="G38" i="3"/>
  <c r="F38" i="3"/>
  <c r="E38" i="3"/>
  <c r="D38" i="3"/>
  <c r="H37" i="3"/>
  <c r="G37" i="3"/>
  <c r="F37" i="3"/>
  <c r="E37" i="3"/>
  <c r="D37" i="3"/>
  <c r="H36" i="3"/>
  <c r="G36" i="3"/>
  <c r="F36" i="3"/>
  <c r="E36" i="3"/>
  <c r="D36" i="3"/>
  <c r="H35" i="3"/>
  <c r="G35" i="3"/>
  <c r="F35" i="3"/>
  <c r="E35" i="3"/>
  <c r="D35" i="3"/>
  <c r="H34" i="3"/>
  <c r="G34" i="3"/>
  <c r="F34" i="3"/>
  <c r="E34" i="3"/>
  <c r="D34" i="3"/>
  <c r="H33" i="3"/>
  <c r="G33" i="3"/>
  <c r="F33" i="3"/>
  <c r="E33" i="3"/>
  <c r="D33" i="3"/>
  <c r="H32" i="3"/>
  <c r="G32" i="3"/>
  <c r="F32" i="3"/>
  <c r="E32" i="3"/>
  <c r="D32" i="3"/>
  <c r="H31" i="3"/>
  <c r="G31" i="3"/>
  <c r="F31" i="3"/>
  <c r="E31" i="3"/>
  <c r="D31" i="3"/>
  <c r="H30" i="3"/>
  <c r="G30" i="3"/>
  <c r="F30" i="3"/>
  <c r="E30" i="3"/>
  <c r="D30" i="3"/>
  <c r="H29" i="3"/>
  <c r="G29" i="3"/>
  <c r="F29" i="3"/>
  <c r="E29" i="3"/>
  <c r="D29" i="3"/>
  <c r="B29" i="3"/>
  <c r="H28" i="3"/>
  <c r="G28" i="3"/>
  <c r="F28" i="3"/>
  <c r="E28" i="3"/>
  <c r="D28" i="3"/>
  <c r="H27" i="3"/>
  <c r="G27" i="3"/>
  <c r="F27" i="3"/>
  <c r="E27" i="3"/>
  <c r="D27" i="3"/>
  <c r="H26" i="3"/>
  <c r="G26" i="3"/>
  <c r="F26" i="3"/>
  <c r="E26" i="3"/>
  <c r="D26" i="3"/>
  <c r="B26" i="3"/>
  <c r="H25" i="3"/>
  <c r="G25" i="3"/>
  <c r="F25" i="3"/>
  <c r="E25" i="3"/>
  <c r="D25" i="3"/>
  <c r="H24" i="3"/>
  <c r="G24" i="3"/>
  <c r="F24" i="3"/>
  <c r="E24" i="3"/>
  <c r="D24" i="3"/>
  <c r="H23" i="3"/>
  <c r="G23" i="3"/>
  <c r="F23" i="3"/>
  <c r="E23" i="3"/>
  <c r="D23" i="3"/>
  <c r="B23" i="3"/>
  <c r="H22" i="3"/>
  <c r="G22" i="3"/>
  <c r="F22" i="3"/>
  <c r="E22" i="3"/>
  <c r="D22" i="3"/>
  <c r="B22" i="3"/>
  <c r="H21" i="3"/>
  <c r="G21" i="3"/>
  <c r="F21" i="3"/>
  <c r="E21" i="3"/>
  <c r="D21" i="3"/>
  <c r="H20" i="3"/>
  <c r="G20" i="3"/>
  <c r="F20" i="3"/>
  <c r="E20" i="3"/>
  <c r="D20" i="3"/>
  <c r="H19" i="3"/>
  <c r="G19" i="3"/>
  <c r="F19" i="3"/>
  <c r="E19" i="3"/>
  <c r="D19" i="3"/>
  <c r="H18" i="3"/>
  <c r="G18" i="3"/>
  <c r="F18" i="3"/>
  <c r="E18" i="3"/>
  <c r="D18" i="3"/>
  <c r="H17" i="3"/>
  <c r="G17" i="3"/>
  <c r="F17" i="3"/>
  <c r="E17" i="3"/>
  <c r="D17" i="3"/>
  <c r="H16" i="3"/>
  <c r="G16" i="3"/>
  <c r="F16" i="3"/>
  <c r="E16" i="3"/>
  <c r="D16" i="3"/>
  <c r="H15" i="3"/>
  <c r="G15" i="3"/>
  <c r="F15" i="3"/>
  <c r="E15" i="3"/>
  <c r="D15" i="3"/>
  <c r="H14" i="3"/>
  <c r="G14" i="3"/>
  <c r="F14" i="3"/>
  <c r="E14" i="3"/>
  <c r="D14" i="3"/>
  <c r="H13" i="3"/>
  <c r="G13" i="3"/>
  <c r="F13" i="3"/>
  <c r="E13" i="3"/>
  <c r="D13" i="3"/>
  <c r="H12" i="3"/>
  <c r="G12" i="3"/>
  <c r="F12" i="3"/>
  <c r="E12" i="3"/>
  <c r="D12" i="3"/>
  <c r="H11" i="3"/>
  <c r="G11" i="3"/>
  <c r="F11" i="3"/>
  <c r="E11" i="3"/>
  <c r="D11" i="3"/>
  <c r="B11" i="3"/>
  <c r="H46" i="2"/>
  <c r="G46" i="2"/>
  <c r="F46" i="2"/>
  <c r="E46" i="2"/>
  <c r="D46" i="2"/>
  <c r="H45" i="2"/>
  <c r="G45" i="2"/>
  <c r="F45" i="2"/>
  <c r="E45" i="2"/>
  <c r="D45" i="2"/>
  <c r="H44" i="2"/>
  <c r="G44" i="2"/>
  <c r="F44" i="2"/>
  <c r="E44" i="2"/>
  <c r="D44" i="2"/>
  <c r="H43" i="2"/>
  <c r="G43" i="2"/>
  <c r="F43" i="2"/>
  <c r="E43" i="2"/>
  <c r="D43" i="2"/>
  <c r="H42" i="2"/>
  <c r="G42" i="2"/>
  <c r="F42" i="2"/>
  <c r="E42" i="2"/>
  <c r="D42" i="2"/>
  <c r="H41" i="2"/>
  <c r="G41" i="2"/>
  <c r="F41" i="2"/>
  <c r="E41" i="2"/>
  <c r="D41" i="2"/>
  <c r="H40" i="2"/>
  <c r="G40" i="2"/>
  <c r="F40" i="2"/>
  <c r="E40" i="2"/>
  <c r="D40" i="2"/>
  <c r="H39" i="2"/>
  <c r="G39" i="2"/>
  <c r="F39" i="2"/>
  <c r="E39" i="2"/>
  <c r="D39" i="2"/>
  <c r="H38" i="2"/>
  <c r="G38" i="2"/>
  <c r="F38" i="2"/>
  <c r="E38" i="2"/>
  <c r="D38" i="2"/>
  <c r="H37" i="2"/>
  <c r="G37" i="2"/>
  <c r="F37" i="2"/>
  <c r="E37" i="2"/>
  <c r="D37" i="2"/>
  <c r="B37" i="2"/>
  <c r="H36" i="2"/>
  <c r="G36" i="2"/>
  <c r="F36" i="2"/>
  <c r="E36" i="2"/>
  <c r="D36" i="2"/>
  <c r="H35" i="2"/>
  <c r="G35" i="2"/>
  <c r="F35" i="2"/>
  <c r="E35" i="2"/>
  <c r="D35" i="2"/>
  <c r="H34" i="2"/>
  <c r="G34" i="2"/>
  <c r="F34" i="2"/>
  <c r="E34" i="2"/>
  <c r="D34" i="2"/>
  <c r="H33" i="2"/>
  <c r="G33" i="2"/>
  <c r="F33" i="2"/>
  <c r="E33" i="2"/>
  <c r="D33" i="2"/>
  <c r="H32" i="2"/>
  <c r="G32" i="2"/>
  <c r="F32" i="2"/>
  <c r="E32" i="2"/>
  <c r="D32" i="2"/>
  <c r="B32" i="2"/>
  <c r="H31" i="2"/>
  <c r="G31" i="2"/>
  <c r="F31" i="2"/>
  <c r="E31" i="2"/>
  <c r="D31" i="2"/>
  <c r="H30" i="2"/>
  <c r="G30" i="2"/>
  <c r="F30" i="2"/>
  <c r="E30" i="2"/>
  <c r="D30" i="2"/>
  <c r="B30" i="2"/>
  <c r="H29" i="2"/>
  <c r="G29" i="2"/>
  <c r="F29" i="2"/>
  <c r="E29" i="2"/>
  <c r="D29" i="2"/>
  <c r="H28" i="2"/>
  <c r="G28" i="2"/>
  <c r="F28" i="2"/>
  <c r="E28" i="2"/>
  <c r="D28" i="2"/>
  <c r="B28" i="2"/>
  <c r="H27" i="2"/>
  <c r="G27" i="2"/>
  <c r="F27" i="2"/>
  <c r="E27" i="2"/>
  <c r="D27" i="2"/>
  <c r="B27" i="2"/>
  <c r="H26" i="2"/>
  <c r="G26" i="2"/>
  <c r="F26" i="2"/>
  <c r="E26" i="2"/>
  <c r="D26" i="2"/>
  <c r="H25" i="2"/>
  <c r="G25" i="2"/>
  <c r="F25" i="2"/>
  <c r="E25" i="2"/>
  <c r="D25" i="2"/>
  <c r="B25" i="2"/>
  <c r="H24" i="2"/>
  <c r="G24" i="2"/>
  <c r="F24" i="2"/>
  <c r="E24" i="2"/>
  <c r="D24" i="2"/>
  <c r="H23" i="2"/>
  <c r="G23" i="2"/>
  <c r="F23" i="2"/>
  <c r="E23" i="2"/>
  <c r="D23" i="2"/>
  <c r="B23" i="2"/>
  <c r="H22" i="2"/>
  <c r="G22" i="2"/>
  <c r="F22" i="2"/>
  <c r="E22" i="2"/>
  <c r="D22" i="2"/>
  <c r="H21" i="2"/>
  <c r="G21" i="2"/>
  <c r="F21" i="2"/>
  <c r="E21" i="2"/>
  <c r="D21" i="2"/>
  <c r="H20" i="2"/>
  <c r="G20" i="2"/>
  <c r="F20" i="2"/>
  <c r="E20" i="2"/>
  <c r="D20" i="2"/>
  <c r="H19" i="2"/>
  <c r="G19" i="2"/>
  <c r="F19" i="2"/>
  <c r="E19" i="2"/>
  <c r="D19" i="2"/>
  <c r="H18" i="2"/>
  <c r="G18" i="2"/>
  <c r="F18" i="2"/>
  <c r="E18" i="2"/>
  <c r="D18" i="2"/>
  <c r="B18" i="2"/>
  <c r="H17" i="2"/>
  <c r="G17" i="2"/>
  <c r="F17" i="2"/>
  <c r="E17" i="2"/>
  <c r="D17" i="2"/>
  <c r="H16" i="2"/>
  <c r="G16" i="2"/>
  <c r="F16" i="2"/>
  <c r="E16" i="2"/>
  <c r="D16" i="2"/>
  <c r="H15" i="2"/>
  <c r="G15" i="2"/>
  <c r="F15" i="2"/>
  <c r="E15" i="2"/>
  <c r="D15" i="2"/>
  <c r="B15" i="2"/>
  <c r="H14" i="2"/>
  <c r="G14" i="2"/>
  <c r="F14" i="2"/>
  <c r="E14" i="2"/>
  <c r="D14" i="2"/>
  <c r="H13" i="2"/>
  <c r="G13" i="2"/>
  <c r="F13" i="2"/>
  <c r="E13" i="2"/>
  <c r="D13" i="2"/>
  <c r="H12" i="2"/>
  <c r="G12" i="2"/>
  <c r="F12" i="2"/>
  <c r="E12" i="2"/>
  <c r="D12" i="2"/>
  <c r="H11" i="2"/>
  <c r="G11" i="2"/>
  <c r="F11" i="2"/>
  <c r="E11" i="2"/>
  <c r="D11" i="2"/>
  <c r="B11" i="2"/>
</calcChain>
</file>

<file path=xl/sharedStrings.xml><?xml version="1.0" encoding="utf-8"?>
<sst xmlns="http://schemas.openxmlformats.org/spreadsheetml/2006/main" count="251" uniqueCount="190">
  <si>
    <r>
      <rPr>
        <b/>
        <sz val="14"/>
        <color theme="1"/>
        <rFont val="Arial"/>
        <family val="2"/>
      </rPr>
      <t>Nota</t>
    </r>
    <r>
      <rPr>
        <sz val="14"/>
        <color theme="1"/>
        <rFont val="Arial"/>
        <family val="2"/>
      </rPr>
      <t xml:space="preserve">: Para consulta, de click sobre el cuadro que contiene la descripción del Objetivo, para volver, de click sobre la flecha </t>
    </r>
    <r>
      <rPr>
        <b/>
        <sz val="14"/>
        <color theme="1"/>
        <rFont val="Arial"/>
        <family val="2"/>
      </rPr>
      <t>REGRESAR</t>
    </r>
  </si>
  <si>
    <t>PLAN ESTRATÉGICO 2015-2018
SECTOR SALUD Y PROTECCIÓN SOCIAL</t>
  </si>
  <si>
    <r>
      <rPr>
        <b/>
        <sz val="12"/>
        <color theme="0"/>
        <rFont val="Arial"/>
        <family val="2"/>
      </rPr>
      <t xml:space="preserve">OBJETIVO DE LA ESTRATEGIA SECTORIAL - PND: </t>
    </r>
    <r>
      <rPr>
        <sz val="12"/>
        <color theme="0"/>
        <rFont val="Arial"/>
        <family val="2"/>
      </rPr>
      <t>Mejorar las condiciones de salud de la población colombiana y propiciar el goce efectivo del derecho a la salud, en condiciones de calidad, eficiencia, equidad y sostenibilidad</t>
    </r>
  </si>
  <si>
    <r>
      <rPr>
        <b/>
        <sz val="12"/>
        <color theme="0"/>
        <rFont val="Arial"/>
        <family val="2"/>
      </rPr>
      <t xml:space="preserve">OBJETIVO ESPECÍFICO: </t>
    </r>
    <r>
      <rPr>
        <sz val="12"/>
        <color theme="0"/>
        <rFont val="Arial"/>
        <family val="2"/>
      </rPr>
      <t>Aumentar el acceso efectivo a los servicios y mejorar la calidad en la atención</t>
    </r>
  </si>
  <si>
    <t>ESTRATEGIAS DEL OBJETIVO ESPECÍFICO</t>
  </si>
  <si>
    <t>RESPONSABLES</t>
  </si>
  <si>
    <t>INDICADOR</t>
  </si>
  <si>
    <t>LÍNEA BASE</t>
  </si>
  <si>
    <t>TOTAL</t>
  </si>
  <si>
    <t>a1. Consolidar la cobertura universal y unificar la operación del aseguramiento</t>
  </si>
  <si>
    <t>Porcentaje de personas entre 18 a 25 años afiliadas al sistema de salud</t>
  </si>
  <si>
    <t>Porcentaje de población afiliada al sistema de salud</t>
  </si>
  <si>
    <t>Víctimas con atención psicosocial en modalidad individual, familiar, comunitaria y/o grupal</t>
  </si>
  <si>
    <t>Porcentaje de niños y niñas en primera infancia atendidos en educación inicial en el marco de la atención integral con afiliación vigente al Sistema General de Seguridad Social en Salud</t>
  </si>
  <si>
    <t>a2. Generar incentivos para el mejoramiento de la calidad</t>
  </si>
  <si>
    <t>Días para la asignación de cita en consulta médica general y odontólogo general, respecto a la fecha para la que se solicita</t>
  </si>
  <si>
    <t>Minutos de espera para la atención en consulta de urgencias para el paciente clasificado como Triage II</t>
  </si>
  <si>
    <t>Percepción de acceso a los servicios de salud</t>
  </si>
  <si>
    <t>a3. Política de Atención Integral en Salud</t>
  </si>
  <si>
    <t>Avance en la Implementación del Modelo de Atención Integral  en Salud para zonas con población dispersa</t>
  </si>
  <si>
    <t>Guías de práctica clínica gestionadas con herramientas de implementación elaboradas</t>
  </si>
  <si>
    <t>Implementación del modelo de atención integral en salud para zonas con población dispersa-piloto Guainía- Llanos</t>
  </si>
  <si>
    <t xml:space="preserve">Porcentaje de avance en la implementación del modelo de atención integral en salud para zonas con población dispersa </t>
  </si>
  <si>
    <t>Salas de Lectura o Círculos de Palabra que fortalecen la oferta de Atención Integral (MinSalud)</t>
  </si>
  <si>
    <t>a4. Incentivar la inversión pública hospitalaria en condiciones de eficiencia</t>
  </si>
  <si>
    <t>Incentivar la inversión pública hospitalaria en condiciones de eficiencia</t>
  </si>
  <si>
    <t>Proyectos de infraestructura física o de dotación de las Empresas Sociales del Estado cofinanciados</t>
  </si>
  <si>
    <t>a5. Desarrollar esquemas alternativos de operación de hospitales públicos</t>
  </si>
  <si>
    <t>Hospitales públicos que adoptaron alguna de las medidas expedidas para mejorar su operación</t>
  </si>
  <si>
    <t>Porcentaje de puntos de atención en IPS públicas con servicios de telemedicina en zonas apartadas o con problemas de oferta</t>
  </si>
  <si>
    <t>a6. Avanzar en el desarrollo de la política de talento humano en salud</t>
  </si>
  <si>
    <t>Programa de incentivos a formación de profesionales (Becas Crédito)</t>
  </si>
  <si>
    <t>a7. Mejorar la capacidad de diagnóstico de los laboratorios de salud pública a nivel nacional y territorial</t>
  </si>
  <si>
    <t>Mejorar la capacidad de diagnóstico de los laboratorios de salud pública a nivel nacional y territorial</t>
  </si>
  <si>
    <t>Porcentaje de nuevos casos de cáncer de mama en estadios tempranos (I-IIA)</t>
  </si>
  <si>
    <t>a8. Implementar la Política Nacional de Sangre</t>
  </si>
  <si>
    <t>Implementar la Política Nacional de Sangre</t>
  </si>
  <si>
    <t>Porcentaje de casos de VIH detectados tempranamente</t>
  </si>
  <si>
    <t>a9. Implementar el Sistema Indígena de Salud Propia e Intercultural (SISPI)</t>
  </si>
  <si>
    <t>Avance del Componente Indígena en la Construcción del Capítulo Étnico del Plan Decenal de Salud Pública 2012-2021</t>
  </si>
  <si>
    <t>Avance en la incorporación de criterios diferenciales para la gestión territorial de la política pública de discapacidad orientada a población indígena</t>
  </si>
  <si>
    <t>Implementar el Sistema Indígena de Salud Propia e Intercultural (SISPI)</t>
  </si>
  <si>
    <t>Porcentaje de entidades territoriales que implementan el "modelo con enfoque diferencial de etnia e intercultural para las intervenciones en salud mental con énfasis en conducta suicida para grupos y pueblos étnicos indígenas"</t>
  </si>
  <si>
    <t>Promedio de avance en el proceso de construcción de las Formas del cuidado de salud propias e interculturales para los pueblos indígenas</t>
  </si>
  <si>
    <t>a10. Implementar territorialmente el Plan Decenal de Salud Pública (PDSP) 2012-2021</t>
  </si>
  <si>
    <t>Avance del Componente Rrom en la Construcción del Capítulo Étnico del Plan Decenal de Salud Pública 2012-2021 (Rrom)</t>
  </si>
  <si>
    <t>Avance en el diseño e implementación de la ruta de atención intersectorial con enfoque diferencial que promueva la inclusión social de las personas con discapacidad pertenecientes al Pueblo Rrom</t>
  </si>
  <si>
    <t>Entidades territoriales con estrategias del Plan Territorial de Salud diseñadas e implementadas con adecuación técnica y cultural.</t>
  </si>
  <si>
    <t>Implementar territorialmente el Plan Decenal de Salud Pública (PDSP) 2012-2021</t>
  </si>
  <si>
    <t>Oportunidad en el inicio del tratamiento de Leucemia en menores de 18 años (días)</t>
  </si>
  <si>
    <t>Población Rrom afiliada al Régimen subsidiado</t>
  </si>
  <si>
    <t>Tasa de mortalidad infantil por 1.000 nacidos vivos (ajustada)</t>
  </si>
  <si>
    <t>Tasa de mortalidad infantil por 1.000 nacidos vivos (ajustada) - Caribe</t>
  </si>
  <si>
    <t>Tasa de mortalidad infantil por 1.000 nacidos vivos (ajustada) - Pacífico</t>
  </si>
  <si>
    <t>Tasa de mortalidad infantil por 1.000 nacidos vivos (ajustada) -CSA</t>
  </si>
  <si>
    <r>
      <rPr>
        <b/>
        <sz val="12"/>
        <color theme="0"/>
        <rFont val="Arial"/>
        <family val="2"/>
      </rPr>
      <t xml:space="preserve">OBJETIVO ESPECÍFICO: </t>
    </r>
    <r>
      <rPr>
        <sz val="12"/>
        <color theme="0"/>
        <rFont val="Arial"/>
        <family val="2"/>
      </rPr>
      <t>Mejorar las condiciones de salud de la población y disminuir las brechas de resultados en salud</t>
    </r>
  </si>
  <si>
    <t>b1. Generar hábitos de vida saludable y mitigar la pérdida de años de vida saludable por condiciones no transmisibles</t>
  </si>
  <si>
    <t>Departamentos que implementan el Programa de Prevención y Reducción de Anemia en niños entre 6 y 23 meses de edad en el marco de Ruta de Atención Integral a la Primera Infancia</t>
  </si>
  <si>
    <t>Instrumentos regulatorios para la prevención del exceso de peso</t>
  </si>
  <si>
    <t>Municipios con la estrategia de ciudades, ruralidad y entornos para los estilos de vida saludable implementada</t>
  </si>
  <si>
    <t>Oportunidad en la detección de cáncer de cuello uterino in situ</t>
  </si>
  <si>
    <t>Porcentaje de la población que asiste al menos una vez al año a consulta médica u odontológica por prevención</t>
  </si>
  <si>
    <t>Porcentaje de mujeres con citología cervicouterina anormal que cumplen el estándar de 30 días para la toma de colposcopia</t>
  </si>
  <si>
    <t>Porcentaje de niños y niñas en primera infancia atendidos en educación inicial en el marco de la atención integral que reciben la consulta para la detección temprana de alteraciones en el crecimiento y desarrollo.</t>
  </si>
  <si>
    <t>Porcentaje de población con valoración e intervención del riesgo</t>
  </si>
  <si>
    <t>Tasa de mortalidad por EDA en niños y niñas menores de 5 años</t>
  </si>
  <si>
    <t>Tasa de mortalidad por IRA en niños y niñas menores de 5 años</t>
  </si>
  <si>
    <t>Tasa de mortalidad prematura por enfermedades no transmisibles (por 100.000 habitantes de 30 a 70 años)</t>
  </si>
  <si>
    <t>b2. Prevenir y controlar las enfermedades transmisibles, endemoepidémicas, desatendidas, emergentes y re-emergentes</t>
  </si>
  <si>
    <t>Casos reportados de enfermedades trasmitidas por alimentos</t>
  </si>
  <si>
    <t>b3. Promover la convivencia social y mejorar la salud mental</t>
  </si>
  <si>
    <t>Municipios con Laboratorios de Convivencia Social y Cultura Ciudadana con énfasis en violencia intrafamiliar</t>
  </si>
  <si>
    <t>Municipios integrados al Observatorio Nacional de Convivencia y Protección de la Vida</t>
  </si>
  <si>
    <t>Municipios que implementan acciones para la promoción de la convivencia social en sus Planes Integrales de Seguridad y Convivencia Ciudadana</t>
  </si>
  <si>
    <t>b4. Mejorar las condiciones nutricionales de la población colombiana</t>
  </si>
  <si>
    <t>Bancos de leche humana en funcionamiento</t>
  </si>
  <si>
    <t>Porcentaje de nacidos vivos a término con bajo peso al nacer</t>
  </si>
  <si>
    <t>Tasa de mortalidad por desnutrición en menores de 5 años (por cada 100.000)</t>
  </si>
  <si>
    <t>b5. Asegurar los derechos sexuales y reproductivos</t>
  </si>
  <si>
    <t>Hospitales públicos que implementan el Programa Madre Canguro</t>
  </si>
  <si>
    <t>Municipios con la estrategia de prevención de embarazo en la adolescencia implementada</t>
  </si>
  <si>
    <t>Porcentaje de Entidades Territoriales que alcanzan al menos un 80 % de cobertura en 4 o más controles prenatales</t>
  </si>
  <si>
    <t>Porcentaje de mujeres gestantes inscritas en las modalidades de educación inicial en el marco de la atención integral con afiliación vigente al Sistema General de Seguridad Social en Salud</t>
  </si>
  <si>
    <t>Porcentaje de mujeres gestantes inscritas en las modalidades de educación inicial en el marco de la atención integral que reciben atención del parto institucional o cesárea.</t>
  </si>
  <si>
    <t>Porcentaje de mujeres gestantes inscritas en las modalidades de educación inicial en el marco de la atención integral que reciben las consultas para la detección temprana de las alteraciones del embarazo</t>
  </si>
  <si>
    <t>Porcentaje de nacidos vivos con 4 o más controles prenatales – Nacional</t>
  </si>
  <si>
    <t>Porcentaje de nacidos vivos con cuatro o más controles prenatales - Área rural dispersa</t>
  </si>
  <si>
    <t>Razón de mortalidad materna (TMM)</t>
  </si>
  <si>
    <t>Razón de mortalidad materna a 42 días en el área rural dispersa</t>
  </si>
  <si>
    <t>b6. Atender integralmente en salud al adulto mayor y promover el envejecimiento activo y mentalmente saludable</t>
  </si>
  <si>
    <t>b7. Mejorar la operación del Programa Ampliado de Inmunizaciones (PAI)</t>
  </si>
  <si>
    <t>Biológicos incorporados en el Esquema Nacional de Vacunación</t>
  </si>
  <si>
    <t>Cobertura de vacunación con tercera dosis de DPT en niños menores de 1 año</t>
  </si>
  <si>
    <t>Cobertura de vacunación con tercera dosis de DPT en niños menores de un año - Llanos</t>
  </si>
  <si>
    <t>Cobertura de vacunación con tercera dosis de DPT en niños menores de un año - Pacífico</t>
  </si>
  <si>
    <t>Cobertura de vacunación en menores de un año con terceras dosis de pentavalente</t>
  </si>
  <si>
    <t>Cobertura de vacunación en niños de un año de edad con triple viral</t>
  </si>
  <si>
    <t>Departamentos con el sistema de vigilancia nutricional poblacional implementado</t>
  </si>
  <si>
    <t>Porcentaje de niños y niñas en primera infancia atendidos en educación inicial en el marco de la atención integral con esquema de vacunación completo para la edad</t>
  </si>
  <si>
    <r>
      <rPr>
        <b/>
        <sz val="12"/>
        <color theme="0"/>
        <rFont val="Arial"/>
        <family val="2"/>
      </rPr>
      <t xml:space="preserve">OBJETIVO ESPECÍFICO: </t>
    </r>
    <r>
      <rPr>
        <sz val="12"/>
        <color theme="0"/>
        <rFont val="Arial"/>
        <family val="2"/>
      </rPr>
      <t>Recuperar la confianza y la legitimidad en el sistema</t>
    </r>
  </si>
  <si>
    <t>c1. Acercar la inspección, vigilancia y control al ciudadano</t>
  </si>
  <si>
    <t>Porcentaje de peticiones y reclamos remitidas a las Entidades Administradoras de Planes de Beneficios resueltas</t>
  </si>
  <si>
    <t>Sistema de gestión integral del riesgo en salud operando</t>
  </si>
  <si>
    <t>c2. Fortalecer la institucionalidad para la administración de los recursos del Sistema General de Seguridad Social en Salud</t>
  </si>
  <si>
    <t>Ejecución de la programación de sesiones anuales de la Subcomisión de Salud</t>
  </si>
  <si>
    <t>Percepción de confianza en las EPS</t>
  </si>
  <si>
    <t xml:space="preserve">c3. Simplificar procesos </t>
  </si>
  <si>
    <t>Catálogos digitales de información en salud interoperables y disponibles para consulta</t>
  </si>
  <si>
    <t xml:space="preserve">Número de variables de la historia clínica disponibles en línea </t>
  </si>
  <si>
    <t>Portales web de consulta en salud y protección social operando</t>
  </si>
  <si>
    <t>c4. Consolidar el Sistema Integral de Información de la Protección Social (Sispro)</t>
  </si>
  <si>
    <t>Departamentos que implementan el nuevo sistema de información nominal  del PAI</t>
  </si>
  <si>
    <t>c5. Promover la transparencia, participación ciudadana y rendición de cuentas</t>
  </si>
  <si>
    <t>Porcentaje de personas que consideran que la calidad de la prestación del servicio de salud (medicina general, medicina especializada, odontología, etc.) fue “buena” o “muy buena”</t>
  </si>
  <si>
    <r>
      <rPr>
        <b/>
        <sz val="12"/>
        <color theme="0"/>
        <rFont val="Arial"/>
        <family val="2"/>
      </rPr>
      <t xml:space="preserve">OBJETIVO ESPECÍFICO: </t>
    </r>
    <r>
      <rPr>
        <sz val="12"/>
        <color theme="0"/>
        <rFont val="Arial"/>
        <family val="2"/>
      </rPr>
      <t>Asegurar la sostenibilidad financiera del sistema en condiciones de eficiencia</t>
    </r>
  </si>
  <si>
    <t>d1. Establecer medidas financieras para el saneamiento de pasivos</t>
  </si>
  <si>
    <t>Porcentaje de ESE sin riesgo financiero o riesgo bajo</t>
  </si>
  <si>
    <t>d2. Obtener nuevas fuentes de recursos</t>
  </si>
  <si>
    <t>d3. Generar estabilización financiera y fortalecimiento patrimonial</t>
  </si>
  <si>
    <t>Deudas a más de 180 días como porcentaje de facturación anual de los hospitales públicos</t>
  </si>
  <si>
    <t>Nuevos cotizantes afiliados al Régimen Contributivo</t>
  </si>
  <si>
    <t>d4. Consolidar la regulación del mercado farmacéutico</t>
  </si>
  <si>
    <t>Ahorros al sistema de salud por control de precios de tecnologías en salud ($ billones)</t>
  </si>
  <si>
    <t>d5. Disminuir costos de transacción</t>
  </si>
  <si>
    <t>d6. Revisar el mecanismo de redistribución de riesgo</t>
  </si>
  <si>
    <t>d8. Definir el mecanismo técnico participativo de exclusión de beneficios en salud</t>
  </si>
  <si>
    <t>Gasto por eventos no incluidos en el plan de beneficios ($ billones)</t>
  </si>
  <si>
    <r>
      <rPr>
        <b/>
        <sz val="12"/>
        <color theme="0"/>
        <rFont val="Arial"/>
        <family val="2"/>
      </rPr>
      <t xml:space="preserve">OBJETIVO DE LA ESTRATEGIA SECTORIAL - PND: </t>
    </r>
    <r>
      <rPr>
        <sz val="12"/>
        <color theme="0"/>
        <rFont val="Arial"/>
        <family val="2"/>
      </rPr>
      <t>Buen Gobierno</t>
    </r>
  </si>
  <si>
    <r>
      <rPr>
        <b/>
        <sz val="12"/>
        <color theme="0"/>
        <rFont val="Arial"/>
        <family val="2"/>
      </rPr>
      <t xml:space="preserve">OBJETIVO ESPECÍFICO: </t>
    </r>
    <r>
      <rPr>
        <sz val="12"/>
        <color theme="0"/>
        <rFont val="Arial"/>
        <family val="2"/>
      </rPr>
      <t>Afianzar la lucha contra la corrupción, transparencia y rendición de cuentas</t>
    </r>
  </si>
  <si>
    <t>Implementar la Política Pública Integral Anticorrupción (PPIA)</t>
  </si>
  <si>
    <t>MSPS - CDFLA - INC - SAD - SC - INS - SNS - INVIMA - FPSFFNNC - FONPRECON</t>
  </si>
  <si>
    <t>No. de entidades del Sector que reportan completo su plan Anticorrupción</t>
  </si>
  <si>
    <t>No. de entidades del Sector que cumplen con la Ley 1712 de 2014</t>
  </si>
  <si>
    <t>No. de entidades del Sector que cumplen el componente Rendición de Cuentas (Democratización de la Administración Pública)</t>
  </si>
  <si>
    <r>
      <rPr>
        <b/>
        <sz val="12"/>
        <color theme="0"/>
        <rFont val="Arial"/>
        <family val="2"/>
      </rPr>
      <t xml:space="preserve">OBJETIVO ESPECÍFICO: </t>
    </r>
    <r>
      <rPr>
        <sz val="12"/>
        <color theme="0"/>
        <rFont val="Arial"/>
        <family val="2"/>
      </rPr>
      <t>Promover la Eficiencia y la Eficacia Administrativa</t>
    </r>
  </si>
  <si>
    <t>Reforma administrativa</t>
  </si>
  <si>
    <t>MSPS</t>
  </si>
  <si>
    <t xml:space="preserve">Estructurar y poner en funcionamiento la Entidad Administradora de los Recursos </t>
  </si>
  <si>
    <t>Gestión pública efectiva y estándares mínimos de prestación de servicio al ciudadano</t>
  </si>
  <si>
    <t>No. de entidades del Sector que mantienen actualizado el reporte al SUIT</t>
  </si>
  <si>
    <t>No. de entidades del Sector que cumplen la Política de Servicio al Ciudadano</t>
  </si>
  <si>
    <t>Porcentaje de implementación de las recomendaciones de la OCDE en materia de control interno</t>
  </si>
  <si>
    <t>Porcentaje de implementación de las estrategias GEL</t>
  </si>
  <si>
    <t>Empleo público fortalecido</t>
  </si>
  <si>
    <t xml:space="preserve">No. de entidades del Sector que cuentan con una gestión estratégica del talento humano implementada </t>
  </si>
  <si>
    <t>No. de entidades del Sector con modelos de evaluación orientados al cumplimiento de objetivos y metas institucionales implementados</t>
  </si>
  <si>
    <t>Porcentaje de implementación del Plan Estratégico de Empleo Público, que incluya las recomendaciones de la OCDE</t>
  </si>
  <si>
    <t>Modernización archivos públicos</t>
  </si>
  <si>
    <t>No. de entidades del Sector con tablas de retención documental implementadas</t>
  </si>
  <si>
    <t>No. de entidades del Sector con sistema de gestión de documentos electrónicos implementado</t>
  </si>
  <si>
    <t>Infraestructura física para la gestión pública</t>
  </si>
  <si>
    <t>No. de entidades del Sector con procesos de fortalecimiento estructural (construcción, adecuación y/o dotación), adelantados</t>
  </si>
  <si>
    <r>
      <rPr>
        <b/>
        <sz val="12"/>
        <color theme="0"/>
        <rFont val="Arial"/>
        <family val="2"/>
      </rPr>
      <t xml:space="preserve">OBJETIVO ESPECÍFICO: </t>
    </r>
    <r>
      <rPr>
        <sz val="12"/>
        <color theme="0"/>
        <rFont val="Arial"/>
        <family val="2"/>
      </rPr>
      <t>Optimizar la gestión de la información</t>
    </r>
  </si>
  <si>
    <t>Información estadística</t>
  </si>
  <si>
    <t>No. de entidades del Sector reportando información al SISPRO</t>
  </si>
  <si>
    <t>Seguimiento y evaluación de las políticas públicas</t>
  </si>
  <si>
    <t>MSPS - INC - SAD - INS - SNS - INVIMA</t>
  </si>
  <si>
    <t>No. de entidades del Sector obligadas a reportar a SPI, con indicadores actualizados</t>
  </si>
  <si>
    <t>Índice de actualización de los indicadores del PND Sinergia</t>
  </si>
  <si>
    <r>
      <rPr>
        <b/>
        <sz val="12"/>
        <color theme="0"/>
        <rFont val="Arial"/>
        <family val="2"/>
      </rPr>
      <t xml:space="preserve">OBJETIVO ESPECÍFICO: </t>
    </r>
    <r>
      <rPr>
        <sz val="12"/>
        <color theme="0"/>
        <rFont val="Arial"/>
        <family val="2"/>
      </rPr>
      <t>Optimizar la gestión de la inversión de los recursos públicos</t>
    </r>
  </si>
  <si>
    <t>Presupuesto de inversión informado por desempeño y resultados</t>
  </si>
  <si>
    <t>No. de entidades del Sector con proyectos de inversión ajustados a la metodología de planeación por resultados (Productos)</t>
  </si>
  <si>
    <t>Estandarizar y hacer más eficiente la contratación estatal</t>
  </si>
  <si>
    <t>No. de entidades del Sector utilizando el SECOP II</t>
  </si>
  <si>
    <t>Sistema de Información del Sistema de Compra público Implementado</t>
  </si>
  <si>
    <t>SEGUIMIENTO OCI III TRIMETRE 2016
INVIMA</t>
  </si>
  <si>
    <t>No aplica para el Invima</t>
  </si>
  <si>
    <t>Se mantiene actualizado el botón de transparencia y acceso a la información pública y se hace control permanente de la información contenida  y la última actualización del inventario de información (Registros de activos de información, Índice de información clasificada y reservada, Esquema de publicación) es del 09 de agosto de 2016.</t>
  </si>
  <si>
    <t xml:space="preserve">El Invima reporta semestralmente a la Comisión Nacional del Servicio Civil y de acuerdo con lo establecido en la Circular 003 de 2014, los empleos que están en vacancia definitiva, encargo, nombramientos en provisionalidad y las prórrogas. 
Se tiene definido el procedimiento para la Selección y Vinculación del recurso humano, con el fin de cubrir los cargos vacantes.
Asi mismo se cuenta con procedimientos para el Traslado y Reubicación dentro de la planta de personal, los cuales también se aplican al definirse situaciones administrativas de encargo y/o asignación de coordinaciones.
En materia de Desarrollo de Personal, existe un procedimiento que busca fortalecer las competencias del funcionario, determinando las necesidades de capacitación y desarrollo, las cuales son plasmadas en el Plan de Capacitación y Formación por Competencias, adoptado mediante Resolución 2016005865 del 22 de febrero de 2016, con presupuesto asignado para su ejecución, a través de entidades reconocidas académicamente y que incluye la medición del impacto de la respectiva capacitación. 
Con el fin de facilitar y fortalecer la integración del servidor público a la cultura organizacional y brindarle un entrenamiento en su sitio de labores, de tal forma que contribuya al alcance de la misión, visión y objetivos institucionales, se tiene establecido un procedimiento de Inducción y entrenamiento en puesto de trabajo. 
Con el fin de evaluar a los funcionarios, en el marco de las funciones y responsabilidades de su desempeño laboral, para el logro de los objetivos y metas institucionales, se tiene contemplado un procedimiento de Evaluación del Desempeño, en el cual se establecen los tipos de Evaluacion, así: Acuerdos de Gestión para Gerentes Públicos y de Libre Nombramiento y Remoción, Evaluación Sistema Tipo de la Comisión Nacional del Servicio Civil para funcionarios de Carrera Administrativa (adoptados mediante Resoluciones Nos. 2011000652 de 20 enero de 2011 y 2015000731 del 13 de enero de 2015) y Medición de Rendimiento Laboral para funcionarios nombrados en provisionalidad (adoptado mediante Resolución 2016005932 del 23 de febrero de 2016).
El Instituto adoptó un Modelo de Evaluación de Competencias Comportamentales el cual busca brindar información de utilidad a los responsables de la evaluación, así como dar directrices y recomendaciones en relación con la adopción de herramientas para fortalecer las competencias laborales y comportamentales de los funcionarios (establecido mediante Resolución No. 2014029272 del 12 de septiembre de 2014). 
Con el fin de garantizar, conservar y mejorar las condiciones de Salud y Seguridad en el Trabajo de los funcionarios, contratistas y visitantes durante el desarrollo de las actividades; el Instituto, además, implementó la Politica de Seguridad y Salud en el Trabajo de acuerdo con lo señalado en el Decreto 1072 de 2015 (adoptada mediante Resolución No.2016026722 del 15 de julio de 2016).
Con el propósito de crear condiciones favorables al desarollo del trabajo, asi como para reconocer o premiar los resultados del Desarrollo en el nivel sobresaliente, tanto a nivel individual como por equipos, la entidad estableció un Plan anual de Bienestar e incentivos ( Procedimientos), adoptados mediante Resoluciones Nos. 2016006229 del 24 febrero 2016 y 2016016516 del 10 mayo de 2016).
Contribuyendo con el fortalecimiento de la gestión del conocimiento, capacidades, competencias y mejora de la calidad de vida laboral de los servidores públicos de la institución, se realiza la Medición del Clima Organizacional y el desarrollo de acciones correctivas, tendientes a mejorar las condiciones laborales. 
Con el fin de dar inicio a la implementación de la figura del Teletrabajo, como forma de organización laboral, que consiste en el desempeño de actividades remuneradas o prestación de servicios a terceros, sin requerirse la presencia física del trabajador en un sitio específico de trabajo, se establece el mecanismo de acceso a Teletrabajo adoptado mediante Resolucion 2016020483 del 3 de junio de 2016. </t>
  </si>
  <si>
    <t>Con el fin de evaluar a los funcionarios, en el marco de las funciones y responsabilidades de su desempeño laboral, para el logro de los objetivos y metas institucionales, se tiene contemplado un procedimiento de Evaluación del Desempeño, en el cual se establecen los tipos de Evaluacion, así: Acuerdos de Gestión para Gerentes Públicos y de Libre Nombramiento y Remoción, Evaluación Sistema Tipo de la Comisión Nacional del Servicio Civil para funcionarios de Carrera Administrativa (adoptados mediante Resoluciones Nos. 2011000652 de 20 enero de 2011 y 2015000731 del 13 de enero de 2015) y Medición de Rendimiento Laboral para funcionarios nombrados en provisionalidad (adoptado mediante Resolución 2016005932 del 23 de febrero de 2016).</t>
  </si>
  <si>
    <t>Dando cumplimiento a lo establecido en el Plan Estratégico de Empleo Público, siguiendo las recomendaciones de la OCDE, se han adelantado las siguientes actividades: 
Participación del Jefe de la Oficina Asesora de Planeación, en el curso de capacitación de alto nivel liderado por la ESAP.
Participacion de 95 funcionarios en el programa Bilingüismo liderado por el DAFP y ejecutado por el SENA.
Fomento del Entorno Laboral Saludable para los funcionarios del Instituto. 
Adopción del Modelo de Competencias Comportamentales, adoptado mediante Resolución No. 2014029272 del 12 de septiembre de 2014.</t>
  </si>
  <si>
    <t xml:space="preserve">Se han aprobado  por parte del Comité Institucional de Desarrollo administrativo 28 Tablas de Retención Documental-TRD, como se observa a continuación:  
1. En Acta No. 015 de 2015 de Comité Institucional de Desarrollo Administrativo de fecha 22 de diciembre de 2015, se aprobaron 11 TRD de las siguientes dependencias :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2. En acta No. 012 de 2016 de Comité Institucional de Desarrollo Administrativo de fecha 29 de septiembre de 2016, se aprobaron 17 TRD de las siguientes dependencias :Oficina Asesora Jurídica, Grupo de Apoyo Jurídico Institucional, Grupo de Apoyo Reglamentario, Oficina de Asuntos Internacionales, Grupo de Admisibilidad Sanitaria y Acceso a mercados Internacionales, Grupo de Cooperación y Relacionamiento, Grupo de Red de Laboratorios de Calidad, Grupo de Gestión Administrativa., Grupo de Gestión Contractual, Grupo de Gestión Documental y Correspondencia, Área de Archivo del Grupo de Talento Humano, Área de Nomina del Grupo de Talento Humano, Área de Capacitacion del Grupo de Talento Humano,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t>
  </si>
  <si>
    <t>Los sistemas de gestión de documentos electrónicos, se encuentran inmesos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tecnológicos, y de Recursos Materiales y Consumibles, ya que el Grupo de Gestión Documental y Correspondencia no cuenta presupuesto para dicha actividad.</t>
  </si>
  <si>
    <t>INVIMA</t>
  </si>
  <si>
    <t xml:space="preserve">El Invima cuenta con el proyecto Adecuación y dotación de la Infraestructura del Invima en el cual para el tercer trimestre se realiza seguimiento  presentando un avance del 82% . Se requieren realizar adecuaciones a los ascensores del Invima de acuerdo a la norma NTC5926-1,  adicionar los contratos de suministro de mobiliario para las sedes del Invima y laboratorios y  adecuar el acceso a personas con discapacidad en la sede carrera 10 No. 64-60, al amparo del cumplimiento de la Ley No. 1618 de 2015.
</t>
  </si>
  <si>
    <t>Información CUM; Se mantiene la actualización mensual de la información de los medicamentos para el usuario final en el sitio web institucional www.invima,gov.co, el sitio de datos abiertos del Gobierno y el servicio de consulta a SISMED que se expone  mediante web service,
Implementación del IUM (Identificador único de Medicamentos) mediante web service con el Ministerio de Salud y protección Social, el cual se encuentra en producción desde el día 01 de junio de 2016 para registros sanitarios nuevos y medicamentos vitales no disponibles.</t>
  </si>
  <si>
    <t xml:space="preserve">Todos los procesos de contratación son publicados en la plataforma del SECOP I, así como los Acuerdos Marco de Precios. </t>
  </si>
  <si>
    <t>El Invima en la página web tiene el botón de rendición de cuentas donde se encuentra en el año 2016 la estrategia de rendición de cuentas como tambien el link de información, dialogo e incentivos. Link:  https://www.invima.gov.co/rendici%C3%B3n-de-cuentas-pagina-inicio#año-2016</t>
  </si>
  <si>
    <t>El cumplimiento del Plan Anticorrupción se reflejan en los seguimientos de cada uno de los  componentes: (Gestión de riesgos de corrupción, Racionalización de trámites, Rendición de cuentas, Mecanismos para mejorar la atención al ciudadano, Mecanismos para la transparencia y acceso a la información, Iniciativas adicionales). Entre los logros más destacables están:
-la sensibilización en los funcionarios de la Oficina de Atención al Ciudadano por medio de la socialización de calificación de servicio semestral, dándoles a conocer a los funcionarios la percepción que tiene el usuario del servicio prestado por cada uno de ellos.
- Sensibilización Institucional en temas de servicio realizada por el Departamento Nacional de Planeación (DNP) y Programa Nacional de Servicio al Ciudadano (PNSC), en los que se les da a conocer la importancia de servir, entender al usuario, actitud de servicio.
- Entrenamiento teórico practico de servicio al usuario, dictado por la Fundación para el Desarrollo Tecnológico, Científico, y Cultura de Colombia.+, esta fue una contratación realizada por el Grupo de Talento Humano en la que se trabajó por medio de casos prácticos  los temas de trabajo en equipo, manejo de situaciones difíciles, técnicas de servicio.
-Ajuste del manual de atención al ciudadano donde se incluye un ítem de Identificación de ciudadanos que hablan lenguas o idiomas diferentes al castellano y de información pública a lenguaje de comunidades étnicas.
-La eliminación del trámite “Permiso Sanitario para fabricación y venta de alimentos elaborados por Microempresarios” contando a la fecha con 71 tramites.
La Oficina de Control Interno ha realizado 3 seguimientos  a cada uno de los componentes se puede consultar en: https://www.invima.gov.co/transparencia/40-nuestra-entidad/gestion/3081-plan-anticorrupcion.html#seguimientos-4</t>
  </si>
  <si>
    <t>Para el año 2016 el INVIMA se propuso como meta racionalizar 16 trámites, dentro de los tipos de racionalización tecnológicos, de fusión y eliminación por normativa. Con estas racionalizaciones planeadas la Entidad podrá notificar oportunamente los actos administrativos y los usuarios reducir costos de transporte, tiempos de desplazamiento y viáticos, por otro lado con la fusión y eliminación de trámites se disminuye la cantidad de trámites de la Entidad.
 La Oficina de Control Interno realiza el seguimiento al cronograma establecido para las actividades de racionalización de los trámites y periódicamente reporta los resultados en la página web de la entidad en el link https://www.invima.gov.co/transparencia/40-nuestra-entidad/gestion/3081-plan-anticorrupcion.html#seguimientos-4,  además los cambios realizados a la documentación y requisitos de los trámites son actualizados oportunamente es en el Sistema Único de Información y Trámites.</t>
  </si>
  <si>
    <t>El Invima en el 2015 fue seleccionada por Departamento Nacional de Planeación y el Programa Nacional de Servicio al Ciudadano, como una de las 21 entidades priorizadas para la implementación de la estrategia de mejoramiento de la calidad de los servicios, por lo que realizan diagnostico institucional verificando la estructura administrativa y direccionamiento estratégico, canales de servicio, normativo, normativo y procedimental y relacionamiento con el ciudadano; en el 2016 nos entregan los resultados y el cumplimiento en cada uno de los aspectos evaluados fueron:
• Estructura administrativa y direccionamiento estratégico: 100%
• Canales de servicio
Canal presencial: 80%
Canal virtual. 84%
• Normativo: 89%
• Normativo y procedimental: 81%
• Relacionamiento con el ciudadano: 100%
Para mejorar de cada uno de los componentes evaluados el DNP y PNSC establece un plan de acción que se trabajó durante el 2016 de la siguiente manera: 
• Restructuración página web 
• Se está trabajando en la implementación de un CRM que permita ser más eficiente en la atención con los usuarios, para esto se están desarrollando estrategias de comunicación asertiva por medio de:
*actualización de manual de atención al ciudadano y protocolos de servicio. 
* Implementación de formulario electrónico que permite la unificación de atención, actualización del banco de preguntas y recolección de información del usuario.
• Reformular la política de servicio institucional enfatizando los acuerdos de servicio.
• Realizar capacitación a los funcionarios de la Oficina de atención al ciudadano para dar a conocer los mecanismos y protocolos para las peticiones presentadas por menores de edad
• Realizar convenio con INSOR  para cuando se requiera atender a un usuario sordos.
• Capacitar a funcionarios en protocolos de servicio para personas con discapacidad.
• Accesibilidad página web para personas ciegas.
• realizar mesas de trabajo y capacitaciones entre la oficina de atención al ciudadano y cada una de las misionales, para clarificar información y unificar criterios
• realizar los ajuste identificados en el diagnóstico realizado por el CIDCCA</t>
  </si>
  <si>
    <t>En lo referente a la implementación de estratégias GEL se han obtenido avances en los siguientes proyectos:
Implementación del uso de las tecnologías de la información para trámites y servicios a través de medios electrónicos año 2016 : 
Publicaciones por redes sociales y página web, dando a conocer sobre trámites, servicios e información general del Invima sobre la entrada en vigencia del sistema para la generación de recibos de pago de tarifas y multas a través de nuestra página web  y públicación del video tutorial sobre el uso de esta herramienta. Participación  en la feria de atención y divulgación de tramites realizada por DNP en Norte de Santander, Florencia - Caquetá, Puerto Asís – Putumayo.
Publicación de los resultados en página web sobre  la evaluación de la satisfacción de los usuarios respecto a los servicios y/o tramites ofrecidos.
Actualización del plan de racionalización de trámites y racionalización de 16 trámites.
Implementación de las actividades de transparencia, participación y colaboración en los asuntos públicos, mediante el uso de las tecnologías de la información y las comunicaciones para un gobierno abierto:
En cuanto al diseño e implementación de una estrategia de rendición de cuentas, el Invima abre un espacio para que los ciudadanos se enteren de forma permanente de la gestión y resultados institucionales, para que participe activamente en las actividades propuestas y contribuya en la construcción de un Invima eficiente, transparente y participativo.  Para cada uno de los componentes se desarrollaron las siguientes actividades:
*Serie web “A lo Sanchez” creada como una manera de mostrar de forma evidencte  la forma en que “no” se deben hacer las cosas.
*En la Implementación de datos abiertos Fase 2, para el tercer trimestre se avanzó en las siguientes actividades:
1. Se actualizan 53 conjuntos de datos.
2. Se ajusta los datos de los siguientes dataset, en el sentido de dejar todo en mayúsculas, las fechas en formato fechas, y se estandariza los nombres de las direcciones para:
- Instituciones certificadas en buenas prácticas de manufactura
- instituciones certificadas  en capacidad de producción Aseo e Higiene doméstico 
-instituciones certificadas capacidad producción plaguicidas domestico
Se diseñaron 5 piezas publicitarias para difundir en redes sociales y pantalla de atención al ciudadano, (1 DE ALIMENTOS, 3 DISPOSITIVOS Y 1 DE COSMÉTICOS).
Impresiones facebok 3,674 interacciones 36 twitter 31057
Se realiza la divulgación en redes sociales y pantallas de atención al ciudadano de 3 piezas publicitarias así:
-dispositivos médicos (tampones, condones, jeringas)
- se diseña pieza publicitaria sobre encuesta de datos abiertos y se realiza su debida publicación en página web
- Se realiza encuesta de datos abiertos desde el 7 al 21 de julio a través de la página del Invima y redes sociales. 
-Se generan los resultados de la encuesta de datos abiertos y se envía correo de agradecimiento a los participantes.
En la generación de espacios de participación, consulta e innovación abierta, se realiza invitación por medio de redes sociales y pagina web 
* Se realizó el conservatorio "Requisitos e Implicaciones de la Notificación Sanitaria Obligatoria e Inspección, Vigilancia y Control" en el marco de la XV Feria de #BellezaySalud que se realiza en Corderías.
*El Invima participa de la segunda reunión del grupo de expertos en cooperación agropecuaria entre Colombia e Indonesia. Adicionalmente a ello, el Instituto Nacional de Vigilancia de Medicamentos y Alimentos - Invima hizo entrega del cuestionario para la admisibilidad sanitaria de carne y productos cárnicos bovinos, como un importante avance en la gestión de admisibilidad con dicho país.
*Como una forma de fomentar la transparencia en el Estado colombiano, el Instituto Nacional de Vigilancia de Medicamentos y Alimentos – Invima-, a través del portal www.datos.gov.co, dispone de la publicación de una encuesta sobre datos abiertos, con el fin de conocer la percepción de los encuestados sobre la información de carácter público que divulga la Entidad y que está al alcance de los ciudadanos, empresas, gremios y demás interesados.
Informe de desarrollo de actividades publicados en página web: 
- Asistencia técnica implementación Decreto 1500 de 2007
- Eventos regionales de alimentos y bebidas
- Aspectos normativos y técnicos de la Bioequivalencia en Iberoamérica
- Acciones para minimizar la venta de productos sin registro sanitario mediante páginas web
En la actualización de la información del Invima en sitio web,  acorde a  Ley de transparencia y anexo manual GEL, se realizó la última actualización del inventario de información el 09 de Agosto de 2016, contando actualmente con 603 registros de información.
 Implementación de las tecnologías de la información para  la gestión  y eficiencia administrativa  institucional
• Definir directorio de servicios tecnológicos:
Al finalizar septiembre de 2016 se identificaron y validaron los servicios, tipificados y acorde a las Jerarquías determinadas por el Grupo de Soporte Tecnológico que conforman el Catálogo de Servicios del Invima. Los mismos se encuentran en proceso de documentación acorde a lo requerido en las guías de arquitectura empresarial .
• Definir directorio de sistemas de información:
Durante el Trimestre se determinó el formato de registro acorde a las guías de Arquitectura Empresarial. Igualmente se documentó acorde a los sistemas de información y webservices .
• Definir directorio de servicios de componentes de información: 
El Directorio de Componentes de Información se documentó en el formato definido acorde a las guías de AE incluyendo los componentes de Datos Abiertos y las consultas Internas, externas y de Georeferenciación
• Implementar buenas prácticas para el uso eficiente del papel:
Se genera Boletín ambiental No. 7 de 2016 - en el cual son socializados los Lineamiento de papel. 
Se divulga por medio de correo masivo una pieza grafica relacionada con las 5R´s (repensar, reducir, reusar, reciclar y recuperar, para aplicar en el puesto de trabajo como estrategias para la reducción del consumo de papel
• Realizar análisis del consumo del papel:
Se genera el informe de resultados de indicadores ambientales, el cual es socializado de forma masiva por medio del Boletín Ambientémonos con Calidad edición No. 10 de 2016, en donde se muestra los avances del TOP 5 de las áreas con mayor consumo en el trimestre anterior y se publica el nuevo TOP 5, con las áreas que aumentaron su consumo para este trimestre.
Implementación fase II del sistema de gestión de seguridad y privacidad de la información en el Invima 2016
• Revisión de los nuevos documentos publicados del Modelo de Seguridad y Privacidad de la Información para validar según las nuevas versiones y documentos que se requiere ajustar o definir de políticas y/o procedimientos de seguridad de la información. Se programa para la 1ra semana de Octubre reunión con MinSalud para validar la aplicación de las nuevas guías.  
*Reunión con la Oficina de Control Interno del Instituto, donde se presentaron los avances en la identificación de riesgos de seguridad de la Información y se determinó unificar la matriz de riesgos sobre el procedimiento y formato del Instituto, previamente ajustado acorde a la nueva guía de riesgos. Igualmente se identificó la necesidad de ajustar la matriz de inventario de información que se tiene en la Entidad.</t>
  </si>
  <si>
    <t>El Invima participó en  mesas de trabajo con el MSPS para definir de indicadores de los proyectos sectoriales con la metodologia de planeacion por resultados</t>
  </si>
  <si>
    <t>Se ejecutaron como parte del fortalecimiento de la articulación Interinstitucional:
* 11 Reuniones virtuales con la presentación de la propuesta de instrumentos para fomentar la Farmacovigilancia como parte necesaria de las políticas y programas de Medicamentos y Salud Pública, promover la investigación y divulgación en Farmacovigilancia, evaluar su impacto en la Salud Pública con especial énfasis en la seguridad del paciente y fortalecer la articulación con el uso de las herramientas dispuestas a nivel central para el reporte de eventos presentados en la comunidad.
* 12 capacitaciones en las diferentes secretarías de salud y en eventos convocados por ellas para instituciones prestadoras de servicios de salud, y 7 Asistencias Tecnicas, acerca del programa de farmacovigilancia donde entre otros temas relacionados con la vigilancia de la seguridad de los medicamentos, se expuso la articulación de las autoridades sanitarias como son MSPS - INS - Invima en el análisis de los ESAVI y la necesidad de continuar el reporte a traves de la platafotrma de Sivigila como estrategia nacional para la consolidación de los casos.
* Desarrollo de 30 mesas de trabajo con el Ministerio de Salud y de la Protección Social (MSPS) y con el Instituto Nacional de Salud (INS) donde se abordaron temas como la implementación del Plan estratégico para la Erradicación Mundial de la poliomielitis, revisión de casos clinicos reportados al Sivigila, revisión del comportamiento de Esavi en el país (Reporte a Sivigila), actualización de procedimientos, Actualización de la ficha de notificación de Esavi, incluyendo la identificación de las vacunas No PAI para facilitar su reporte y monitorización, entre otros.
Se generó participación en 1 de las 2 reuniones presenciales programadas en el año por la Red de puntos focales de Farmacovigilancia de las Américas para compartir experiencias exitosas en torno al análisis y gestión del riesgo en medicamentos.</t>
  </si>
  <si>
    <r>
      <t xml:space="preserve">Se define un proyecto institucionals denominado " Diagnóstico de la Capacidad Analítica de la Oficina de Laboratorios y Control de Calidad" del programa "Programa Se define un proyecto institucionals denominado " diagnóstico de la Capacidad Analítica de la Oficina de Laboratorios y Control de Calidad" del programa "Programa Efectividad tecnica de los laboratorios Nacionales"   con el cual se pretende Determinar la capacidad analítica y tiempo de respuesta estimado para las 28 metodologias seleccionadas en los   3 grupos de laboratorio de la OLCC, para garantizar el cumplimiento de los requerimientos misionales del instituto, el cual durante lo corrido de la presente vigencia a presentado un avance soportado en : Definición de metodologías a evaluar 
- Solicitud de cotizaciones
 - Entrega de hoja de vida a MINCIT, entregables correspondientes a la primera fase.
-Este proyecto esta pendiente de la aprobación de recursos por MINCIT.  Este proyecto se retiró y no hacía parte del alcance de laboratorios de salud pública, era solo para el Invima, adicionalmente se retiró diligenciando y tramitando el  control de cambios correspondiente, dado que Mincit no asignó recuersos, de otra parte este tema no hace parte del objetivo "Mejorar la capacidad de diagnóstico de los laboratorios de salud pública a nivel nacional y territorial"  y por consiguiente no corresponde al marco del indicador
En la matriz del Plan Operativo Anual se tiene un indicador definido como "Seguimiento a la Implementación de técnicas requeridas en el laboratorio para la realización de análisis de productos competencia del INVIMA." el cual en el tercer trimestre del año 2016 se implementaron 11 nuevas metodologías por parte de:
- Laboratorio de Fisicomecánico de Dispositivos Médicos: Ensayo de Integridad Fugas de equipo de Infusión, ensayo longitud tubo de equipo de infusión, ensayo diámetro del dispositivo de punción del equipo de infusión, Ensayo Inspección visual de catéteres y  Ensayo Dimensiones de catéteres.
- Laboratorio OGM: Detección cualitativo del terminador 35S del Virus del Mosaico de la coliflor (t35S CaMV) y de la proteína fosfinotricina-N-acetiltransferasa (PAT).
- Laboratorio Fisicoquímico de Alimentos y Bebidas: Determinación de Plaguicidas en Alimentos usando cromatografía líquida de alta eficiencia con detector de Triple Cuadrupolo LC - MSMS y Determinación  de Zearalenona
- Laboratorio Productos Farmacéuticos Fisicoquímico: Determinación de pH en Acetaminofén  tabletas
En el grupo de Laboratorio de Microbiología de Alimentos se tiene un 70% en la implementación  de las 6 metodologías que se tienen programadas para el año 2016: • Detección por BAX protocolo de 4 serogrupos (026, 0103, 011, 045) del grupo STEC no O157  protocolo USDA/FSIS. • RESISTENCIA : Fluoroquinolonas, CLSI 2015. • Estandarización de la técnica de difusión en disco (Kirby Bauer) de acuerdo a los estándares internacionales CLSI 2015,  para determinar la resistencia a los antibióticos en aislamientos de Staphylococcus aureus. • PCR Convencional : Enterotoxina stafiloccica, • PFGE Listeria y • Campylobacter spp  técnica de tamizaje ( método alterno por equipo BAX)
El laboratorio de microbiología de Productos Farmacéuticos y otras tecnologías tiene un avance del 50% en la implementación del l recuento de Enterobacterias para la técnica de Límite Microbiano se tiene programada para el cuarto Trimestre, se tiene un avance del 50%. 
</t>
    </r>
    <r>
      <rPr>
        <b/>
        <sz val="6"/>
        <color rgb="FFFF0000"/>
        <rFont val="Calibri"/>
        <family val="2"/>
        <scheme val="minor"/>
      </rPr>
      <t>Todo lo anterior está en el marco de los laboratorios del Invima, más no dentro del objetivo propuesto</t>
    </r>
    <r>
      <rPr>
        <sz val="6"/>
        <color theme="1"/>
        <rFont val="Calibri"/>
        <family val="2"/>
        <scheme val="minor"/>
      </rPr>
      <t>, a continuación se listan las actividades relacionadas con el alcance del objetivo.
Ademas la Oficina de Laboratorios y Control de Caldiad ha capacitado  funcionarios de los laboratorios de salud publica en 4 temas de alto impacto como son: 
- Manejo en la Herramienta de Epi - Info y análisis de la información
- Determinación de conservantes
- Determinación de grado alcoholimetrico y metanol
- Determinación de metales pesados.
2. Assitencias técnicas:  se han realizado 51 asistencias técnicas, de las cuales el 86.3% corresponden a la aplicación de los estandares de calidad a los Laboratorios de Salud Pública (25) y Laboratorios de Control de Calidad de alimentos ubicados dentro de los establecimeintos dedicados a la fabricación, procesamiento, elaboración o envasado de los mismos.
Se aplicaron  4 interlaboratorios ( 2 en el área de microbiología de alimentos y dos en  el área fisicoquímico de alimentos).
Lo que equivale a 49  pruebas aplicadas en 20 laboratorios de la Red Nacional.
En cuanto a la implementación de técnicas por parte al laboratorio de Productos Biológicos, estas se enucentra en un 30% de avance, debido a que se le esta dando prioridada a la liberación de lotes de vacunas por el cambio de evaluación de proptocolos de vacunas realizados por la OPS.</t>
    </r>
  </si>
  <si>
    <t xml:space="preserve">1.1.1 Modelo IVC SOA
A partir de la Resolución 1229 de 2013 del Ministerio de Salud y Protección Social, el Invima ejerce vigilancia sanitaria basada en riesgos. Para ello, diseñó e implementó el modelo de inspección, vigilancia y control IVC SOA. Este modelo evalúa el riesgo de los establecimientos y productos utilizando métodos matemáticos y estadísticos; incorporando 40 variables y 54 riesgos. A partir del ranking de riesgo sanitario se priorizan las visitas de inspección para los establecimientos de mayor riesgo y se aplica el mecanismo de autoevaluación sanitaria para los de menor riesgo. Los detalles del modelo se pueden consultar en la “Guía de Inspección, Vigilancia y Control basada en riesgos IVC SOA”, que se encuentra publicada en la página web de la entidad. Con base en el Modelo IVC SOA se presentan los siguientes resultados:
Censo de Establecimientos.
A junio de 2016, el Invima tuvo 13.413 establecimientos bajo su vigilancia; clasificados así: el 59% corresponde a industrias de alimentos, el 19% a fabricantes e importadores de dispositivos médicos, el 8% a la industria cosmética, el 7% a la industria farmacéutica y el 6% a plantas de sacrificio animal de bovinos, porcinos, aves y otras especies. También vigila 83 bancos de sangre y 18 bancos de tejidos encargados de proveer tejido cardiovascular, tejido corneal y ocular, membrana amniótica, tejido osteomuscular y piel.
Establecimientos según el nivel de riesgo.
Se tienen 13.413 establecimientos vigilados, el 41% se encuentran en riesgo “alto”, el 51% en riesgo “moderado” y el 8% en riesgo “bajo”. También se aprecia que 2 fábricas de alimentos, 1 de planta de beneficio animal, 1 de dispositivos médicos, 5 bajos tejidos y 3 bancos de sangre, están en riesgo “muy alto”, lo que requiere vigilancia especial. Asimismo, se observa que el 81% de la industria de cosméticos se encuentra en riesgo “moderado”; y que los establecimientos de dispositivos médicos tienen el porcentaje relativo más alto con riesgo “bajo”, equivalente al 34%. </t>
  </si>
  <si>
    <t>El Instituto realiza rendición de cuentas de forma permanente de su gestión a través de información, dialogo e incentivos, permitiendo así la participación activa de nuestro grupo de interés y de la ciudadanía en general, con el principal fin de interactuar, proponer y generar acciones específicas para la gestión institucional.  Mediante el botón de Rendición de Cuentas de la página web se evidencian los espacios de información visualizando los informes de PQRDS, Invima en Cifras, Informe al congreso, Serie Web 2016 "A lo Sánchez", en los espacios de diálogo los Conversatorio normatividad sanitaria y penal, Asistencia técnica implementación Decreto 1500 de 2007, Eventos regionales de alimentos y bebidas, encuestas página web, entre otros. el Link  https://www.invima.gov.co/rendici%C3%B3n-de-cuentas-pagina-inicio#año-2016.
Se cuenta con diferentes canales de comunicación (página web, redes sociales, atención presencial) que permite que el ciudadano este en contacto permanente con el Instituto, interactúe y visualice cada una de nuestras actuaciones, permitiendo así nuestra gestión de forma transparente.</t>
  </si>
  <si>
    <r>
      <rPr>
        <b/>
        <sz val="7"/>
        <color theme="1"/>
        <rFont val="Arial"/>
        <family val="2"/>
      </rPr>
      <t>Medicamentos:</t>
    </r>
    <r>
      <rPr>
        <sz val="7"/>
        <color theme="1"/>
        <rFont val="Arial"/>
        <family val="2"/>
      </rPr>
      <t xml:space="preserve">
Se encuentra a la espera de la implementación de la Política Farmacéutica Nacional, para la ejecución de la misma.
</t>
    </r>
    <r>
      <rPr>
        <b/>
        <sz val="7"/>
        <color theme="1"/>
        <rFont val="Arial"/>
        <family val="2"/>
      </rPr>
      <t>Dispositivos:</t>
    </r>
    <r>
      <rPr>
        <sz val="7"/>
        <color theme="1"/>
        <rFont val="Arial"/>
        <family val="2"/>
      </rPr>
      <t xml:space="preserve">
NO APLICA para la Dirección de Dispositivos Médicos y Otras Tecnologías teniendo en cuenta lo establecido en el artículo 72 de la Ley 1753 de 2015, por la cual se expide el Plan Nacional de Desarrollo 2014-2018 el cual cita: “Registros sanitarios de medicamentos y dispositivos médicos. La evaluación que realice el Instituto de Evaluación Tecnológica en Salud (IETS) a los medicamentos y dispositivos médicos definidos por el Ministerio de Salud y Protección Social (MSPS) y el precio que este ministerio determine con base en esa evaluación, serán requisitos para la expedición del correspondiente registro sanitario y/o su renovación por parte del Instituto Nacional de Vigilancia de Medicamentos y Alimentos (Invima). 
El proceso de determinación del precio de que trata este artículo se hará en forma simultánea con el trámite de registro sanitario ante el Invima. Para tal efecto, el MSPS establecerá el procedimiento que incluya los criterios para determinar las tecnologías que estarán sujetas a este mecanismo y los términos para el mismo, los cuales no podrán superar los fijados en la normatividad vigente para la expedición del correspondiente registro sanitario.”</t>
    </r>
  </si>
  <si>
    <t>Se realiza seguimiento a los proyectos de inversión que estan inscritos en el banco de proyectos del DNP,  realizando una verificación mensual en indicadores de producto, de gestión y financieros. El Invima tiene 11  proyectos inscritos, de los cuales 8 cuentan con recursos y mensualmente alimenta esta base con el fin de tener los indicadores actualizados.</t>
  </si>
  <si>
    <t>El primer trimestre del año 2016 se realizaron capacitaciones en el Grupo de Gestión Contractual, con el asesoramiento de funcionarios de SECOP II , sin embargo y debido a la alta rotación de personal en el Grupo de Gestión Contractual se ha requerido capacitar al nuevo personal, por lo cual la entidad solicitó el 19 de septiembre a través de la plataforma de SECOP II retomar las capacitaciones para cada uno de los funcionarios del Grupo de Gestión Contractual. A lafecha no se ha  recibido respuesta. A la fecha se han publicado en esta plataforma tres (3) procesos contractuales.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</si>
</sst>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_-;\-* #,##0_-;_-* &quot;-&quot;??_-;_-@_-"/>
    <numFmt numFmtId="167" formatCode="_-* #,##0.0_-;\-* #,##0.0_-;_-* &quot;-&quot;??_-;_-@_-"/>
  </numFmts>
  <fonts count="16" x14ac:knownFonts="1">
    <font>
      <sz val="11"/>
      <color theme="1"/>
      <name val="Calibri"/>
      <family val="2"/>
      <scheme val="minor"/>
    </font>
    <font>
      <sz val="11"/>
      <color theme="1"/>
      <name val="Calibri"/>
      <family val="2"/>
      <scheme val="minor"/>
    </font>
    <font>
      <sz val="14"/>
      <color theme="1"/>
      <name val="Arial"/>
      <family val="2"/>
    </font>
    <font>
      <b/>
      <sz val="14"/>
      <color theme="1"/>
      <name val="Arial"/>
      <family val="2"/>
    </font>
    <font>
      <sz val="10"/>
      <color theme="1"/>
      <name val="Arial"/>
      <family val="2"/>
    </font>
    <font>
      <b/>
      <sz val="22"/>
      <color theme="0"/>
      <name val="Arial"/>
      <family val="2"/>
    </font>
    <font>
      <sz val="12"/>
      <color theme="0"/>
      <name val="Arial"/>
      <family val="2"/>
    </font>
    <font>
      <b/>
      <sz val="12"/>
      <color theme="0"/>
      <name val="Arial"/>
      <family val="2"/>
    </font>
    <font>
      <b/>
      <sz val="9"/>
      <color theme="0"/>
      <name val="Arial"/>
      <family val="2"/>
    </font>
    <font>
      <sz val="8"/>
      <color theme="1"/>
      <name val="Arial"/>
      <family val="2"/>
    </font>
    <font>
      <sz val="11"/>
      <color rgb="FFFF0000"/>
      <name val="Calibri"/>
      <family val="2"/>
      <scheme val="minor"/>
    </font>
    <font>
      <sz val="6"/>
      <color theme="1"/>
      <name val="Calibri"/>
      <family val="2"/>
      <scheme val="minor"/>
    </font>
    <font>
      <sz val="10"/>
      <color rgb="FFFF0000"/>
      <name val="Arial"/>
      <family val="2"/>
    </font>
    <font>
      <sz val="7"/>
      <color theme="1"/>
      <name val="Arial"/>
      <family val="2"/>
    </font>
    <font>
      <b/>
      <sz val="6"/>
      <color rgb="FFFF0000"/>
      <name val="Calibri"/>
      <family val="2"/>
      <scheme val="minor"/>
    </font>
    <font>
      <b/>
      <sz val="7"/>
      <color theme="1"/>
      <name val="Arial"/>
      <family val="2"/>
    </font>
  </fonts>
  <fills count="6">
    <fill>
      <patternFill patternType="none"/>
    </fill>
    <fill>
      <patternFill patternType="gray125"/>
    </fill>
    <fill>
      <patternFill patternType="solid">
        <fgColor theme="7"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bottom>
      <diagonal/>
    </border>
    <border>
      <left style="thin">
        <color theme="0"/>
      </left>
      <right style="thin">
        <color theme="0"/>
      </right>
      <top style="thin">
        <color theme="0"/>
      </top>
      <bottom style="thin">
        <color theme="0"/>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4" fillId="0" borderId="0" xfId="0" applyFont="1" applyAlignment="1">
      <alignment vertical="center"/>
    </xf>
    <xf numFmtId="0" fontId="4" fillId="0" borderId="9" xfId="0" applyFont="1" applyBorder="1" applyAlignment="1">
      <alignment vertical="center"/>
    </xf>
    <xf numFmtId="0" fontId="4" fillId="0" borderId="0" xfId="0" applyFont="1" applyAlignment="1">
      <alignment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9" fillId="0" borderId="15" xfId="0" applyFont="1" applyBorder="1" applyAlignment="1">
      <alignment horizontal="left" vertical="center" wrapText="1"/>
    </xf>
    <xf numFmtId="165" fontId="9" fillId="0" borderId="15" xfId="2" applyNumberFormat="1" applyFont="1" applyBorder="1" applyAlignment="1">
      <alignment vertical="center"/>
    </xf>
    <xf numFmtId="166" fontId="9" fillId="0" borderId="15" xfId="1" applyNumberFormat="1" applyFont="1" applyBorder="1" applyAlignment="1">
      <alignment vertical="center"/>
    </xf>
    <xf numFmtId="167" fontId="9" fillId="0" borderId="15" xfId="1" applyNumberFormat="1" applyFont="1" applyBorder="1" applyAlignment="1">
      <alignment vertical="center"/>
    </xf>
    <xf numFmtId="0" fontId="4" fillId="0" borderId="15" xfId="0" applyFont="1" applyBorder="1" applyAlignment="1">
      <alignment vertical="center" wrapText="1"/>
    </xf>
    <xf numFmtId="0" fontId="9" fillId="0" borderId="15" xfId="0" applyFont="1" applyBorder="1" applyAlignment="1">
      <alignment horizontal="center" vertical="center" wrapText="1"/>
    </xf>
    <xf numFmtId="164" fontId="9" fillId="0" borderId="15" xfId="1" applyFont="1" applyBorder="1" applyAlignment="1">
      <alignment vertical="center"/>
    </xf>
    <xf numFmtId="0" fontId="0" fillId="0" borderId="15" xfId="0" applyBorder="1"/>
    <xf numFmtId="0" fontId="0" fillId="0" borderId="0" xfId="0" applyAlignment="1">
      <alignment wrapText="1"/>
    </xf>
    <xf numFmtId="9" fontId="9" fillId="0" borderId="15" xfId="2" applyNumberFormat="1" applyFont="1" applyBorder="1" applyAlignment="1">
      <alignment vertical="center"/>
    </xf>
    <xf numFmtId="0" fontId="4" fillId="0" borderId="9" xfId="0" applyFont="1" applyBorder="1" applyAlignment="1">
      <alignment vertical="center" wrapText="1"/>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4" fillId="0" borderId="15" xfId="0" applyFont="1" applyBorder="1" applyAlignment="1">
      <alignment vertical="center"/>
    </xf>
    <xf numFmtId="0" fontId="9" fillId="0" borderId="15"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wrapText="1"/>
    </xf>
    <xf numFmtId="0" fontId="8" fillId="4" borderId="15" xfId="0" applyFont="1" applyFill="1" applyBorder="1" applyAlignment="1">
      <alignment horizontal="center" vertical="center" wrapText="1"/>
    </xf>
    <xf numFmtId="0" fontId="9" fillId="0" borderId="15" xfId="0" applyFont="1" applyBorder="1" applyAlignment="1">
      <alignment vertical="center" wrapText="1"/>
    </xf>
    <xf numFmtId="9" fontId="9" fillId="0" borderId="15" xfId="2" applyFont="1" applyBorder="1" applyAlignment="1">
      <alignment vertical="center"/>
    </xf>
    <xf numFmtId="0" fontId="9" fillId="5" borderId="15" xfId="0" applyFont="1" applyFill="1" applyBorder="1" applyAlignment="1">
      <alignment horizontal="center" vertical="center" wrapText="1"/>
    </xf>
    <xf numFmtId="0" fontId="9" fillId="5" borderId="15" xfId="0" applyFont="1" applyFill="1" applyBorder="1" applyAlignment="1">
      <alignment vertical="center" wrapText="1"/>
    </xf>
    <xf numFmtId="0" fontId="0" fillId="0" borderId="17" xfId="0" applyBorder="1"/>
    <xf numFmtId="0" fontId="9" fillId="5" borderId="15" xfId="0" applyFont="1" applyFill="1" applyBorder="1" applyAlignment="1">
      <alignment vertical="center" wrapText="1"/>
    </xf>
    <xf numFmtId="0" fontId="11" fillId="0" borderId="15" xfId="0" applyFont="1" applyBorder="1" applyAlignment="1">
      <alignment wrapText="1"/>
    </xf>
    <xf numFmtId="0" fontId="10" fillId="0" borderId="15" xfId="0" applyFont="1" applyBorder="1" applyAlignment="1">
      <alignment horizontal="center" vertical="center"/>
    </xf>
    <xf numFmtId="0" fontId="4" fillId="0" borderId="17" xfId="0" applyFont="1" applyBorder="1" applyAlignment="1">
      <alignment vertical="center"/>
    </xf>
    <xf numFmtId="0" fontId="12" fillId="0" borderId="15" xfId="0" applyFont="1" applyBorder="1" applyAlignment="1">
      <alignment vertical="center"/>
    </xf>
    <xf numFmtId="0" fontId="13" fillId="0" borderId="15" xfId="0" applyFont="1" applyBorder="1" applyAlignment="1">
      <alignment vertical="center" wrapText="1"/>
    </xf>
    <xf numFmtId="0" fontId="12" fillId="0" borderId="15" xfId="0" applyFont="1" applyBorder="1" applyAlignment="1">
      <alignment horizontal="center" vertical="center"/>
    </xf>
    <xf numFmtId="0" fontId="13" fillId="0" borderId="15" xfId="0" applyFont="1" applyBorder="1"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15" xfId="0" applyFont="1" applyBorder="1" applyAlignment="1">
      <alignment vertical="center" wrapText="1"/>
    </xf>
    <xf numFmtId="0" fontId="9" fillId="0" borderId="15" xfId="0" applyFont="1" applyBorder="1" applyAlignment="1">
      <alignment horizontal="center" vertical="center" wrapText="1"/>
    </xf>
    <xf numFmtId="0" fontId="9" fillId="5" borderId="1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6" fillId="3" borderId="10" xfId="0" applyFont="1" applyFill="1" applyBorder="1" applyAlignment="1">
      <alignment vertical="center" wrapText="1"/>
    </xf>
    <xf numFmtId="0" fontId="4" fillId="0" borderId="13" xfId="0" applyFont="1" applyBorder="1" applyAlignment="1">
      <alignment vertical="center" wrapText="1"/>
    </xf>
    <xf numFmtId="0" fontId="4" fillId="0" borderId="12" xfId="0" applyFont="1" applyBorder="1" applyAlignment="1">
      <alignment vertical="center" wrapText="1"/>
    </xf>
    <xf numFmtId="0" fontId="4" fillId="0" borderId="16" xfId="0" applyFont="1" applyBorder="1" applyAlignment="1">
      <alignment vertical="center" wrapText="1"/>
    </xf>
    <xf numFmtId="0" fontId="9" fillId="5" borderId="13"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6" xfId="0" applyFont="1" applyFill="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6" fillId="3" borderId="10" xfId="0" applyFont="1" applyFill="1" applyBorder="1" applyAlignment="1">
      <alignment vertical="center"/>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5" xfId="0" applyFont="1" applyBorder="1" applyAlignment="1">
      <alignment horizontal="center" vertical="center"/>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9" fillId="5" borderId="13"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6" fillId="3" borderId="15" xfId="0" applyFont="1" applyFill="1" applyBorder="1" applyAlignment="1">
      <alignment vertical="center" wrapText="1"/>
    </xf>
    <xf numFmtId="0" fontId="9" fillId="5" borderId="15" xfId="0" applyFont="1" applyFill="1" applyBorder="1" applyAlignment="1">
      <alignmen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PES-Obj(c)'!A1"/><Relationship Id="rId2" Type="http://schemas.openxmlformats.org/officeDocument/2006/relationships/hyperlink" Target="#'PES-Obj(b)'!A1"/><Relationship Id="rId1" Type="http://schemas.openxmlformats.org/officeDocument/2006/relationships/hyperlink" Target="#'PES-Obj(a)'!A1"/><Relationship Id="rId6" Type="http://schemas.openxmlformats.org/officeDocument/2006/relationships/image" Target="../media/image1.png"/><Relationship Id="rId5" Type="http://schemas.openxmlformats.org/officeDocument/2006/relationships/hyperlink" Target="#'PES-Obj(e)'!A1"/><Relationship Id="rId4" Type="http://schemas.openxmlformats.org/officeDocument/2006/relationships/hyperlink" Target="#'PES-Obj(d)'!A1"/></Relationships>
</file>

<file path=xl/drawings/_rels/drawing2.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180975</xdr:colOff>
      <xdr:row>11</xdr:row>
      <xdr:rowOff>114299</xdr:rowOff>
    </xdr:from>
    <xdr:to>
      <xdr:col>6</xdr:col>
      <xdr:colOff>323850</xdr:colOff>
      <xdr:row>19</xdr:row>
      <xdr:rowOff>9524</xdr:rowOff>
    </xdr:to>
    <xdr:sp macro="" textlink="">
      <xdr:nvSpPr>
        <xdr:cNvPr id="2" name="Rectángulo redondeado 1"/>
        <xdr:cNvSpPr/>
      </xdr:nvSpPr>
      <xdr:spPr>
        <a:xfrm>
          <a:off x="6010275" y="2209799"/>
          <a:ext cx="2428875" cy="1419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PLAN</a:t>
          </a:r>
          <a:r>
            <a:rPr lang="es-CO" sz="1400" b="1" baseline="0"/>
            <a:t> ESTRATÉGICO </a:t>
          </a:r>
        </a:p>
        <a:p>
          <a:pPr algn="ctr"/>
          <a:r>
            <a:rPr lang="es-CO" sz="1400" b="1" baseline="0"/>
            <a:t>SECTOR SALUD Y PROTECCIÓN SOCIAL</a:t>
          </a:r>
          <a:endParaRPr lang="es-CO" sz="1400" b="1"/>
        </a:p>
      </xdr:txBody>
    </xdr:sp>
    <xdr:clientData/>
  </xdr:twoCellAnchor>
  <xdr:twoCellAnchor>
    <xdr:from>
      <xdr:col>0</xdr:col>
      <xdr:colOff>47625</xdr:colOff>
      <xdr:row>7</xdr:row>
      <xdr:rowOff>95250</xdr:rowOff>
    </xdr:from>
    <xdr:to>
      <xdr:col>2</xdr:col>
      <xdr:colOff>619125</xdr:colOff>
      <xdr:row>20</xdr:row>
      <xdr:rowOff>104775</xdr:rowOff>
    </xdr:to>
    <xdr:sp macro="" textlink="">
      <xdr:nvSpPr>
        <xdr:cNvPr id="3" name="Rectángulo redondeado 2"/>
        <xdr:cNvSpPr/>
      </xdr:nvSpPr>
      <xdr:spPr>
        <a:xfrm>
          <a:off x="47625" y="1428750"/>
          <a:ext cx="5638800" cy="2486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ENTIDADES</a:t>
          </a:r>
          <a:r>
            <a:rPr lang="es-CO" sz="1400" b="1" baseline="0"/>
            <a:t> DEL SECTOR SALUD Y PROTECCIÓN SOCIAL</a:t>
          </a:r>
          <a:endParaRPr lang="es-CO" sz="1400" b="1"/>
        </a:p>
        <a:p>
          <a:pPr algn="l"/>
          <a:endParaRPr lang="es-CO" sz="1100" b="1"/>
        </a:p>
        <a:p>
          <a:pPr algn="l"/>
          <a:r>
            <a:rPr lang="es-CO" sz="1100" b="1"/>
            <a:t>MSPS	MINISTERIO DE SALUD Y PROTECCIÓN SOCIAL</a:t>
          </a:r>
        </a:p>
        <a:p>
          <a:pPr algn="l"/>
          <a:r>
            <a:rPr lang="es-CO" sz="1100" b="1"/>
            <a:t>CDFLA	CENTRO DERMATOLÓGICO "FEDERICO LLERAS ACOSTA"</a:t>
          </a:r>
        </a:p>
        <a:p>
          <a:pPr algn="l"/>
          <a:r>
            <a:rPr lang="es-CO" sz="1100" b="1"/>
            <a:t>INC	INSTITUTO</a:t>
          </a:r>
          <a:r>
            <a:rPr lang="es-CO" sz="1100" b="1" baseline="0"/>
            <a:t> NACIONAL DE CANCEROLOGÍA</a:t>
          </a:r>
        </a:p>
        <a:p>
          <a:pPr algn="l"/>
          <a:r>
            <a:rPr lang="es-CO" sz="1100" b="1" baseline="0"/>
            <a:t>SAD	SANATORIO DE AGUA DE DIOS</a:t>
          </a:r>
        </a:p>
        <a:p>
          <a:pPr algn="l"/>
          <a:r>
            <a:rPr lang="es-CO" sz="1100" b="1" baseline="0"/>
            <a:t>SC	SANATORIO DE CONTRATACIÓN</a:t>
          </a:r>
        </a:p>
        <a:p>
          <a:pPr algn="l"/>
          <a:r>
            <a:rPr lang="es-CO" sz="1100" b="1" baseline="0"/>
            <a:t>INS	INSTITUTO NACIONAL DE SALUD</a:t>
          </a:r>
        </a:p>
        <a:p>
          <a:pPr algn="l"/>
          <a:r>
            <a:rPr lang="es-CO" sz="1100" b="1" baseline="0"/>
            <a:t>SNS	SUPERINTENDENCIA NACIONAL DE SALUD</a:t>
          </a:r>
        </a:p>
        <a:p>
          <a:pPr algn="l"/>
          <a:r>
            <a:rPr lang="es-CO" sz="1100" b="1" baseline="0"/>
            <a:t>INVIMA	INSTITUTO NACIONAL DE VIGILANCIA DE MEDICAMENTOS Y ALIMENTOS</a:t>
          </a:r>
        </a:p>
        <a:p>
          <a:pPr algn="l"/>
          <a:r>
            <a:rPr lang="es-CO" sz="1100" b="1" baseline="0"/>
            <a:t>FPSFFNNC	FONDO PASIVO SOCIAL FERROCARRILES NACIONALES DE COLOMBIA</a:t>
          </a:r>
        </a:p>
        <a:p>
          <a:pPr algn="l"/>
          <a:r>
            <a:rPr lang="es-CO" sz="1100" b="1" baseline="0"/>
            <a:t>FONPRECON	FONDO DE PREVISIÓN SOCIAL DEL CONGRESO</a:t>
          </a:r>
          <a:endParaRPr lang="es-CO" sz="1100" b="1"/>
        </a:p>
      </xdr:txBody>
    </xdr:sp>
    <xdr:clientData/>
  </xdr:twoCellAnchor>
  <xdr:twoCellAnchor>
    <xdr:from>
      <xdr:col>7</xdr:col>
      <xdr:colOff>257175</xdr:colOff>
      <xdr:row>6</xdr:row>
      <xdr:rowOff>142876</xdr:rowOff>
    </xdr:from>
    <xdr:to>
      <xdr:col>11</xdr:col>
      <xdr:colOff>371475</xdr:colOff>
      <xdr:row>9</xdr:row>
      <xdr:rowOff>142876</xdr:rowOff>
    </xdr:to>
    <xdr:sp macro="" textlink="">
      <xdr:nvSpPr>
        <xdr:cNvPr id="4" name="Rectángulo redondeado 3">
          <a:hlinkClick xmlns:r="http://schemas.openxmlformats.org/officeDocument/2006/relationships" r:id="rId1"/>
        </xdr:cNvPr>
        <xdr:cNvSpPr/>
      </xdr:nvSpPr>
      <xdr:spPr>
        <a:xfrm>
          <a:off x="9134475" y="1285876"/>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a. Aumentar el acceso efectivo a los servicios y mejorar la calidad en la atención</a:t>
          </a:r>
        </a:p>
      </xdr:txBody>
    </xdr:sp>
    <xdr:clientData/>
  </xdr:twoCellAnchor>
  <xdr:twoCellAnchor>
    <xdr:from>
      <xdr:col>7</xdr:col>
      <xdr:colOff>266700</xdr:colOff>
      <xdr:row>10</xdr:row>
      <xdr:rowOff>66675</xdr:rowOff>
    </xdr:from>
    <xdr:to>
      <xdr:col>11</xdr:col>
      <xdr:colOff>381000</xdr:colOff>
      <xdr:row>13</xdr:row>
      <xdr:rowOff>66675</xdr:rowOff>
    </xdr:to>
    <xdr:sp macro="" textlink="">
      <xdr:nvSpPr>
        <xdr:cNvPr id="5" name="Rectángulo redondeado 4">
          <a:hlinkClick xmlns:r="http://schemas.openxmlformats.org/officeDocument/2006/relationships" r:id="rId2"/>
        </xdr:cNvPr>
        <xdr:cNvSpPr/>
      </xdr:nvSpPr>
      <xdr:spPr>
        <a:xfrm>
          <a:off x="9144000" y="197167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b. Mejorar las condiciones de salud de la población y disminuir las brechas de resultados en salud</a:t>
          </a:r>
        </a:p>
      </xdr:txBody>
    </xdr:sp>
    <xdr:clientData/>
  </xdr:twoCellAnchor>
  <xdr:twoCellAnchor>
    <xdr:from>
      <xdr:col>7</xdr:col>
      <xdr:colOff>257175</xdr:colOff>
      <xdr:row>13</xdr:row>
      <xdr:rowOff>171450</xdr:rowOff>
    </xdr:from>
    <xdr:to>
      <xdr:col>11</xdr:col>
      <xdr:colOff>371475</xdr:colOff>
      <xdr:row>16</xdr:row>
      <xdr:rowOff>171450</xdr:rowOff>
    </xdr:to>
    <xdr:sp macro="" textlink="">
      <xdr:nvSpPr>
        <xdr:cNvPr id="6" name="Rectángulo redondeado 5">
          <a:hlinkClick xmlns:r="http://schemas.openxmlformats.org/officeDocument/2006/relationships" r:id="rId3"/>
        </xdr:cNvPr>
        <xdr:cNvSpPr/>
      </xdr:nvSpPr>
      <xdr:spPr>
        <a:xfrm>
          <a:off x="9134475" y="26479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c. Recuperar la confianza y la legitimidad en el sistema</a:t>
          </a:r>
        </a:p>
      </xdr:txBody>
    </xdr:sp>
    <xdr:clientData/>
  </xdr:twoCellAnchor>
  <xdr:twoCellAnchor>
    <xdr:from>
      <xdr:col>7</xdr:col>
      <xdr:colOff>266700</xdr:colOff>
      <xdr:row>17</xdr:row>
      <xdr:rowOff>95250</xdr:rowOff>
    </xdr:from>
    <xdr:to>
      <xdr:col>11</xdr:col>
      <xdr:colOff>381000</xdr:colOff>
      <xdr:row>20</xdr:row>
      <xdr:rowOff>95250</xdr:rowOff>
    </xdr:to>
    <xdr:sp macro="" textlink="">
      <xdr:nvSpPr>
        <xdr:cNvPr id="7" name="Rectángulo redondeado 6">
          <a:hlinkClick xmlns:r="http://schemas.openxmlformats.org/officeDocument/2006/relationships" r:id="rId4"/>
        </xdr:cNvPr>
        <xdr:cNvSpPr/>
      </xdr:nvSpPr>
      <xdr:spPr>
        <a:xfrm>
          <a:off x="9144000" y="33337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d. Asegurar la sostenibilidad financiera del sistema en condiciones de eficiencia</a:t>
          </a:r>
        </a:p>
      </xdr:txBody>
    </xdr:sp>
    <xdr:clientData/>
  </xdr:twoCellAnchor>
  <xdr:twoCellAnchor>
    <xdr:from>
      <xdr:col>7</xdr:col>
      <xdr:colOff>266700</xdr:colOff>
      <xdr:row>21</xdr:row>
      <xdr:rowOff>9525</xdr:rowOff>
    </xdr:from>
    <xdr:to>
      <xdr:col>11</xdr:col>
      <xdr:colOff>381000</xdr:colOff>
      <xdr:row>24</xdr:row>
      <xdr:rowOff>9525</xdr:rowOff>
    </xdr:to>
    <xdr:sp macro="" textlink="">
      <xdr:nvSpPr>
        <xdr:cNvPr id="8" name="Rectángulo redondeado 7">
          <a:hlinkClick xmlns:r="http://schemas.openxmlformats.org/officeDocument/2006/relationships" r:id="rId5"/>
        </xdr:cNvPr>
        <xdr:cNvSpPr/>
      </xdr:nvSpPr>
      <xdr:spPr>
        <a:xfrm>
          <a:off x="9144000" y="4010025"/>
          <a:ext cx="3162300" cy="581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 Buen Gobierno</a:t>
          </a:r>
        </a:p>
      </xdr:txBody>
    </xdr:sp>
    <xdr:clientData/>
  </xdr:twoCellAnchor>
  <xdr:twoCellAnchor>
    <xdr:from>
      <xdr:col>6</xdr:col>
      <xdr:colOff>723900</xdr:colOff>
      <xdr:row>8</xdr:row>
      <xdr:rowOff>47625</xdr:rowOff>
    </xdr:from>
    <xdr:to>
      <xdr:col>6</xdr:col>
      <xdr:colOff>723900</xdr:colOff>
      <xdr:row>22</xdr:row>
      <xdr:rowOff>95250</xdr:rowOff>
    </xdr:to>
    <xdr:cxnSp macro="">
      <xdr:nvCxnSpPr>
        <xdr:cNvPr id="9" name="Conector recto 8"/>
        <xdr:cNvCxnSpPr/>
      </xdr:nvCxnSpPr>
      <xdr:spPr>
        <a:xfrm>
          <a:off x="8839200" y="1571625"/>
          <a:ext cx="0" cy="272415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723900</xdr:colOff>
      <xdr:row>8</xdr:row>
      <xdr:rowOff>47625</xdr:rowOff>
    </xdr:from>
    <xdr:to>
      <xdr:col>7</xdr:col>
      <xdr:colOff>257175</xdr:colOff>
      <xdr:row>8</xdr:row>
      <xdr:rowOff>47626</xdr:rowOff>
    </xdr:to>
    <xdr:cxnSp macro="">
      <xdr:nvCxnSpPr>
        <xdr:cNvPr id="10" name="Conector recto de flecha 9"/>
        <xdr:cNvCxnSpPr>
          <a:endCxn id="4" idx="1"/>
        </xdr:cNvCxnSpPr>
      </xdr:nvCxnSpPr>
      <xdr:spPr>
        <a:xfrm>
          <a:off x="8839200" y="1571625"/>
          <a:ext cx="295275" cy="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723900</xdr:colOff>
      <xdr:row>22</xdr:row>
      <xdr:rowOff>95250</xdr:rowOff>
    </xdr:from>
    <xdr:to>
      <xdr:col>7</xdr:col>
      <xdr:colOff>266700</xdr:colOff>
      <xdr:row>22</xdr:row>
      <xdr:rowOff>104775</xdr:rowOff>
    </xdr:to>
    <xdr:cxnSp macro="">
      <xdr:nvCxnSpPr>
        <xdr:cNvPr id="11" name="Conector recto de flecha 10"/>
        <xdr:cNvCxnSpPr>
          <a:endCxn id="8" idx="1"/>
        </xdr:cNvCxnSpPr>
      </xdr:nvCxnSpPr>
      <xdr:spPr>
        <a:xfrm>
          <a:off x="8839200" y="4295775"/>
          <a:ext cx="304800" cy="95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742950</xdr:colOff>
      <xdr:row>11</xdr:row>
      <xdr:rowOff>161925</xdr:rowOff>
    </xdr:from>
    <xdr:to>
      <xdr:col>7</xdr:col>
      <xdr:colOff>266700</xdr:colOff>
      <xdr:row>11</xdr:row>
      <xdr:rowOff>161925</xdr:rowOff>
    </xdr:to>
    <xdr:cxnSp macro="">
      <xdr:nvCxnSpPr>
        <xdr:cNvPr id="12" name="Conector recto de flecha 11"/>
        <xdr:cNvCxnSpPr>
          <a:endCxn id="5" idx="1"/>
        </xdr:cNvCxnSpPr>
      </xdr:nvCxnSpPr>
      <xdr:spPr>
        <a:xfrm>
          <a:off x="8858250" y="2257425"/>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15</xdr:row>
      <xdr:rowOff>76200</xdr:rowOff>
    </xdr:from>
    <xdr:to>
      <xdr:col>7</xdr:col>
      <xdr:colOff>257175</xdr:colOff>
      <xdr:row>15</xdr:row>
      <xdr:rowOff>76200</xdr:rowOff>
    </xdr:to>
    <xdr:cxnSp macro="">
      <xdr:nvCxnSpPr>
        <xdr:cNvPr id="13" name="Conector recto de flecha 12"/>
        <xdr:cNvCxnSpPr>
          <a:endCxn id="6" idx="1"/>
        </xdr:cNvCxnSpPr>
      </xdr:nvCxnSpPr>
      <xdr:spPr>
        <a:xfrm>
          <a:off x="8848725" y="2933700"/>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19</xdr:row>
      <xdr:rowOff>0</xdr:rowOff>
    </xdr:from>
    <xdr:to>
      <xdr:col>7</xdr:col>
      <xdr:colOff>266700</xdr:colOff>
      <xdr:row>19</xdr:row>
      <xdr:rowOff>9526</xdr:rowOff>
    </xdr:to>
    <xdr:cxnSp macro="">
      <xdr:nvCxnSpPr>
        <xdr:cNvPr id="14" name="Conector recto de flecha 13"/>
        <xdr:cNvCxnSpPr>
          <a:endCxn id="7" idx="1"/>
        </xdr:cNvCxnSpPr>
      </xdr:nvCxnSpPr>
      <xdr:spPr>
        <a:xfrm flipV="1">
          <a:off x="8848725" y="3619500"/>
          <a:ext cx="295275" cy="952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15</xdr:row>
      <xdr:rowOff>61912</xdr:rowOff>
    </xdr:from>
    <xdr:to>
      <xdr:col>6</xdr:col>
      <xdr:colOff>723900</xdr:colOff>
      <xdr:row>15</xdr:row>
      <xdr:rowOff>76200</xdr:rowOff>
    </xdr:to>
    <xdr:cxnSp macro="">
      <xdr:nvCxnSpPr>
        <xdr:cNvPr id="15" name="Conector recto de flecha 14"/>
        <xdr:cNvCxnSpPr>
          <a:stCxn id="2" idx="3"/>
        </xdr:cNvCxnSpPr>
      </xdr:nvCxnSpPr>
      <xdr:spPr>
        <a:xfrm>
          <a:off x="8439150" y="2919412"/>
          <a:ext cx="400050" cy="142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495300</xdr:colOff>
      <xdr:row>0</xdr:row>
      <xdr:rowOff>85724</xdr:rowOff>
    </xdr:from>
    <xdr:to>
      <xdr:col>1</xdr:col>
      <xdr:colOff>2333625</xdr:colOff>
      <xdr:row>5</xdr:row>
      <xdr:rowOff>133349</xdr:rowOff>
    </xdr:to>
    <xdr:pic>
      <xdr:nvPicPr>
        <xdr:cNvPr id="16" name="Imagen 1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5300" y="85724"/>
          <a:ext cx="268605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2752725</xdr:colOff>
      <xdr:row>0</xdr:row>
      <xdr:rowOff>28575</xdr:rowOff>
    </xdr:from>
    <xdr:to>
      <xdr:col>8</xdr:col>
      <xdr:colOff>485775</xdr:colOff>
      <xdr:row>5</xdr:row>
      <xdr:rowOff>142875</xdr:rowOff>
    </xdr:to>
    <xdr:sp macro="" textlink="">
      <xdr:nvSpPr>
        <xdr:cNvPr id="17" name="Rectángulo redondeado 16"/>
        <xdr:cNvSpPr/>
      </xdr:nvSpPr>
      <xdr:spPr>
        <a:xfrm>
          <a:off x="3600450" y="28575"/>
          <a:ext cx="6524625" cy="1066800"/>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latin typeface="Arial" panose="020B0604020202020204" pitchFamily="34" charset="0"/>
              <a:cs typeface="Arial" panose="020B0604020202020204" pitchFamily="34" charset="0"/>
            </a:rPr>
            <a:t>PLAN ESTRATÉGICO 2015-2018</a:t>
          </a:r>
        </a:p>
        <a:p>
          <a:pPr algn="ctr"/>
          <a:r>
            <a:rPr lang="es-CO" sz="2400" b="1">
              <a:latin typeface="Arial" panose="020B0604020202020204" pitchFamily="34" charset="0"/>
              <a:cs typeface="Arial" panose="020B0604020202020204" pitchFamily="34" charset="0"/>
            </a:rPr>
            <a:t>SECTOR SALUD Y PROTECCIÓN SOCIAL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2</xdr:col>
      <xdr:colOff>104775</xdr:colOff>
      <xdr:row>4</xdr:row>
      <xdr:rowOff>76200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428625</xdr:colOff>
      <xdr:row>0</xdr:row>
      <xdr:rowOff>85725</xdr:rowOff>
    </xdr:from>
    <xdr:to>
      <xdr:col>7</xdr:col>
      <xdr:colOff>447675</xdr:colOff>
      <xdr:row>4</xdr:row>
      <xdr:rowOff>133350</xdr:rowOff>
    </xdr:to>
    <xdr:sp macro="" textlink="">
      <xdr:nvSpPr>
        <xdr:cNvPr id="3" name="Flecha derecha 2">
          <a:hlinkClick xmlns:r="http://schemas.openxmlformats.org/officeDocument/2006/relationships" r:id="rId2"/>
        </xdr:cNvPr>
        <xdr:cNvSpPr/>
      </xdr:nvSpPr>
      <xdr:spPr>
        <a:xfrm>
          <a:off x="12839700" y="85725"/>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2</xdr:col>
      <xdr:colOff>95250</xdr:colOff>
      <xdr:row>4</xdr:row>
      <xdr:rowOff>76200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390525</xdr:colOff>
      <xdr:row>0</xdr:row>
      <xdr:rowOff>66675</xdr:rowOff>
    </xdr:from>
    <xdr:to>
      <xdr:col>7</xdr:col>
      <xdr:colOff>409575</xdr:colOff>
      <xdr:row>4</xdr:row>
      <xdr:rowOff>114300</xdr:rowOff>
    </xdr:to>
    <xdr:sp macro="" textlink="">
      <xdr:nvSpPr>
        <xdr:cNvPr id="3" name="Flecha derecha 2">
          <a:hlinkClick xmlns:r="http://schemas.openxmlformats.org/officeDocument/2006/relationships" r:id="rId2"/>
        </xdr:cNvPr>
        <xdr:cNvSpPr/>
      </xdr:nvSpPr>
      <xdr:spPr>
        <a:xfrm>
          <a:off x="12030075" y="66675"/>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1</xdr:col>
      <xdr:colOff>1362075</xdr:colOff>
      <xdr:row>2</xdr:row>
      <xdr:rowOff>19050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381000</xdr:colOff>
      <xdr:row>0</xdr:row>
      <xdr:rowOff>76200</xdr:rowOff>
    </xdr:from>
    <xdr:to>
      <xdr:col>7</xdr:col>
      <xdr:colOff>400050</xdr:colOff>
      <xdr:row>4</xdr:row>
      <xdr:rowOff>123825</xdr:rowOff>
    </xdr:to>
    <xdr:sp macro="" textlink="">
      <xdr:nvSpPr>
        <xdr:cNvPr id="3" name="Flecha derecha 2">
          <a:hlinkClick xmlns:r="http://schemas.openxmlformats.org/officeDocument/2006/relationships" r:id="rId2"/>
        </xdr:cNvPr>
        <xdr:cNvSpPr/>
      </xdr:nvSpPr>
      <xdr:spPr>
        <a:xfrm>
          <a:off x="1250632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2</xdr:col>
      <xdr:colOff>66675</xdr:colOff>
      <xdr:row>4</xdr:row>
      <xdr:rowOff>76200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314325</xdr:colOff>
      <xdr:row>0</xdr:row>
      <xdr:rowOff>95250</xdr:rowOff>
    </xdr:from>
    <xdr:to>
      <xdr:col>7</xdr:col>
      <xdr:colOff>333375</xdr:colOff>
      <xdr:row>4</xdr:row>
      <xdr:rowOff>142875</xdr:rowOff>
    </xdr:to>
    <xdr:sp macro="" textlink="">
      <xdr:nvSpPr>
        <xdr:cNvPr id="3" name="Flecha derecha 2">
          <a:hlinkClick xmlns:r="http://schemas.openxmlformats.org/officeDocument/2006/relationships" r:id="rId2"/>
        </xdr:cNvPr>
        <xdr:cNvSpPr/>
      </xdr:nvSpPr>
      <xdr:spPr>
        <a:xfrm>
          <a:off x="12087225" y="9525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1</xdr:col>
      <xdr:colOff>228600</xdr:colOff>
      <xdr:row>4</xdr:row>
      <xdr:rowOff>76200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266700</xdr:colOff>
      <xdr:row>0</xdr:row>
      <xdr:rowOff>76200</xdr:rowOff>
    </xdr:from>
    <xdr:to>
      <xdr:col>7</xdr:col>
      <xdr:colOff>285750</xdr:colOff>
      <xdr:row>4</xdr:row>
      <xdr:rowOff>123825</xdr:rowOff>
    </xdr:to>
    <xdr:sp macro="" textlink="">
      <xdr:nvSpPr>
        <xdr:cNvPr id="3" name="Flecha derecha 2">
          <a:hlinkClick xmlns:r="http://schemas.openxmlformats.org/officeDocument/2006/relationships" r:id="rId2"/>
        </xdr:cNvPr>
        <xdr:cNvSpPr/>
      </xdr:nvSpPr>
      <xdr:spPr>
        <a:xfrm>
          <a:off x="1267777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cano/AppData/Local/Temp/wz28ce/pes-20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PES-Obj(a)"/>
      <sheetName val="PES-Obj(b)"/>
      <sheetName val="PES-Obj(c)"/>
      <sheetName val="PES-Obj(d)"/>
      <sheetName val="PES-Obj(e)"/>
      <sheetName val="Ind. depurados"/>
      <sheetName val="FICHA"/>
      <sheetName val="PES"/>
      <sheetName val="PES-Obj(a) (2)"/>
    </sheetNames>
    <sheetDataSet>
      <sheetData sheetId="0" refreshError="1"/>
      <sheetData sheetId="1" refreshError="1"/>
      <sheetData sheetId="2" refreshError="1"/>
      <sheetData sheetId="3" refreshError="1"/>
      <sheetData sheetId="4" refreshError="1"/>
      <sheetData sheetId="5" refreshError="1"/>
      <sheetData sheetId="6" refreshError="1">
        <row r="10">
          <cell r="C10" t="str">
            <v>a1. Consolidar la cobertura universal y unificar la operación del aseguramiento</v>
          </cell>
          <cell r="G10">
            <v>4</v>
          </cell>
          <cell r="H10" t="str">
            <v>MSPS</v>
          </cell>
          <cell r="L10" t="str">
            <v>MSPS</v>
          </cell>
        </row>
        <row r="11">
          <cell r="C11" t="str">
            <v>a2. Generar incentivos para el mejoramiento de la calidad</v>
          </cell>
          <cell r="G11">
            <v>3</v>
          </cell>
          <cell r="H11" t="str">
            <v>MSPS</v>
          </cell>
          <cell r="I11" t="str">
            <v xml:space="preserve"> - SNS</v>
          </cell>
          <cell r="J11" t="str">
            <v xml:space="preserve"> - INS</v>
          </cell>
          <cell r="K11" t="str">
            <v xml:space="preserve"> - INVIMA</v>
          </cell>
          <cell r="L11" t="str">
            <v>MSPS - SNS - INS - INVIMA</v>
          </cell>
        </row>
        <row r="12">
          <cell r="C12" t="str">
            <v>a3. Política de Atención Integral en Salud</v>
          </cell>
          <cell r="G12">
            <v>5</v>
          </cell>
          <cell r="H12" t="str">
            <v>MSPS</v>
          </cell>
          <cell r="L12" t="str">
            <v>MSPS</v>
          </cell>
        </row>
        <row r="13">
          <cell r="C13" t="str">
            <v>a4. Incentivar la inversión pública hospitalaria en condiciones de eficiencia</v>
          </cell>
          <cell r="G13">
            <v>2</v>
          </cell>
          <cell r="H13" t="str">
            <v>MSPS</v>
          </cell>
          <cell r="L13" t="str">
            <v>MSPS</v>
          </cell>
        </row>
        <row r="14">
          <cell r="C14" t="str">
            <v>a5. Desarrollar esquemas alternativos de operación de hospitales públicos</v>
          </cell>
          <cell r="G14">
            <v>2</v>
          </cell>
          <cell r="H14" t="str">
            <v>MSPS</v>
          </cell>
          <cell r="I14" t="str">
            <v xml:space="preserve"> - INC</v>
          </cell>
          <cell r="J14" t="str">
            <v xml:space="preserve"> - SAG</v>
          </cell>
          <cell r="K14" t="str">
            <v xml:space="preserve"> - SC</v>
          </cell>
          <cell r="L14" t="str">
            <v>MSPS - INC - SAG - SC</v>
          </cell>
        </row>
        <row r="15">
          <cell r="C15" t="str">
            <v>a6. Avanzar en el desarrollo de la política de talento humano en salud</v>
          </cell>
          <cell r="G15">
            <v>0</v>
          </cell>
          <cell r="H15" t="str">
            <v>MSPS</v>
          </cell>
          <cell r="L15" t="str">
            <v>MSPS</v>
          </cell>
        </row>
        <row r="16">
          <cell r="C16" t="str">
            <v>a7. Mejorar la capacidad de diagnóstico de los laboratorios de salud pública a nivel nacional y territorial</v>
          </cell>
          <cell r="G16">
            <v>2</v>
          </cell>
          <cell r="H16" t="str">
            <v>MSPS</v>
          </cell>
          <cell r="I16" t="str">
            <v xml:space="preserve"> - INS</v>
          </cell>
          <cell r="J16" t="str">
            <v xml:space="preserve"> - INVIMA</v>
          </cell>
          <cell r="L16" t="str">
            <v>MSPS - INS - INVIMA</v>
          </cell>
        </row>
        <row r="17">
          <cell r="C17" t="str">
            <v>a8. Implementar la Política Nacional de Sangre</v>
          </cell>
          <cell r="G17">
            <v>2</v>
          </cell>
          <cell r="H17" t="str">
            <v>MSPS</v>
          </cell>
          <cell r="L17" t="str">
            <v>MSPS</v>
          </cell>
        </row>
        <row r="18">
          <cell r="C18" t="str">
            <v>a9. Implementar el Sistema Indígena de Salud Propia e Intercultural (SISPI)</v>
          </cell>
          <cell r="G18">
            <v>5</v>
          </cell>
          <cell r="H18" t="str">
            <v>MSPS</v>
          </cell>
          <cell r="L18" t="str">
            <v>MSPS</v>
          </cell>
        </row>
        <row r="19">
          <cell r="C19" t="str">
            <v>a10. Implementar territorialmente el Plan Decenal de Salud Pública (PDSP) 2012-2021</v>
          </cell>
          <cell r="G19">
            <v>10</v>
          </cell>
          <cell r="H19" t="str">
            <v>MSPS</v>
          </cell>
          <cell r="L19" t="str">
            <v>MSPS</v>
          </cell>
        </row>
        <row r="20">
          <cell r="C20" t="str">
            <v>b1. Generar hábitos de vida saludable y mitigar la pérdida de años de vida saludable por condiciones no transmisibles</v>
          </cell>
          <cell r="G20">
            <v>11</v>
          </cell>
          <cell r="H20" t="str">
            <v>MSPS</v>
          </cell>
          <cell r="I20" t="str">
            <v xml:space="preserve"> - INS</v>
          </cell>
          <cell r="J20" t="str">
            <v xml:space="preserve"> - INC</v>
          </cell>
          <cell r="L20" t="str">
            <v>MSPS - INS - INC</v>
          </cell>
        </row>
        <row r="21">
          <cell r="C21" t="str">
            <v>b2. Prevenir y controlar las enfermedades transmisibles, endemoepidémicas, desatendidas, emergentes y re-emergentes</v>
          </cell>
          <cell r="G21">
            <v>1</v>
          </cell>
          <cell r="H21" t="str">
            <v>MSPS</v>
          </cell>
          <cell r="I21" t="str">
            <v xml:space="preserve"> - INS</v>
          </cell>
          <cell r="L21" t="str">
            <v>MSPS - INS</v>
          </cell>
        </row>
        <row r="22">
          <cell r="C22" t="str">
            <v>b3. Promover la convivencia social y mejorar la salud mental</v>
          </cell>
          <cell r="G22">
            <v>3</v>
          </cell>
          <cell r="H22" t="str">
            <v>MSPS</v>
          </cell>
          <cell r="L22" t="str">
            <v>MSPS</v>
          </cell>
        </row>
        <row r="23">
          <cell r="C23" t="str">
            <v>b4. Mejorar las condiciones nutricionales de la población colombiana</v>
          </cell>
          <cell r="G23">
            <v>3</v>
          </cell>
          <cell r="H23" t="str">
            <v>MSPS</v>
          </cell>
          <cell r="I23" t="str">
            <v xml:space="preserve"> - INVIMA</v>
          </cell>
          <cell r="L23" t="str">
            <v>MSPS - INVIMA</v>
          </cell>
        </row>
        <row r="24">
          <cell r="C24" t="str">
            <v>b5. Asegurar los derechos sexuales y reproductivos</v>
          </cell>
          <cell r="G24">
            <v>10</v>
          </cell>
          <cell r="H24" t="str">
            <v>MSPS</v>
          </cell>
          <cell r="L24" t="str">
            <v>MSPS</v>
          </cell>
        </row>
        <row r="25">
          <cell r="C25" t="str">
            <v>b6. Atender integralmente en salud al adulto mayor y promover el envejecimiento activo y mentalmente saludable</v>
          </cell>
          <cell r="F25" t="str">
            <v xml:space="preserve"> </v>
          </cell>
          <cell r="G25">
            <v>0</v>
          </cell>
          <cell r="H25" t="str">
            <v>MSPS</v>
          </cell>
          <cell r="L25" t="str">
            <v>MSPS</v>
          </cell>
        </row>
        <row r="26">
          <cell r="C26" t="str">
            <v>b7. Mejorar la operación del Programa Ampliado de Inmunizaciones (PAI)</v>
          </cell>
          <cell r="F26" t="str">
            <v xml:space="preserve"> </v>
          </cell>
          <cell r="G26">
            <v>8</v>
          </cell>
          <cell r="H26" t="str">
            <v>MSPS</v>
          </cell>
          <cell r="L26" t="str">
            <v>MSPS</v>
          </cell>
        </row>
        <row r="27">
          <cell r="C27" t="str">
            <v>c1. Acercar la inspección, vigilancia y control al ciudadano</v>
          </cell>
          <cell r="F27" t="str">
            <v xml:space="preserve"> </v>
          </cell>
          <cell r="G27">
            <v>2</v>
          </cell>
          <cell r="H27" t="str">
            <v>MSPS</v>
          </cell>
          <cell r="I27" t="str">
            <v xml:space="preserve"> - SNS</v>
          </cell>
          <cell r="J27" t="str">
            <v xml:space="preserve"> - INVIMA</v>
          </cell>
          <cell r="K27" t="str">
            <v xml:space="preserve"> - INS</v>
          </cell>
          <cell r="L27" t="str">
            <v>MSPS - SNS - INVIMA - INS</v>
          </cell>
        </row>
        <row r="28">
          <cell r="C28" t="str">
            <v>c2. Fortalecer la institucionalidad para la administración de los recursos del Sistema General de Seguridad Social en Salud</v>
          </cell>
          <cell r="F28" t="str">
            <v xml:space="preserve"> </v>
          </cell>
          <cell r="G28">
            <v>2</v>
          </cell>
          <cell r="H28" t="str">
            <v>MSPS</v>
          </cell>
          <cell r="L28" t="str">
            <v>MSPS</v>
          </cell>
        </row>
        <row r="29">
          <cell r="C29" t="str">
            <v xml:space="preserve">c3. Simplificar procesos </v>
          </cell>
          <cell r="F29" t="str">
            <v xml:space="preserve"> </v>
          </cell>
          <cell r="G29">
            <v>3</v>
          </cell>
          <cell r="H29" t="str">
            <v>MSPS</v>
          </cell>
          <cell r="I29" t="str">
            <v xml:space="preserve"> - SNS</v>
          </cell>
          <cell r="L29" t="str">
            <v>MSPS - SNS</v>
          </cell>
        </row>
        <row r="30">
          <cell r="C30" t="str">
            <v>c4. Consolidar el Sistema Integral de Información de la Protección Social (Sispro)</v>
          </cell>
          <cell r="F30" t="str">
            <v xml:space="preserve"> </v>
          </cell>
          <cell r="G30">
            <v>1</v>
          </cell>
          <cell r="H30" t="str">
            <v>MSPS</v>
          </cell>
          <cell r="I30" t="str">
            <v xml:space="preserve"> - SNS</v>
          </cell>
          <cell r="J30" t="str">
            <v xml:space="preserve"> - INVIMA</v>
          </cell>
          <cell r="K30" t="str">
            <v xml:space="preserve"> - INS</v>
          </cell>
          <cell r="L30" t="str">
            <v>MSPS - SNS - INVIMA - INS</v>
          </cell>
        </row>
        <row r="31">
          <cell r="C31" t="str">
            <v>c5. Promover la transparencia, participación ciudadana y rendición de cuentas</v>
          </cell>
          <cell r="F31" t="str">
            <v xml:space="preserve"> </v>
          </cell>
          <cell r="G31">
            <v>1</v>
          </cell>
          <cell r="H31" t="str">
            <v>MSPS - CDFLA - INC - SAD - SC - INS - SNS - INVIMA - FPSFFNNC - FONPRECON</v>
          </cell>
          <cell r="L31" t="str">
            <v>MSPS - CDFLA - INC - SAD - SC - INS - SNS - INVIMA - FPSFFNNC - FONPRECON</v>
          </cell>
        </row>
        <row r="32">
          <cell r="C32" t="str">
            <v>d1. Establecer medidas financieras para el saneamiento de pasivos</v>
          </cell>
          <cell r="F32" t="str">
            <v xml:space="preserve"> </v>
          </cell>
          <cell r="G32">
            <v>1</v>
          </cell>
          <cell r="H32" t="str">
            <v>MSPS</v>
          </cell>
          <cell r="L32" t="str">
            <v>MSPS</v>
          </cell>
        </row>
        <row r="33">
          <cell r="C33" t="str">
            <v>d2. Obtener nuevas fuentes de recursos</v>
          </cell>
          <cell r="F33" t="str">
            <v xml:space="preserve"> </v>
          </cell>
          <cell r="G33">
            <v>0</v>
          </cell>
          <cell r="H33" t="str">
            <v>MSPS</v>
          </cell>
          <cell r="L33" t="str">
            <v>MSPS</v>
          </cell>
        </row>
        <row r="34">
          <cell r="C34" t="str">
            <v>d3. Generar estabilización financiera y fortalecimiento patrimonial</v>
          </cell>
          <cell r="F34" t="str">
            <v xml:space="preserve"> </v>
          </cell>
          <cell r="G34">
            <v>2</v>
          </cell>
          <cell r="H34" t="str">
            <v>MSPS</v>
          </cell>
          <cell r="L34" t="str">
            <v>MSPS</v>
          </cell>
        </row>
        <row r="35">
          <cell r="C35" t="str">
            <v>d4. Consolidar la regulación del mercado farmacéutico</v>
          </cell>
          <cell r="F35" t="str">
            <v xml:space="preserve"> </v>
          </cell>
          <cell r="G35">
            <v>1</v>
          </cell>
          <cell r="H35" t="str">
            <v>MSPS</v>
          </cell>
          <cell r="I35" t="str">
            <v xml:space="preserve"> - INVIMA</v>
          </cell>
          <cell r="L35" t="str">
            <v>MSPS - INVIMA</v>
          </cell>
        </row>
        <row r="36">
          <cell r="C36" t="str">
            <v>d5. Disminuir costos de transacción</v>
          </cell>
          <cell r="G36">
            <v>0</v>
          </cell>
          <cell r="H36" t="str">
            <v>MSPS</v>
          </cell>
          <cell r="L36" t="str">
            <v>MSPS</v>
          </cell>
        </row>
        <row r="37">
          <cell r="C37" t="str">
            <v>d6. Revisar el mecanismo de redistribución de riesgo</v>
          </cell>
          <cell r="G37">
            <v>0</v>
          </cell>
          <cell r="H37" t="str">
            <v>SNS - INVIMA</v>
          </cell>
          <cell r="L37" t="str">
            <v>SNS - INVIMA</v>
          </cell>
        </row>
        <row r="38">
          <cell r="C38" t="str">
            <v>d7. Restricciones de financiación</v>
          </cell>
          <cell r="G38">
            <v>0</v>
          </cell>
          <cell r="H38" t="str">
            <v>MSPS</v>
          </cell>
          <cell r="L38" t="str">
            <v>MSPS</v>
          </cell>
        </row>
        <row r="39">
          <cell r="C39" t="str">
            <v>d8. Definir el mecanismo técnico participativo de exclusión de beneficios en salud</v>
          </cell>
          <cell r="G39">
            <v>1</v>
          </cell>
          <cell r="H39" t="str">
            <v>MSPA</v>
          </cell>
          <cell r="L39" t="str">
            <v>MSPA</v>
          </cell>
        </row>
        <row r="44">
          <cell r="C44" t="str">
            <v>Porcentaje de personas entre 18 a 25 años afiliadas al sistema de salud</v>
          </cell>
          <cell r="E44">
            <v>0.95</v>
          </cell>
          <cell r="F44">
            <v>0.99</v>
          </cell>
          <cell r="G44">
            <v>0.97</v>
          </cell>
          <cell r="H44">
            <v>0.97499999999999998</v>
          </cell>
          <cell r="I44">
            <v>0.99</v>
          </cell>
          <cell r="J44" t="str">
            <v>El indicador estima la proporción de habitantes de Colombia entre 18 y 25 años que se encuentran asegurados en salud. Mide la protección del riesgo en salud para la población que está en la edad de acumulación de capital humano y que por las reglas del sistema puede quedar desprotegida.</v>
          </cell>
          <cell r="K44" t="str">
            <v>Dirección de Regulación de la Operación del Aseguramiento en Salud y Riesgos Laborales y Pensiones</v>
          </cell>
          <cell r="L44" t="str">
            <v>José Luis Ortiz Hoyos</v>
          </cell>
          <cell r="M44" t="str">
            <v>(Población afiliada al sistema de salud de 18 a 25 años / Población de 18 a 25 años estimada por el DANE)*100</v>
          </cell>
          <cell r="N44" t="str">
            <v>BDUA, BDEX, Proyecciones de población DANE.</v>
          </cell>
          <cell r="O44" t="str">
            <v>La información proviene de la Base única de Afiliados (BDUA) y de un estimativo de la población cubierta en estas edades por los Regímenes Especiales y de Excepción (BDEX). Hasta tanto la base de datos BDEX esté completa, el numerador corresponde a la sumatoria de los afiliados activos y suspendidos en el régimen contributivo, los afiliados activos en el régimen subsidiado y un porcentaje estimado de los regímenes especiales y de excepción de 18 a 25 años. Una vez la base de datos BDEX esté completa, la información de los afiliados a los regímenes especiales y de excepción corresponderá al número de afiliados de 18 a 25 años activos reportados en dicha base. El denominador corresponde a la población de 18 a 25 años estimada por el DANE</v>
          </cell>
          <cell r="P44" t="str">
            <v>A partir de octubre del año 2015 la información de regímenes especiales y de excepción corresponderá a los afiliados activo reportados en BDEX.</v>
          </cell>
          <cell r="Q44" t="str">
            <v>S103</v>
          </cell>
        </row>
        <row r="45">
          <cell r="C45" t="str">
            <v>Porcentaje de población afiliada al sistema de salud</v>
          </cell>
          <cell r="E45">
            <v>0.96</v>
          </cell>
          <cell r="F45">
            <v>0.97</v>
          </cell>
          <cell r="G45">
            <v>0.96799999999999997</v>
          </cell>
          <cell r="H45">
            <v>0.96899999999999997</v>
          </cell>
          <cell r="I45">
            <v>0.97</v>
          </cell>
          <cell r="J45" t="str">
            <v>El indicador estima la proporción de habitantes de Colombia que se encuentran asegurados en salud. Sirve para realizar un seguimiento a la continuidad de la coberturas alcanzadas y la progresión hacia la cobertura universal</v>
          </cell>
          <cell r="K45" t="str">
            <v>Dirección de Regulación de la Operación del Aseguramiento en Salud y Riesgos Laborales y Pensiones</v>
          </cell>
          <cell r="L45" t="str">
            <v>José Luis Ortiz Hoyos</v>
          </cell>
          <cell r="M45" t="str">
            <v>(Población afiliada al sistema de salud / Población DANE))*100</v>
          </cell>
          <cell r="N45" t="str">
            <v>BDUA, BDEX, Proyecciones de población DANE.</v>
          </cell>
          <cell r="O45" t="str">
            <v>La información proviene de la Base de Datos Única de Afiliados (BDUA) y de la Base de Datos de Regímenes Especiales y de Excepción (BDEX). Hasta tanto la base de datos BDEX esté completa, el numerador corresponde al número de afiliados activos y suspendidos en el régimen contributivo, al número de afiliados activos en el régimen subsidiado y a la estimación de los afiliados a los regímenes especiales y de excepción que realiza el MSPS. Una vez completa la base de datos BDEX, la
información de los afiliados a los regímenes especiales y de excepción corresponderá al número de afilidos activos reportados en dicha se. El denominador corresponde a la población estimada por el DANE.</v>
          </cell>
          <cell r="P45" t="str">
            <v>A partir de octubre del año 2015 la información de regímenes especiales y de excepción corresponderá a los afiliados activo reportados en BDEX. Meta PDSP 100%</v>
          </cell>
          <cell r="Q45" t="str">
            <v>S102</v>
          </cell>
        </row>
        <row r="46">
          <cell r="C46" t="str">
            <v>Víctimas con atención psicosocial en modalidad individual, familiar, comunitaria y/o grupal</v>
          </cell>
          <cell r="E46">
            <v>175000</v>
          </cell>
          <cell r="F46">
            <v>490000</v>
          </cell>
          <cell r="G46">
            <v>96666</v>
          </cell>
          <cell r="H46">
            <v>101666</v>
          </cell>
          <cell r="I46">
            <v>106668</v>
          </cell>
          <cell r="J46" t="str">
            <v>El indicador busca medir el número de personas únicas víctimas que reciben atención psicosocial a nivel individual, familiar, comunitario y/o grupal como medida de rehabilitación en el marco de la reparación integral definido en la Ley 1448 de 2011, Decreto 4800 de 2011 y el Conpes 3726 de 2011.</v>
          </cell>
          <cell r="K46" t="str">
            <v>Oficina de Promoción Social</v>
          </cell>
          <cell r="L46" t="str">
            <v>Juan Pablo Corredor Pongutá</v>
          </cell>
          <cell r="M46" t="str">
            <v>Sumatoria del número de personas únicas víctimas por tipo y número de documentos, que reciben atención psicosocial en modalidad individual, familiar, comunitaria y/o grupal, de acuerdo con la metodología de medición.</v>
          </cell>
          <cell r="N46" t="str">
            <v>Fichas de reporte del PAPSIVI dispuestas por el Ministerio de Salud y Protección Social, y a partir del año 2015 en el aplicativo para la captura de información de PAPSIVI del Ministerio de Salud y Protección Social. Aplicativo MAARIV de la Unidad para las Víctimas.</v>
          </cell>
          <cell r="O46" t="str">
            <v>Se suman personas únicas que han sido reportadas con procesos de atención psicosocial en cualquiera de las modalidades (individual, familiar, comunitaria y/o grupal). Cada persona unida, identificada con nombres, tipo y número de documento, se cuenta solo 1 vez independientemente de que participe en varias modalidades. En el sector salud para la medición se tendrán en cuenta en modalidad individual y grupal el Registro Único de Víctimas, el Registro Único de Víctimas Asociado y el Reconocimiento Judicial o Administrativo. En modalidad familiar se tendrá como fuente las de modalidad individual y la identificación de los integrantes del núcleo familiar (hogar). En modalidad comunitaria se tomarán las personas únicas identificadas en las fuentes de la modalidad individual.</v>
          </cell>
          <cell r="P46" t="str">
            <v>La Unidad para las Víctimas y el Ministerio de Salud y Protección Social, como rector de la política, son responsables de reportar de manera unificada los procesos de atención psicosocial que brindan a las víctimas del conflicto armado. Nota sobre la meta: 120.000 (Unidad para las víctimas), 50.000 (Entidades territoriales), 210.000 (MSPS) y 100.000 (ICBF). El cumplimiento anual de las metas programadas está supeditado a la asignación presupuestal y para el caso particular del Ministerio de Salud y Protección Social esta supedita a la asignación anual por parte del FOSYGA, en cumplimiento con el parágrafo del artículo 137 de la 1448 de 2011.</v>
          </cell>
          <cell r="Q46" t="str">
            <v>S513</v>
          </cell>
        </row>
        <row r="47">
          <cell r="C47" t="str">
            <v>Porcentaje de niños y niñas en primera infancia atendidos en educación inicial en el marco de la atención integral con afiliación vigente al Sistema General de Seguridad Social en Salud</v>
          </cell>
          <cell r="E47">
            <v>0.95</v>
          </cell>
          <cell r="F47">
            <v>1</v>
          </cell>
          <cell r="G47">
            <v>1</v>
          </cell>
          <cell r="H47">
            <v>1</v>
          </cell>
          <cell r="I47">
            <v>1</v>
          </cell>
          <cell r="J47" t="str">
            <v>Mide la afiliación de las niñas y niños en primera infancia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 Los niños y niñas cuyos padres por motivos de incapacidad de pago son participantes vinculados al SGSSS y mientras logran ser beneficiarios del régimen subsidiado, tendrán derecho a los servicios de atención de salud que prestan las Instituciones públicas y aquellas privadas que tengan contrato con el Estado.</v>
          </cell>
          <cell r="K47" t="str">
            <v>Dirección de Promoción y Prevención</v>
          </cell>
          <cell r="L47" t="str">
            <v>Lía Marcela Güiza Castillo</v>
          </cell>
          <cell r="M47" t="str">
            <v>% iAFS = #AFS / i *100 donde: % iAFS: Porcentaje de niñas y niños en primera infancia con afiliación vigente al SGSSS. #AFS: Número de niñas y niños en primera infancia con afiliación vigente al SGSSS atendidos en educación inicial en el marco de la atención integral que cruza con los cargados en el SSNN y tienen fecha de atención valida para el trimestre a reportar. i = Total de niños y niñas atendidos en educación inicial en el marco de la atención integral cargados en el SSNN</v>
          </cell>
          <cell r="N47" t="str">
            <v>Numerador: Base de Datos Única de Afiliación - BDUA - MSPS Denominador: Sistema de Seguimiento Niño a Niño del - Ministerio de Educación Nacional</v>
          </cell>
          <cell r="O47" t="str">
            <v>Se realiza el cruce de la información de los niños y niñas cargados en el SSNN con la Base de Datos Única de Afiliados 􀂱􀀃BDUA . El resultado de este cruce es reportado al SSNN del MEN mediante el servicio web dispuesto por este para tal fin. El SSNN realiza la validación de la fecha de atención reportada por el Ministerio de Salud y Protección Social corresponda al trimestre a reportar.</v>
          </cell>
          <cell r="P47" t="str">
            <v>La afiliación es solamente una condición de garantía para las atenciones en salud, de modo que no implica que quien tenga su afiliación activa esté acudiendo necesariamente a servicios de salud. 􀂇􀀃Si bien el RUAF permite hacer seguimiento nominal a la totalidad de niños y niñas con afiliación al Sistema General de Seguridad Social, para este indicador sólo se contabilizan aquellos a quienes se les realiza seguimiento individual en el marco de la Estrategia 􀂳De Cero a Siempre􀂴􀀑􀀃Por esto mismo, el indicador no tiene línea de base.</v>
          </cell>
          <cell r="Q47" t="str">
            <v>S521</v>
          </cell>
        </row>
        <row r="48">
          <cell r="C48" t="str">
            <v>Avance del Componente Rrom en la Construcción del Capítulo Étnico del Plan Decenal de Salud Pública 2012-2021 (Rrom)</v>
          </cell>
          <cell r="E48">
            <v>0.4</v>
          </cell>
          <cell r="F48">
            <v>1</v>
          </cell>
          <cell r="G48">
            <v>0.8</v>
          </cell>
          <cell r="H48">
            <v>1</v>
          </cell>
          <cell r="I48">
            <v>1</v>
          </cell>
          <cell r="J48" t="str">
            <v>Medir el porcentaje de avance en la construcción del componente Rrom del Plan Decenal de Salud Pública 2012-2021</v>
          </cell>
          <cell r="K48" t="str">
            <v>Dirección de Epidemiología y Demografía</v>
          </cell>
          <cell r="L48" t="str">
            <v>Martha Lucía Ospina Martinez</v>
          </cell>
          <cell r="M48" t="str">
            <v>Sumatoria de los porcentajes de avance, de acuerdo a cada una de las fases culminadas.</v>
          </cell>
          <cell r="N48" t="str">
            <v>Dirección de Epidemiología y Demografía del Ministerio de Salud y Protección Social</v>
          </cell>
          <cell r="O48" t="str">
            <v>El componente Rrom - Gitano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v>
          </cell>
          <cell r="P48" t="str">
            <v>Los datos poblacionales se están tomando del censo realizado por el DANE en el 2005, debido a la ausencia de información más reciente de una fuente oficial.</v>
          </cell>
          <cell r="Q48" t="str">
            <v>S1002</v>
          </cell>
        </row>
        <row r="49">
          <cell r="C49" t="str">
            <v>Avance en el diseño e implementación de la ruta de atención intersectorial con enfoque diferencial que promueva la inclusión social de las personas con discapacidad pertenecientes al Pueblo Rrom</v>
          </cell>
          <cell r="E49">
            <v>0.4</v>
          </cell>
          <cell r="F49">
            <v>1</v>
          </cell>
          <cell r="G49">
            <v>0.8</v>
          </cell>
          <cell r="H49">
            <v>1</v>
          </cell>
          <cell r="I49">
            <v>1</v>
          </cell>
          <cell r="J49" t="str">
            <v>Mide el avance en el diseño e implementación de la ruta de atención intersectorial con enfoque diferencial que promueva la inclusión social de las personas con discapacidad pertenecientes al Pueblo Rrom, la cual se construirá empleando la estrategia de Rehabilitación Basada en Comunidad</v>
          </cell>
          <cell r="K49" t="str">
            <v>Oficina de Promoción Social</v>
          </cell>
          <cell r="L49" t="str">
            <v>Juan Pablo Corredor Pongutá</v>
          </cell>
          <cell r="M49" t="str">
            <v>El proceso consta de 5 fases: 1) Caracterización de la población; 2)Mapeo de actores; 3) Concertación y Validación 4)Formación y Socialización y 5) Implementación. Esta fases tienen una ponderación de 20% cada una.</v>
          </cell>
          <cell r="N49" t="str">
            <v>Ministerio de Salud y Protección Social - Oficina de Promoción Social</v>
          </cell>
          <cell r="O49" t="str">
            <v>Mide el avance en el diseño e implementación de la ruta de atención intersectorial con enfoque diferencial que promueva la inclusión social de las personas con discapacidad pertenecientes al Pueblo Rrom, la cual se construirá empleando la estrategia de Rehabilitación Basada en Comunidad</v>
          </cell>
          <cell r="P49" t="str">
            <v>Teniendo en cuenta que este proceso gira alrededor del diseño e implementación de una ruta de atención intersectorial, su desarrollo depende de la convergencia y compromiso de los diferentes actores y sectores involucrados</v>
          </cell>
          <cell r="Q49" t="str">
            <v>S1003</v>
          </cell>
        </row>
        <row r="50">
          <cell r="C50" t="str">
            <v>Entidades territoriales con estrategias del Plan Territorial de Salud diseñadas e implementadas con adecuación técnica y cultural.</v>
          </cell>
          <cell r="E50">
            <v>0</v>
          </cell>
          <cell r="F50">
            <v>10</v>
          </cell>
          <cell r="G50">
            <v>10</v>
          </cell>
          <cell r="H50">
            <v>10</v>
          </cell>
          <cell r="I50">
            <v>10</v>
          </cell>
          <cell r="J50" t="str">
            <v>Se medira el numero de Entidades Territoriales con Planes Territoriales de Salud con estrategias concertadas e implementadas con adecuación tecnica y cultural.</v>
          </cell>
          <cell r="K50" t="str">
            <v>Dirección de Promoción y Prevención</v>
          </cell>
          <cell r="L50" t="str">
            <v>Elkin de Jesus Osorio Saldarriaga</v>
          </cell>
          <cell r="M50" t="str">
            <v xml:space="preserve">Sumatoria de Entidades territoriales donde se encuentran asentadas las kumpañy registradas ante el Ministerio del Interior que cuentan con estrategias adecuadas en los Planes Territoriales de Salud </v>
          </cell>
          <cell r="N50" t="str">
            <v>Informes de diseño e implementación de estrategias de los Planes Territoriales de Salud con adecuación tecnica y pertinentes en lo cultural</v>
          </cell>
          <cell r="O50" t="str">
            <v>Después asesorar a las Entidades Territoriales acerca de lo que es una estratagia adecuada tecnica y culturalmente, se acoerdará con los deapartamentos y municipios la entrega de Informes anuales de los Planes Territoriales de Salud con estrategias diseñadas, concertadas e implementadas con el pueblo Rrom, a partir de dichos informes se obtiene el detalle de los Entes Territoriales con estrategias concertadas e implementadas.</v>
          </cell>
          <cell r="P50" t="str">
            <v>El cumplimiento de este indicador dependerá de las Entidades Territoriales departamentales y municipales, el Ministerio de Salud y Protección Social apoyará el proceso a través de asistencia técnica en el territorio y seguimiento a los avances de las adecuaciones.</v>
          </cell>
          <cell r="Q50" t="str">
            <v>S1001</v>
          </cell>
        </row>
        <row r="51">
          <cell r="C51" t="str">
            <v>Implementar territorialmente el Plan Decenal de Salud Pública (PDSP) 2012-2021</v>
          </cell>
          <cell r="K51" t="e">
            <v>#N/A</v>
          </cell>
          <cell r="Q51" t="str">
            <v>SIN</v>
          </cell>
        </row>
        <row r="52">
          <cell r="C52" t="str">
            <v>Oportunidad en el inicio del tratamiento de Leucemia en menores de 18 años (días)</v>
          </cell>
          <cell r="E52">
            <v>12</v>
          </cell>
          <cell r="F52">
            <v>5</v>
          </cell>
          <cell r="G52">
            <v>9</v>
          </cell>
          <cell r="H52">
            <v>7</v>
          </cell>
          <cell r="I52">
            <v>5</v>
          </cell>
          <cell r="J52" t="str">
            <v>Hace referencia al tiempo (días) transcurrido desde la sospecha de la enfermedad hasta el inicio del tratamiento específico en los menores de 18 años que han recibido un diagnóstico confirmado de leucemia. Conocer la oportunidad de inicio de tratamiento de las leucemias en niños y lograr una reducción en el número de días transcurridos entre la sospecha de la enfermedad y el inicio del tratamiento de la misma, contribuye a mejorar un indicador que da cuenta de la efectividad y articulación de las actividades e intervenciones de las EAPB e IPS que se reflejarán en la reducción de la mortalidad evitable, el incremento de la supervivencia y la optimización en el uso de los recursos de los servicios de salud. EAPB= Entidades Administradoras de Planes de Beneficios</v>
          </cell>
          <cell r="K52" t="str">
            <v>Dirección de Promoción y Prevención</v>
          </cell>
          <cell r="L52" t="str">
            <v>Fernando  Ramírez Campos</v>
          </cell>
          <cell r="M52" t="str">
            <v>Diferencia mediana entre la fecha en que se sospechó la enfermedad (toma/reporte de cuadro hemático y/o frostis de sangre periférica) y la fecha en que se inicia el tratamiento.</v>
          </cell>
          <cell r="N52" t="str">
            <v>Sivigila - Estrategia de Seguimiento a Enfermedades Priorizadas - LAP</v>
          </cell>
          <cell r="O52" t="str">
            <v>La fuente de información corresponde al reporte de notificación individual de casos de Leucemias Agudas Pediátricas (LAP) a través del SIVIGILA del Instituto Nacional de Salud-INS, datos que son migrados al Ministerio de Salud y Protección Social (DED-GVSP) donde a través del trabajo que adelanta el equipo de la estrategia de seguimiento a LAP, se valida y verifica la información reportada para los casos confirmados, y se procede a calcular en cada paciente el tiempo en días desde la sospecha del diagnóstico hasta el inicio del tratamiento.El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Instituto Nacional de Salud, Dirección de Prestación de Servicios, Dirección de Aseguramiento, Oficina de Calidad, Dirección de Epidemiología y Demografía, Superintendencia Nacional de Salud).</v>
          </cell>
          <cell r="P52" t="str">
            <v>La serie disponible construida por la Estrategia de Seguimiento a LAP fuente oficial para el reporte de este indicador tiene 21 meses de implementación y de medición de este indicador, por lo tanto, la serie de información disponible no es suficientemente robusta para establecer el cambio en la reducción porcentual anual del indicador con relación a la meta propuesta. Se recomienda que una serie de tiempo debe tener mínimo cinco años para aproximarse al comportamiento en la tendencia de un indicador.</v>
          </cell>
          <cell r="Q52" t="str">
            <v>S204</v>
          </cell>
        </row>
        <row r="53">
          <cell r="C53" t="str">
            <v>Población Rrom afiliada al Régimen subsidiado</v>
          </cell>
          <cell r="E53">
            <v>1600</v>
          </cell>
          <cell r="F53">
            <v>1600</v>
          </cell>
          <cell r="G53">
            <v>1600</v>
          </cell>
          <cell r="H53">
            <v>1600</v>
          </cell>
          <cell r="I53">
            <v>1600</v>
          </cell>
          <cell r="J53" t="str">
            <v>Registra el número de personas pertenecientes a la población Rrom o Gitano afiliadas al régimen subsidiado en Salud.</v>
          </cell>
          <cell r="K53" t="str">
            <v>Oficina de Promoción Social</v>
          </cell>
          <cell r="L53" t="str">
            <v>Gilberto Torres Torres</v>
          </cell>
          <cell r="M53" t="str">
            <v>Sumatoria de personas pertenecientes a la población Rrom registradas en la BDUA</v>
          </cell>
          <cell r="N53" t="str">
            <v>Ministerio de Salud y Protección Social - BDUA y listados censales de población Rrom elaborados por las comunidades y entregados por el Ministerio del Interior</v>
          </cell>
          <cell r="O53" t="str">
            <v>Hasta que se reciban listados censales de la población Rrom por parte del Ministerio del Interior, el número de personas de la Comunidad Rrom o Gitano afiliados al régimen subsidiado, se obtendrá a partir del registro en la Base de Datos Única de Afiliación - BDUA. Una vez se hayan recibido los listados censales, se procederá a realizar cruce de dicho listado con la BDUA, siguiendo el protocolo establecido por el Ministerio de Salud y Protección Social para el cruce de bases de datos y afiliación única transaccional.</v>
          </cell>
          <cell r="Q53" t="str">
            <v>S1004</v>
          </cell>
        </row>
        <row r="54">
          <cell r="C54" t="str">
            <v>Tasa de mortalidad infantil por 1.000 nacidos vivos (ajustada)</v>
          </cell>
          <cell r="E54">
            <v>21.3</v>
          </cell>
          <cell r="F54">
            <v>14.5</v>
          </cell>
          <cell r="G54">
            <v>15.49</v>
          </cell>
          <cell r="H54">
            <v>14.99</v>
          </cell>
          <cell r="I54">
            <v>14.5</v>
          </cell>
          <cell r="J54" t="str">
            <v>Tasa de mortalidad por cada 100.000 habitantes de 30 a 70 años. La meta esta basada en -----una de plan decenal es disminuir en un 2% la mortalidad prematura por ENT(cáncer, ecv, diabetes y enfermedad de vías respiratorias inferiores). *Enfermedades no transmisibles: Neoplasias, Enfermedades Isquémicas del corazón, Enfermedades Cerebrovasculares, Enfermedades Hipertensivas e insuficiencia cardiaca, diabetes y enfermedades de vías respiratorias inferiores.</v>
          </cell>
          <cell r="K54" t="str">
            <v>Dirección de Promoción y Prevención</v>
          </cell>
          <cell r="L54" t="str">
            <v>Lía Marcela Güiza Castillo</v>
          </cell>
          <cell r="M54" t="str">
            <v>Cociente entre las defunciones de menores de un año ocurridas en un área geográfica, durante un año calendario, y los nacimientos ocurridos en el mismo período, por mil nacidos vivos.</v>
          </cell>
          <cell r="N54" t="str">
            <v>Estadísticas Vitales ajustadas por métodos demográficos y estadísticos, Departamento Admiistrativo Nacional de Estadistica (DANE)</v>
          </cell>
          <cell r="O54" t="str">
            <v>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 El Departamento Administrativo Nacional de Estadistica (DANE), realiza la entrega de la informacion de las Estadisticas Vitales Nacimientos y Defunciones, con 18 meses (540 dias) de rezago.</v>
          </cell>
          <cell r="P54" t="str">
            <v>Las estimaciones realizadas por diferentes centros e investigadores especializados, coinciden en indicar que la tasa de mortalidad infantil para 2010 de 22.3 defunciones de menores de un año por cada mil nacidos vivos, estaría sobrestimada; dada la nueva evidencia se determinó calcular la serie 2005-2010 completa para su comparación, asumiendo la nueva línea base y determinando los nuevos niveles. Los niveles municipales son correspondientes con los departamentales brindando robustez y congruencia a los cálculos. Se aplica la variación relativa a la tasa de mortalidad infantil encontrada en el año inmediatamente anterior y determinar el nuevo nivel de mortalidad infantil nacional y departamental.</v>
          </cell>
          <cell r="Q54" t="str">
            <v>S503</v>
          </cell>
        </row>
        <row r="55">
          <cell r="C55" t="str">
            <v>Tasa de mortalidad infantil por 1.000 nacidos vivos (ajustada) - Caribe</v>
          </cell>
          <cell r="E55">
            <v>21.3</v>
          </cell>
          <cell r="F55">
            <v>17.7</v>
          </cell>
          <cell r="G55">
            <v>18.899999999999999</v>
          </cell>
          <cell r="H55">
            <v>18.3</v>
          </cell>
          <cell r="I55">
            <v>17.7</v>
          </cell>
          <cell r="J55" t="str">
            <v>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v>
          </cell>
          <cell r="K55" t="str">
            <v>Dirección de Promoción y Prevención</v>
          </cell>
          <cell r="L55" t="str">
            <v>Lía Marcela Güiza Castillo</v>
          </cell>
          <cell r="M55" t="str">
            <v>Cociente entre las defunciones de menores de un año ocurridas en un área geográfica, durante un año calendario, y los nacimientos ocurridos en el mismo período, por mil nacidos vivos.</v>
          </cell>
          <cell r="N55" t="str">
            <v>Estadísticas Vitales ajustadas por métodos demográficos y estadísticos, Departamento Admiistrativo Nacional de Estadistica (DANE)</v>
          </cell>
          <cell r="O55" t="str">
            <v>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probabilidades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2011).El Departamento Administrativo Nacional de Estadistica (DANE), realiza la entrega de la informacion de las Estadisticas Vitales Nacimientos y Defunciones, con 18 meses (540 dias) de rezago.</v>
          </cell>
          <cell r="P55" t="str">
            <v>Las estimaciones realizadas por diferentes centros e investigadores especializados, coinciden en indicar que la tasa de mortalidad infantil para 2010 de 22.3 defunciones de menores de un año por cada mil nacidos vivos, estaría sobrestimada; dada la nueva evidencia se determinó calcular la serie 2005-2010 completa para su comparación, asumiendo la nueva línea base y determinando los nuevos niveles. Los niveles municipales son correspondientes con los departamentales brindando robustez y congruencia a los cálculos. Se aplica la variación relativa a la tasa de mortalidad infantil encontrada en el año inmediatamente anterior y determinar el nuevo nivel de mortalidad infantil nacional y departamental.</v>
          </cell>
          <cell r="Q55" t="str">
            <v>S603</v>
          </cell>
        </row>
        <row r="56">
          <cell r="C56" t="str">
            <v>Tasa de mortalidad infantil por 1.000 nacidos vivos (ajustada) - Pacífico</v>
          </cell>
          <cell r="E56">
            <v>24.79</v>
          </cell>
          <cell r="F56">
            <v>18.5</v>
          </cell>
          <cell r="G56">
            <v>20.39</v>
          </cell>
          <cell r="H56">
            <v>19.29</v>
          </cell>
          <cell r="I56">
            <v>18.5</v>
          </cell>
          <cell r="J56" t="str">
            <v>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v>
          </cell>
          <cell r="K56" t="str">
            <v>Dirección de Promoción y Prevención</v>
          </cell>
          <cell r="L56" t="str">
            <v>Lía Marcela Güiza Castillo</v>
          </cell>
          <cell r="M56" t="str">
            <v>Cociente entre las defunciones de menores de un año ocurridas en un área geográfica, durante un año calendario, y los nacimientos ocurridos en el mismo período, por mil nacidos vivos.</v>
          </cell>
          <cell r="N56" t="str">
            <v>Estadísticas Vitales ajustadas por métodos demográficos y estadísticos, Departamento Admiistrativo Nacional de Estadistica (DANE)</v>
          </cell>
          <cell r="O56" t="str">
            <v>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probabilidades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2011).El Departamento Administrativo Nacional de Estadistica (DANE), realiza la entrega de la informacion de las Estadisticas Vitales Nacimientos y Defunciones, con 18 meses (540 dias) de rezago.</v>
          </cell>
          <cell r="P56" t="str">
            <v>Las estimaciones realizadas por diferentes centros e investigadores especializados, coinciden en indicar que la tasa de mortalidad infantil para 2010 de 22.3 defunciones de menores de un año por cada mil nacidos vivos, estaría sobrestimada; dada la nueva evidencia se determinó calcular la serie 2005-2010 completa para su comparación, asumiendo la nueva línea base y determinando los nuevos niveles. Los niveles municipales son correspondientes con los departamentales brindando robustez y congruencia a los cálculos. Se aplica la variación relativa a la tasa de mortalidad infantil encontrada en el año inmediatamente anterior y determinar el nuevo nivel de mortalidad infantil nacional y departamental.</v>
          </cell>
          <cell r="Q56" t="str">
            <v>S701</v>
          </cell>
        </row>
        <row r="57">
          <cell r="C57" t="str">
            <v>Tasa de mortalidad infantil por 1.000 nacidos vivos (ajustada) -CSA</v>
          </cell>
          <cell r="E57">
            <v>20.5</v>
          </cell>
          <cell r="F57">
            <v>16.899999999999999</v>
          </cell>
          <cell r="G57">
            <v>18.100000000000001</v>
          </cell>
          <cell r="H57">
            <v>17.5</v>
          </cell>
          <cell r="I57">
            <v>16.899999999999999</v>
          </cell>
          <cell r="J57" t="str">
            <v xml:space="preserve">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 </v>
          </cell>
          <cell r="K57" t="str">
            <v>Dirección de Promoción y Prevención</v>
          </cell>
          <cell r="L57" t="str">
            <v>Lía Marcela Güiza Castillo</v>
          </cell>
          <cell r="M57" t="str">
            <v>Cociente entre las defunciones de menores de un año ocurridas en un área geográfica, durante un año calendario, y los nacimientos ocurridos en el mismo período, por mil nacidos vivos.</v>
          </cell>
          <cell r="N57" t="str">
            <v>Estadísticas Vitales ajustadas por métodos demográficos y estadísticos, Departamento Admiistrativo Nacional de Estadistica (DANE)</v>
          </cell>
          <cell r="O57" t="str">
            <v>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probabilidades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2011).El Departamento Administrativo Nacional de Estadistica (DANE), realiza la entrega de la informacion de las Estadisticas Vitales Nacimientos y Defunciones, con 18 meses (540 dias) de rezago.</v>
          </cell>
          <cell r="P57" t="str">
            <v>Las estimaciones realizadas por diferentes centros e investigadores especializados, coinciden en indicar que la tasa de mortalidad infantil para 2010 de 22.3 defunciones de menores de un año por cada mil nacidos vivos, estaría sobrestimada; dada la nueva evidencia se determinó calcular la serie 2005-2010 completa para su comparación, asumiendo la nueva línea base y determinando los nuevos niveles. Los niveles municipales son correspondientes con los departamentales brindando robustez y congruencia a los cálculos. Se aplica la variación relativa a la tasa de mortalidad infantil encontrada en el año inmediatamente anterior y determinar el nuevo nivel de mortalidad infantil nacional y departamental.</v>
          </cell>
          <cell r="Q57" t="str">
            <v>S901</v>
          </cell>
        </row>
        <row r="58">
          <cell r="C58" t="str">
            <v>Días para la asignación de cita en consulta médica general y odontólogo general, respecto a la fecha para la que se solicita</v>
          </cell>
          <cell r="E58">
            <v>3.9</v>
          </cell>
          <cell r="F58">
            <v>3</v>
          </cell>
          <cell r="G58">
            <v>3.3</v>
          </cell>
          <cell r="H58">
            <v>3.1</v>
          </cell>
          <cell r="I58">
            <v>3</v>
          </cell>
          <cell r="J58" t="str">
            <v>Expresa el tiempo de espera en días que transcurren entre la fecha de solicitud de la cita para consulta por Medicina General y Odontología General y el momento de la consulta con el médico general u odontólogo.</v>
          </cell>
          <cell r="K58" t="str">
            <v>Oficina de Calidad</v>
          </cell>
          <cell r="L58" t="str">
            <v>German  Escobar</v>
          </cell>
          <cell r="M58" t="str">
            <v>El universo para la Encuesta de Calidad de Vida está conformado por la población civil no institucional residente en todo el territorio nacional. La forma de cálculo es la sumatoria de los días transcurridos entre la fecha de solicitud de la cita para consulta por Medicina General y Odontología General y el momento de la consulta con el médico general u odontólogo dividido en el número de personas encuestadas que respondieron a esta pregunta.</v>
          </cell>
          <cell r="N58" t="str">
            <v>DANE</v>
          </cell>
          <cell r="O58" t="str">
            <v>Los datos de este indicador se obtienen de la aplicación de la Encuesta de Calidad de Vida realizada anualmente por el DANE, a través de la pregunta: Cuantos días transcurrieron entre el momento de pedir la cita y el momento de la consulta con el médico general u odontólogo?</v>
          </cell>
          <cell r="P58" t="str">
            <v>El universo para la Encuesta de Calidad de Vida está conformado por la población civil no institucional residente en todo el territorio nacional. Pregunta: Cuántos días transcurrieron entre el momento de pedir la cita y el momento de la consulta con el médico general u odontólogo? El acceso a microdatos y Mam-up se considera como de tratamiento especial respecto a la reserva estadística por tanto estará sujeto a la reglamentación que para el efecto defina el Comité de Aseguramiento de la reserva estadística. Resolución 173 de 2008</v>
          </cell>
          <cell r="Q58" t="str">
            <v>S203</v>
          </cell>
        </row>
        <row r="59">
          <cell r="C59" t="str">
            <v>Minutos de espera para la atención en consulta de urgencias para el paciente clasificado como Triage II</v>
          </cell>
          <cell r="E59">
            <v>32.6</v>
          </cell>
          <cell r="F59">
            <v>20</v>
          </cell>
          <cell r="G59">
            <v>27</v>
          </cell>
          <cell r="H59">
            <v>24</v>
          </cell>
          <cell r="I59">
            <v>20</v>
          </cell>
          <cell r="J59" t="str">
            <v>Expresa el tiempo de espera en minutos, a partir de que el paciente es clasificado como Triage II en el servicio de urgencias y se inicia su atención en consulta de urgencias por el médico. Existe una clasificación de triage internacional emitida por la AHRQ (Agency for Healthcare Research and Quality), que trabaja la severidad del paciente en Urgencias a partir de cinco escalas. Se quiere centrar este indicador en monitorear el tiempo de atención del paciente clasificado como triage II, el cual cuenta con una alta severidad en la escala y requiere un tiempo de atención de no más allá de 20 minutos. La referencia internacional, AHRQ, es de 15 minutos.</v>
          </cell>
          <cell r="K59" t="str">
            <v>Oficina de Calidad</v>
          </cell>
          <cell r="L59" t="str">
            <v>German  Escobar</v>
          </cell>
          <cell r="M59" t="str">
            <v>Cociente entre la sumatoria del número de minutos transcurridos a partir de que el paciente es clasificado como Triage II en el servicio de Urgencias hasta el momento en el cual es atendido en consulta de Urgencias por el médico y el número total de pacientes clasificados como Triage II y atendidos en un periodo determinado.</v>
          </cell>
          <cell r="N59" t="str">
            <v>Superintendencia Nacional de Salud. Dado que la nueva regulación de indicadores no ha entrado en vigencia, será necesario que se informe a los prestadores de salud el ajuste al indicador de la circular 030 de la Supersalud, en cuanto a la definición de las variables del indicador de la oportunidad en la atención en urgencias para el Triage II</v>
          </cell>
          <cell r="O59" t="str">
            <v xml:space="preserve">Este indicador será entregado por la Superintendencia Nacional de Salud, a través del autoreporte realizado por las IPS de acuerdo a lo establecido en la Circular Única. </v>
          </cell>
          <cell r="P59" t="str">
            <v>Este indicador se recogerá a partir del autoreporte de las IPS a la Supersalud a partir de la nueva regulación de indicadores para el monitoreo de la calidad que entrará a operar en el año 2015. Es de aclarar que la línea base de este indicador no corresponde exclusivamente al Triage II, ya que las IPS autoreportan los pacientes con clasificación Triage II, III y IV, es por esto que a partir del 2015 se darán instrucciones para reportar solamente el Triage II. Este es un indicador que depende no sólo de una gestión intersectorial sino de una gestión interservicios, lo cual deberá ser tenido en cuenta para su análisis, ya que gran parte de su resultado depende de la gestión realizada por las IPS en lo que refiere a la demanda del servicio y a la organización de la oferta institucional para el servicio de urgencias y servicios conexos. Dado que la nueva regulación de indicadores no ha entrado en vigencia, será necesario que se informe a los prestadores de salud sobre el ajuste al indicador de la circular 030 de la Supersalud, en cuanto a la nueva definición del mismo: sólo se incluirá paciente clasificado como Triage II.</v>
          </cell>
          <cell r="Q59" t="str">
            <v>S202</v>
          </cell>
        </row>
        <row r="60">
          <cell r="C60" t="str">
            <v>Percepción de acceso a los servicios de salud</v>
          </cell>
          <cell r="E60">
            <v>0.46</v>
          </cell>
          <cell r="F60">
            <v>0.6</v>
          </cell>
          <cell r="G60">
            <v>0.56000000000000005</v>
          </cell>
          <cell r="H60">
            <v>0.57999999999999996</v>
          </cell>
          <cell r="I60">
            <v>0.6</v>
          </cell>
          <cell r="J60" t="str">
            <v>La medición de la percepción de acceso a los servicios de salud se estima a través del % de la población que considera que acceder a los servicios de salud a través de la EPS fue "fácil" o "muy fácil"</v>
          </cell>
          <cell r="K60" t="str">
            <v>Oficina de Calidad</v>
          </cell>
          <cell r="L60" t="str">
            <v>German  Escobar</v>
          </cell>
          <cell r="M60" t="str">
            <v>(Número de usuarios que consideran que fue "fácil" o "muy fácil" acceder a servicios de salud a través de su EPS / Número total de usuarios encuestadas)*100</v>
          </cell>
          <cell r="N60" t="str">
            <v>Encuesta de evaluación de los servicios de las EPS - Oficina de Calidad - MSPS</v>
          </cell>
          <cell r="O60" t="str">
            <v>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v>
          </cell>
          <cell r="P60" t="str">
            <v>Encuesta de evaluación de los servicios de las EPS - Oficina de Calidad - MSPS</v>
          </cell>
          <cell r="Q60" t="str">
            <v>S101</v>
          </cell>
        </row>
        <row r="61">
          <cell r="C61" t="str">
            <v>Avance en la Implementación del Modelo de Atención Integral  en Salud para zonas con población dispersa</v>
          </cell>
          <cell r="E61">
            <v>0.28999999999999998</v>
          </cell>
          <cell r="F61">
            <v>1</v>
          </cell>
          <cell r="G61">
            <v>0.65100000000000002</v>
          </cell>
          <cell r="H61">
            <v>0.88100000000000001</v>
          </cell>
          <cell r="I61">
            <v>1</v>
          </cell>
          <cell r="J61" t="str">
            <v>Porcentaje de avance en la implementación del piloto, en el departamento de Guainía, del modelo de  atención integral en salud para zonas con población dispersa.</v>
          </cell>
          <cell r="K61" t="str">
            <v>Dirección de Prestación de Servicios y Atención Primaria</v>
          </cell>
          <cell r="L61" t="str">
            <v>Luis Carlos  Olarte</v>
          </cell>
          <cell r="M61" t="str">
            <v>Suma de los porcentajes de avance, de acuerdo a cada uno de los componentes del piloto.</v>
          </cell>
          <cell r="N61" t="str">
            <v>Ministerio de Salud y Protección Social</v>
          </cell>
          <cell r="O61" t="str">
            <v>La implementación del piloto del modelo, en el departamento de Guainía- tiene tres componentes: Diseño(33,3%), Implementación(33,3%) y Evaluación(33,3%). En el componente de diseño, los subcomponentes son: i)Componente de Prestación (4.17%); ii)Componente de Aseguramiento(4.17%); iii)Estructura institucional territorial(4.17%); iv)Formación del talento humano(4.17%); v)Definición de las necesidades de infraestructura física(4.17%); vi)Tecnología biomédica(4.17%); vii)Definición de las necesidades de tecnologías de la información para el modelo(4.17%); y viii)Expedición del Decreto (4.17%). En el componente de implementación, los subcomponentes son: i) Componente de Prestación (4.76%); ii) Componente de Aseguramiento(4.76%) ; iii) Adecuación de la estructura institucional territorial(4.76%); iv) Formación del talento humano(4.76%); v) Adecuación de la infraestructura física (4.76%); vi) Compra e implementación de tecnología biomédica(4.76%); y vii) Desarrollo e implementación de las tecnologías de la información para el modelo(4.76%). En el componente de evaluación, los subcomponentes son: i) Evaluación de proceso(11.11%); ii) Evaluación de resultados (11.11%); y iii) Recomendaciones de política (11.11%).</v>
          </cell>
          <cell r="P61" t="str">
            <v>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 Definición de las necesidades de infraestructura física(4.17%); vi) Definición de las necesidades de tecnología biomédica (4.17%); y vii) Definición de las necesidades de tecnologías de la información para el modelo (4.17%). Lo anterior equivale a un avance del 29,2%.</v>
          </cell>
          <cell r="Q61" t="str">
            <v>S205</v>
          </cell>
        </row>
        <row r="62">
          <cell r="C62" t="str">
            <v>Guías de práctica clínica gestionadas con herramientas de implementación elaboradas</v>
          </cell>
          <cell r="E62">
            <v>12</v>
          </cell>
          <cell r="F62">
            <v>30</v>
          </cell>
          <cell r="G62">
            <v>7</v>
          </cell>
          <cell r="H62">
            <v>7</v>
          </cell>
          <cell r="I62">
            <v>4</v>
          </cell>
          <cell r="J62" t="str">
            <v>El indicador permite la monitorización de la gestión adelantada por el Ministerio de Salud y Protección Social en la elaboración de herramientas de implementación de Guías de Práctica Clínica, que facilite a los profesionales de la salud la adherencia a las recomendaciones dispuestas en las guías.</v>
          </cell>
          <cell r="K62" t="str">
            <v>Oficina de Calidad</v>
          </cell>
          <cell r="L62" t="str">
            <v>German  Escobar</v>
          </cell>
          <cell r="M62" t="str">
            <v>Número de guías de práctica clínica gestionadas por el Ministerio de Salud y Protección Social con herramientas de implementación elaboradas/ Total de GPC desarrolladas o adoptadas basadas en la Guía Metodológica y publicadas en el portal gpc.minsalud.gov.co. x 100</v>
          </cell>
          <cell r="N62" t="str">
            <v>Información de Oficina de Calidad MSPS</v>
          </cell>
          <cell r="O62" t="str">
            <v>La información proviene de la Oficina de Calidad del Ministerio de Salud y Protección Social.</v>
          </cell>
          <cell r="P62" t="str">
            <v>El 100% de la meta planteada para este cuatrenio corresponde a 30 guías de práctica clínica gestionadas con herramientas de implementación elaboradas, sin embargo, es pertinente aclarar que el denominador puede verse afectado en el tiempo por nuevos desarrollos o adopciones de GPC que surjan en el periodo y afecten el indicador. Por otra parte, este indicador está sujeto a la disponibilidad de recursos del Ministerio de Salud y Protección Social.</v>
          </cell>
          <cell r="Q62" t="str">
            <v>S216</v>
          </cell>
        </row>
        <row r="63">
          <cell r="C63" t="str">
            <v>Implementación del modelo de atención integral en salud para zonas con población dispersa-piloto Guainía- Llanos</v>
          </cell>
          <cell r="E63">
            <v>0.56799999999999995</v>
          </cell>
          <cell r="F63">
            <v>1</v>
          </cell>
          <cell r="G63">
            <v>0.65100000000000002</v>
          </cell>
          <cell r="H63">
            <v>0.88100000000000001</v>
          </cell>
          <cell r="I63">
            <v>1</v>
          </cell>
          <cell r="J63" t="str">
            <v>Porcentaje de avance en la implementación del piloto, en el departamento de Guainía, del modelo de atención integral en salud para zonas con población dispersa.</v>
          </cell>
          <cell r="K63" t="str">
            <v>Dirección de Prestación de Servicios y Atención Primaria</v>
          </cell>
          <cell r="L63" t="str">
            <v>Luis Carlos  Olarte</v>
          </cell>
          <cell r="M63" t="str">
            <v>Suma de los porcentajes de avance, de acuerdo a cada uno de los componentes del piloto.</v>
          </cell>
          <cell r="N63" t="str">
            <v>MSPS</v>
          </cell>
          <cell r="O63" t="str">
            <v>La implementación del piloto del modelo, en el departamento de Guainía- tiene tres componentes: Diseño (33,3%), Implementación (33,3%) y Evaluación (33,3%). En el componente de diseño, los subcomponentes son: i) Componente de Prestación (4.17%); ii) Componente de Aseguramiento (4.17%); iii) Estructura institucional territorial (4.17%); iv) Formación del talento humano (4.17%); v) Definición de las necesidades de infraestructura física (4.17%); vi)Tecnología biomédica (4.17%); vii) Definición de las necesidades de tecnologías de la información para el modelo (4.17%); y viii )Expedición del Decreto (4.17%). En el componente de implementación, los subcomponentes son: i) Componente de Prestación (4.76%); ii) Componente de Aseguramiento (4.76%) ; iii) Adecuación de la estructura institucional territorial (4.76%); iv) Formación del talento humano (4.76%); v) Adecuación de la infraestructura física (4.76%); vi) Compra e implementación de tecnología biomédica (4.76%); y vii) Desarrollo e implementación de las tecnologías de la información para el modelo (4.76%). En el componente de evaluación, los subcomponentes son: i) Evaluación de proceso (11.11%); ii) Evaluación de resultados (11.11%); y iii) Recomendaciones de política (11.11%).</v>
          </cell>
          <cell r="P63" t="str">
            <v>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v)Definición de las necesidades de infraestructura física(4.17%); vi)Definición de las necesidades de tecnología biomédica(4.17%); y vii)Definición de las necesidades de tecnologías de la información para el modelo(4.17%). Lo anterior equivale a un avance del 29,2%.</v>
          </cell>
          <cell r="Q63" t="str">
            <v>S801</v>
          </cell>
        </row>
        <row r="64">
          <cell r="C64" t="str">
            <v xml:space="preserve">Porcentaje de avance en la implementación del modelo de atención integral en salud para zonas con población dispersa </v>
          </cell>
          <cell r="K64" t="e">
            <v>#N/A</v>
          </cell>
          <cell r="Q64" t="str">
            <v>SIN</v>
          </cell>
        </row>
        <row r="65">
          <cell r="C65" t="str">
            <v>Salas de Lectura o Círculos de Palabra que fortalecen la oferta de Atención Integral (MinSalud)</v>
          </cell>
          <cell r="E65">
            <v>40</v>
          </cell>
          <cell r="F65">
            <v>150</v>
          </cell>
          <cell r="G65">
            <v>40</v>
          </cell>
          <cell r="H65">
            <v>40</v>
          </cell>
          <cell r="I65">
            <v>30</v>
          </cell>
          <cell r="J65" t="str">
            <v>Establecer el número de salas de lectura o círculos de palabra que fortalecen la oferta de atención integral a la primera infancia. Las salas de lectura y los circulos de palabra son una estrategia pedagógica transversal orientada a favorecer el desarrollo integral de los niños y niñas. La implementación de las salas de lectura se realizará a través de 3 componentes: Dotación de bibliotecas infantiles, formación de agentes educativos y seguimiento y acompañamiento al proceso.</v>
          </cell>
          <cell r="K65" t="str">
            <v>Dirección de Promoción y Prevención</v>
          </cell>
          <cell r="L65" t="str">
            <v>Martha Imelda  Linero Deluque</v>
          </cell>
          <cell r="M65" t="str">
            <v>Sumatoria de salas de lectura adecuados y dotados para la primera infancia.</v>
          </cell>
          <cell r="N65" t="str">
            <v>Informe CIPI</v>
          </cell>
          <cell r="O65" t="str">
            <v>A partir de los reportes generados por las Instituciones Prestadoras de Servicios de Salud que implementen las salas de lectura, el Grupo Curso de Vida consolida la información del número de IPS que cuentan con salas de lectura o círculos de palabra adecuados y dotados para la primera infancia.</v>
          </cell>
          <cell r="P65" t="str">
            <v>Desde el Ministerio de Salud y Protección Social se implementarán solamente salas de lectura en las Instituciones Prestadoras de Servicios de Salud - IPS. Estas estarán orientadas específicamente a favorecer la promoción, el mantenimiento o recuperación de la salud, así como el desarrollo cognitivo, comunicativo y socioemocional de las niñas y niños usuarios de las IPS.</v>
          </cell>
          <cell r="Q65" t="str">
            <v>S301</v>
          </cell>
        </row>
        <row r="66">
          <cell r="C66" t="str">
            <v>Incentivar la inversión pública hospitalaria en condiciones de eficiencia</v>
          </cell>
          <cell r="K66" t="e">
            <v>#N/A</v>
          </cell>
          <cell r="Q66" t="str">
            <v>SIN</v>
          </cell>
        </row>
        <row r="67">
          <cell r="C67" t="str">
            <v>Proyectos de infraestructura física o de dotación de las Empresas Sociales del Estado cofinanciados</v>
          </cell>
          <cell r="E67">
            <v>7</v>
          </cell>
          <cell r="F67">
            <v>37</v>
          </cell>
          <cell r="G67">
            <v>9</v>
          </cell>
          <cell r="H67">
            <v>10</v>
          </cell>
          <cell r="I67">
            <v>11</v>
          </cell>
          <cell r="J67" t="str">
            <v>Mide la cantidad de entidades departamentales o distritales con proyectos de infraestructura o dotación hospitalaria que han sido objeto de apoyo financiero con recursos de cofinanciación del Proyecto "Fortalecimiento de la capacidad instalada asociada a la prestación de servicios de salud en los componentes de infraestructura y dotación hospitalaria". El cumplimiento de la meta parte del supuesto de que exista el interés por acceder a recursos para desarrollar los proyectos, que éstos cumplen con los requisitos de viabilidad establecidos por el Ministerio de Salud y Protección Social y estará sujeto a las apropiaciones presupuestales disponibles en las vigencias 2015 a 2018.</v>
          </cell>
          <cell r="K67" t="str">
            <v>Dirección de Prestación de Servicios y Atención Primaria</v>
          </cell>
          <cell r="L67" t="str">
            <v>José Fernando Arias Duarte</v>
          </cell>
          <cell r="M67" t="str">
            <v>Número de entidades departamentales o distritales con recursos de cofinanciación asignados para proyectos de infraestructura y dotación hospitalaria, en la vigencia.</v>
          </cell>
          <cell r="N67" t="str">
            <v>Proyectos de infraestructura física o de dotación de las empresas sociales del Estado cofinanciados</v>
          </cell>
          <cell r="O67" t="str">
            <v>Cuantificación de número de entidades departamentales o distritales con proyectos de infraestructura o dotación hospitalaria de empresas sociales del estado, con asignación de recursos de cofinanciación mediante acto administrativo expedido por el Ministerio de Salud y Protección Social, por vigencia presupuestal.</v>
          </cell>
          <cell r="P67" t="str">
            <v>Los proyectos a cofinanciar, abarcan iniciativas contempladas en los respectivos planes bienales de inversiones de departamentos y distritos, aprobados por el Ministerio de Salud y Protección Social, conforme a la normatividad vigente para el sector. Implica priorización conforme a los criterios y condiciones que para la fuente nacional defina el Ministerio de Salud y Protección Social, en el marco del proyecto "Fortalecimiento de la capacidad instalada asociada a la prestación de servicios de salud en los componentes de infraestructura y dotación hospitalaria y sujeto a las apropiaciones presupuestales disponibles en las vigencias 2015 a 2018. La territorialización será el resultado del proceso de asignación de recursos en cada anualidad, conforme a los recursos apropiados y a los proyectos presentados, viabilizados y cofinanciados por parte de cada Entidad Territorial Departamental o Distrital. No es factible territorialización ex - ante, pues los productos obtenidos serán por demanda y sujetos al cumplimiento de los requisitos para la asignación de recursos por el mecanismo de transferencia, expedidos por el Ministerio de Salud y Protección Social.</v>
          </cell>
          <cell r="Q67" t="str">
            <v>S217</v>
          </cell>
        </row>
        <row r="68">
          <cell r="C68" t="str">
            <v>Hospitales públicos que adoptaron alguna de las medidas expedidas para mejorar su operación</v>
          </cell>
          <cell r="E68">
            <v>0</v>
          </cell>
          <cell r="F68">
            <v>955</v>
          </cell>
          <cell r="G68">
            <v>315</v>
          </cell>
          <cell r="H68">
            <v>315</v>
          </cell>
          <cell r="I68">
            <v>325</v>
          </cell>
          <cell r="J68" t="str">
            <v>El indicador expresa el avance en la adopción de alguna de las medidas alternativas y mecanismos para su implementación que posibiliten la mejor gestión y operación de hospitales públicos, sujetao a que las mismas puedan tener un adecuado desarrollo regulatorio previo, necesario para que puedan gozar de legalidad, ser vigentes, y por tanto, aplicables.</v>
          </cell>
          <cell r="K68" t="str">
            <v>Dirección de Prestación de Servicios y Atención Primaria</v>
          </cell>
          <cell r="L68" t="str">
            <v>José Fernando Arias Duarte</v>
          </cell>
          <cell r="M68" t="str">
            <v>Número de hospitales públicos que han adoptado alguna de las medidas alternativas y mecanismos para su implementación que posibiliten la mejor gestión y operación, expedidas (Valor absoluto).</v>
          </cell>
          <cell r="N68" t="str">
            <v>Registros administrativos del Sistema de Información de Hospitales - SIHO</v>
          </cell>
          <cell r="O68" t="str">
            <v>La información para el reporte del indicador proviene de registros administrativos del Sistema de Información de Hospitales - SIHO diligenciado por las Empresas Sociales del Estado y validados por las entidades territoriales, de acuerdo a lo establecido mediante el Decreto 2193 de 2004.</v>
          </cell>
          <cell r="P68" t="str">
            <v>El conjunto de medidas contempladas, abarcan: i) ajuste al régimen laboral y empresarial (o avance en adopción de plantas temporales conforme a Decreto 1376 de 2014; ii) estrategias encaminadas a mejorar la gestión y modificación del mecanismo de nombramiento de gerentes; iii) mecanismos de operación que se apoyen en alianzas público privadas (APP); iv) regulación de los subsidios de oferta en las condiciones que lo ameriten; y; v) regulación de las formas de contratación por capitación, vinculadas al desempeño y resultados en salud, en concordancia con medidas similares dentro del sistema, sobre los pagadores. En el año 2015 se trabajaría en el diseño del marco regulatorio que soporte cada una de las medidas contempladas y por tanto el avance en el indicador. En cuanto a su adopción por parte de los hospitales públicos se mediría a partir del año 2016. 135 días de rezago (Conforme a límite de reporte anual del SIHO - Decreto 2193 de 2014).</v>
          </cell>
          <cell r="Q68" t="str">
            <v>S206</v>
          </cell>
        </row>
        <row r="69">
          <cell r="C69" t="str">
            <v>Porcentaje de puntos de atención en IPS públicas con servicios de telemedicina en zonas apartadas o con problemas de oferta</v>
          </cell>
          <cell r="E69">
            <v>0.3448</v>
          </cell>
          <cell r="F69">
            <v>0.43099999999999999</v>
          </cell>
          <cell r="G69">
            <v>0.41399999999999998</v>
          </cell>
          <cell r="H69">
            <v>0.42199999999999999</v>
          </cell>
          <cell r="I69">
            <v>0.43099999999999999</v>
          </cell>
          <cell r="J69" t="str">
            <v>Mide el porcentaje de sedes de IPS públicas priorizadas que han registrado en el REPS servicios de salud bajo la modalidad de telemedicina con el propósito de superar limitaciones de oferta, de acceso a los servicios o de ambos en su área geográfica, en los componentes de promoción, prevención, diagnóstico, tratamiento y rehabilitación, soportados en tecnologías de la información y la comunicación (Ley 1419 de 2010). En este contexto en el Plan Nacional de Desarrollo del cuatrienio 2014 el Modelo Integral de Atención en Salud - MIAS incluye la incorporación de estrategias de telesalud para la población con limitaciones de accesibilidad geográfica, por lo cual el indicador expresará los avances en el número de sedes de prestadores con la modalidad de telemedicina con relación a los prestadores priorizados para su intervención en el cuatrienio.</v>
          </cell>
          <cell r="K69" t="str">
            <v>Dirección de Promoción y Prevención</v>
          </cell>
          <cell r="L69" t="str">
            <v>José Fernando Arias Duarte</v>
          </cell>
          <cell r="M69" t="str">
            <v>(Número de sedes de prestadores públicos inscritos con la modalidad de telemedicina registrados en el REPS en zonas apartadas o con problemas de oferta / Número de sedes de IPS públicas priorizadas para soportar servicios en la modalidad de telemedicina 2014 2018 (580))*100.</v>
          </cell>
          <cell r="N69" t="str">
            <v>REPS - Registro Especial de Prestadores de Servicios de Salud / Ministerio de Salud y Protección Social</v>
          </cell>
          <cell r="O69" t="str">
            <v>La información proviene del Registro Especial de Prestadores de Servicios de Salud (2014- 2018). De este registro se toma el número de sedes de IPS, que ofrecen servicios bajo la modalidad de telemedicina en las zonas priorizadas y se divide frente al número total de sedes de IPS en las zonas priorizadas.</v>
          </cell>
          <cell r="P69" t="str">
            <v>El incremento en el indicador de 34,5% a 43,1% en el cuatrienio equivale a 50 nuevas sedes de IPS públicas con modalidad de prestación de servicios de telemedicina.</v>
          </cell>
          <cell r="Q69" t="str">
            <v>S201</v>
          </cell>
        </row>
        <row r="70">
          <cell r="C70" t="str">
            <v>Mejorar la capacidad de diagnóstico de los laboratorios de salud pública a nivel nacional y territorial</v>
          </cell>
          <cell r="K70" t="e">
            <v>#N/A</v>
          </cell>
          <cell r="Q70" t="str">
            <v>SIN</v>
          </cell>
        </row>
        <row r="71">
          <cell r="C71" t="str">
            <v>Porcentaje de nuevos casos de cáncer de mama en estadios tempranos (I-IIA)</v>
          </cell>
          <cell r="E71">
            <v>0.4</v>
          </cell>
          <cell r="F71">
            <v>0.5</v>
          </cell>
          <cell r="G71">
            <v>0.48</v>
          </cell>
          <cell r="H71">
            <v>0.49</v>
          </cell>
          <cell r="I71">
            <v>0.5</v>
          </cell>
          <cell r="J71" t="str">
            <v>El objetivo es monitorear la proporción de casos identificados en estadíos tempranos como indicador secundario de la efectividad de los programas de detección temprana y/o programas screening. El avance hacia el cumplimiento de esta meta esta influenciado por la organización de los Programas de Detección Temprana de Cáncer de Mama en los que rige la estandarización de lenguajes, procesos y procedimientos, el monitoreo a otros indicadores de cobertura de tamización, calidad de los servicios de mamografía, entrenamiento a profesionales de la salud y seguimiento para el acceso al diagnóstico confirmado y acceso al tratamiento.</v>
          </cell>
          <cell r="K71" t="str">
            <v>Dirección de Promoción y Prevención</v>
          </cell>
          <cell r="L71" t="str">
            <v>Fernando  Ramírez Campos</v>
          </cell>
          <cell r="M71" t="str">
            <v>(Total de casos nuevos de cáncer de mama en estadíos tempranos (I - IIA) en el periodo / Total de casos de cáncer de mama en el periodo)*100</v>
          </cell>
          <cell r="N71" t="str">
            <v>Registro de pacientes con cáncer (Resolución 247 de 2014)</v>
          </cell>
          <cell r="O71" t="str">
            <v>El dato del numerador proviene de las categorías de la variable 29 - Si es tumor sólido ¿Cuál fue la primera estadificación basada en TNM , Figo u otras compatibles con esta numeración según tumor? y el dato del denominador proviene de la variable número 17 - Código de la enfermedad maligna diagnosticada según CIE-10 reportada al registro de pacientes con cáncer.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mama en estadios I y IIA en relación con el total de casos de cáncer en un año determinado. El indicador resulta del cociente entre el total de casos nuevos de cáncer de mama en estadíos tempranos (I - IIA) y el total de casos de cáncer de mama x 100.El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v>
          </cell>
          <cell r="P71" t="str">
            <v>Aunque la línea de base se planteó con los datos procedentes de un estudio descriptivo realizado por Piñeros y col, (2008), con la entrada en vigencia de la Resolución 247 de 2014, reporte de pacientes para el registro de pacientes con cáncer, se define que esta será la fuente anual de información para el cálculo de este indicador. La diferencia en el alcance y la metodología del estudio del cual fue tomada la línea base (Piñeros y colaboradores 2008) y la fuente con la cual se reportarán los avances (registro de pacientes con cáncer Resolución 247 de 2014), hace que los datos de seguimiento del cuatrienio no sean comparables con la línea base planteada 40%.</v>
          </cell>
          <cell r="Q71" t="str">
            <v>S208</v>
          </cell>
        </row>
        <row r="72">
          <cell r="C72" t="str">
            <v>Implementar la Política Nacional de Sangre</v>
          </cell>
          <cell r="K72" t="e">
            <v>#N/A</v>
          </cell>
          <cell r="Q72" t="str">
            <v>SIN</v>
          </cell>
        </row>
        <row r="73">
          <cell r="C73" t="str">
            <v>Porcentaje de casos de VIH detectados tempranamente</v>
          </cell>
          <cell r="E73">
            <v>0.21</v>
          </cell>
          <cell r="F73">
            <v>0.24</v>
          </cell>
          <cell r="G73">
            <v>0.23</v>
          </cell>
          <cell r="H73">
            <v>0.23</v>
          </cell>
          <cell r="I73">
            <v>0.24</v>
          </cell>
          <cell r="J73" t="str">
            <v>Este indicador mide la oportunidad del sistema de salud a nivel nivel público y privado para realizar las acciones de promoción y prevención y para canalizar a las poblaciones vulnerables al VIH hacia un diagnóstico temprano. El diagnóstico oportuno reduce la morbi-mortalidad de las personas infectadas; en la medidas en que se logre acceder tempranamente al tratamiento Antirretroviral (ARV) y se logre que las personas alcancen niveles de carga viral indetectable, se corta en gran medida la cadena de transmisión y en consecuencia, se contribuye a disminuir la aparición de casos nuevos (tratamiento como prevención).</v>
          </cell>
          <cell r="K73" t="str">
            <v>Dirección de Promoción y Prevención</v>
          </cell>
          <cell r="L73" t="str">
            <v>Ricardo Luque</v>
          </cell>
          <cell r="M73" t="str">
            <v>(Número de personas que al momento del diagnóstico de VIH tienen 500 células LT CD4 o más sobre el número total de personas diagnosticadas con VIH en el último año) *100</v>
          </cell>
          <cell r="N73" t="str">
            <v>Cuenta de Alto Costo</v>
          </cell>
          <cell r="O73" t="str">
            <v>La fuente del indicador es la Cuenta de Alto Costo</v>
          </cell>
          <cell r="P73" t="str">
            <v>Para la definición de la meta se tuvo en cuenta el cumplimiento anticipado de la meta de cobertura de tratamiento antirretroviral en personas con VIH/SIDA (ODM, 2015), así como la significativa reducción (36%) en la prevalencia de VIH/SIDA en población de 15 a 49 años; en 2013, la prevalencia fue de 0.45%, manteniéndose el indicador por debajo de los límites definidos internacionalmente (&lt; 1%). A su vez, se tuvo en cuenta la meta ODM 2015 para la Tasa de mortalidad por VIH/SIDA (por 100.000 habitantes): reducir la mortalidad en 20% durante el quinquenio 2010-2015. De acuerdo con las Estadísticas Vitales-DANE, se ha presentado una reducción del 11% desde 2005 en la tasa de mortalidad por VIH/SIDA. La meta a 2015 es 4.2%. Si se quiere lograr la meta ODM 2015 y mantener la tendencia decreciente en prevalencias, es fundamental aumentar la proporción de casos de VIH detectados tempranamente. El cumplimiento del Indicador depende en gran medida del accionar de las EPS para promover la realización del diagnóstico al interior de la población afiliada y del establecimiento del indicador como medida clave de gestión de Riesgo a seguir en la Cuenta de alto costo por parte de la Dirección de Costos y tarifas del Ministerio de Salud y Protección Social. La oportunidad depende del momento en que se hagan los reportes de la cuenta de Alto Costo.</v>
          </cell>
          <cell r="Q73" t="str">
            <v>S501</v>
          </cell>
        </row>
        <row r="74">
          <cell r="C74" t="str">
            <v>Avance del Componente Indígena en la Construcción del Capítulo Étnico del Plan Decenal de Salud Pública 2012-2021</v>
          </cell>
          <cell r="E74">
            <v>0.03</v>
          </cell>
          <cell r="F74">
            <v>1</v>
          </cell>
          <cell r="G74">
            <v>0.5</v>
          </cell>
          <cell r="H74">
            <v>1</v>
          </cell>
          <cell r="I74">
            <v>1</v>
          </cell>
          <cell r="J74" t="str">
            <v>Medir el porcentaje de avance en la construcción del componente Indígena del Plan Decenal de Salud Pública 2012-2021</v>
          </cell>
          <cell r="K74" t="str">
            <v>Dirección de Epidemiología y Demografía</v>
          </cell>
          <cell r="L74" t="str">
            <v>Claudia Milena Cuellar Segura</v>
          </cell>
          <cell r="M74" t="str">
            <v>Sumatoria de los porcentajes de avance, de acuerdo a cada una de las fases culminadas.</v>
          </cell>
          <cell r="N74" t="str">
            <v>Dirección de Epidemiología y Demografía del Ministerio de Salud y Protección Socia</v>
          </cell>
          <cell r="O74" t="str">
            <v>El componente de comunidades indígenas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v>
          </cell>
          <cell r="P74" t="str">
            <v>Los datos poblacionales se están tomando del censo realizado por el DANE en el 2005, debido a la ausencia de información más reciente de una fuente oficial.</v>
          </cell>
          <cell r="Q74" t="str">
            <v>S1006</v>
          </cell>
        </row>
        <row r="75">
          <cell r="C75" t="str">
            <v>Avance en la incorporación de criterios diferenciales para la gestión territorial de la política pública de discapacidad orientada a población indígena</v>
          </cell>
          <cell r="E75">
            <v>0</v>
          </cell>
          <cell r="F75">
            <v>1</v>
          </cell>
          <cell r="G75">
            <v>0.2</v>
          </cell>
          <cell r="H75">
            <v>0.6</v>
          </cell>
          <cell r="I75">
            <v>1</v>
          </cell>
          <cell r="K75" t="str">
            <v>Oficina de Promoción Social</v>
          </cell>
          <cell r="L75" t="str">
            <v>Juan Pablo Corredor Pongutá</v>
          </cell>
          <cell r="Q75" t="str">
            <v>SIN</v>
          </cell>
        </row>
        <row r="76">
          <cell r="C76" t="str">
            <v>Implementar el Sistema Indígena de Salud Propia e Intercultural (SISPI)</v>
          </cell>
          <cell r="K76" t="e">
            <v>#N/A</v>
          </cell>
          <cell r="Q76" t="str">
            <v>SIN</v>
          </cell>
        </row>
        <row r="77">
          <cell r="C77" t="str">
            <v>Porcentaje de entidades territoriales que implementan el "modelo con enfoque diferencial de etnia e intercultural para las intervenciones en salud mental con énfasis en conducta suicida para grupos y pueblos étnicos indígenas"</v>
          </cell>
          <cell r="E77">
            <v>0</v>
          </cell>
          <cell r="F77">
            <v>0.37</v>
          </cell>
          <cell r="G77">
            <v>0.03</v>
          </cell>
          <cell r="H77">
            <v>0.2</v>
          </cell>
          <cell r="I77">
            <v>0.37</v>
          </cell>
          <cell r="K77" t="str">
            <v>Oficina de Promoción Social</v>
          </cell>
          <cell r="L77" t="str">
            <v>Nubia Bautista Bautista</v>
          </cell>
          <cell r="Q77" t="str">
            <v>SIN</v>
          </cell>
        </row>
        <row r="78">
          <cell r="C78" t="str">
            <v>Promedio de avance en el proceso de construcción de las Formas del cuidado de salud propias e interculturales para los pueblos indígenas</v>
          </cell>
          <cell r="K78" t="str">
            <v>Oficina de Promoción Social</v>
          </cell>
          <cell r="L78" t="str">
            <v>Juan Pablo Corredor Pongutá</v>
          </cell>
          <cell r="Q78" t="str">
            <v>SIN</v>
          </cell>
        </row>
        <row r="79">
          <cell r="C79" t="str">
            <v>Departamentos que implementan el Programa de Prevención y Reducción de Anemia en niños entre 6 y 23 meses de edad en el marco de Ruta de Atención Integral a la Primera Infancia</v>
          </cell>
          <cell r="E79">
            <v>2</v>
          </cell>
          <cell r="F79">
            <v>13</v>
          </cell>
          <cell r="G79">
            <v>3</v>
          </cell>
          <cell r="H79">
            <v>4</v>
          </cell>
          <cell r="I79">
            <v>4</v>
          </cell>
          <cell r="J79" t="str">
            <v>El indicador relaciona el número de departamentos que tienen implementado el Programa Prevención y Reducción de Anemia en niños entre 6 y 23 meses de edad en el marco de Ruta de Atención Integral a la Primera Infancia</v>
          </cell>
          <cell r="K79" t="str">
            <v>Dirección de Promoción y Prevención</v>
          </cell>
          <cell r="L79" t="str">
            <v>Elkin de Jesus Osorio Saldarriaga</v>
          </cell>
          <cell r="M79" t="str">
            <v>Sumatoria de departamentos con implementación del Programa Prevención y Reducción de Anemia en niños entre 6 y 23 meses de edad en el marco de Ruta de Atención Integral a la Primera Infancia</v>
          </cell>
          <cell r="N79" t="str">
            <v>Ministerio de Salud y Protección Social - MSPS</v>
          </cell>
          <cell r="O79" t="str">
            <v>El indicador proviene del consolidado de departamentos que implementaron el Programa Prevención y Reducción de Anemia en niños entre 6 y 23 meses de edad en el marco de Ruta de Atención Integral a la Primera Infancia</v>
          </cell>
          <cell r="P79" t="str">
            <v>El programa prevee que los departamento en donde se implemente el programa durante el cuatrenio sean (primera fase): Bolívar, Sucre, Cesar, Atlántico, Córdoba, Magdalena, La Guajira, San Andrés, Nariño, Amazonas, Meta, Chocó y Cundinamarca.</v>
          </cell>
          <cell r="Q79" t="str">
            <v>S106</v>
          </cell>
        </row>
        <row r="80">
          <cell r="C80" t="str">
            <v>Instrumentos regulatorios para la prevención del exceso de peso</v>
          </cell>
          <cell r="E80">
            <v>0</v>
          </cell>
          <cell r="F80">
            <v>4</v>
          </cell>
          <cell r="G80">
            <v>1</v>
          </cell>
          <cell r="H80">
            <v>1</v>
          </cell>
          <cell r="I80">
            <v>2</v>
          </cell>
          <cell r="J80" t="str">
            <v xml:space="preserve">El indicador se define como el número de instrumentos regulatorios establecidos para la prevención del exceso de peso. El indicador hace referencia a un marco normativo robustecido, que aborde áreas tales como el etiquetado nutricional la cual es una herramienta de información al consumidor, el control de la publicidad de alimentos dirigida en especial a la población infantil, entre otras. </v>
          </cell>
          <cell r="K80" t="str">
            <v>Dirección de Promoción y Prevención</v>
          </cell>
          <cell r="L80" t="str">
            <v>Elkin de Jesus Osorio Saldarriaga</v>
          </cell>
          <cell r="M80" t="str">
            <v>Número de instrumentos regulatorios establecidos por el Ministerio de Salud y Protección Social para la prevención del exceso de peso</v>
          </cell>
          <cell r="N80" t="str">
            <v>Dirección de Promoción y Prevención- Ministerio de Salud y Protección Social</v>
          </cell>
          <cell r="O80" t="str">
            <v>El indicador proviene del consolidado de instrumentos regulatorios establecidos por el Ministerio de Salud y Protección Social para la prevención del exceso de peso</v>
          </cell>
          <cell r="Q80" t="str">
            <v>S515</v>
          </cell>
        </row>
        <row r="81">
          <cell r="C81" t="str">
            <v>Municipios con la estrategia de ciudades, ruralidad y entornos para los estilos de vida saludable implementada</v>
          </cell>
          <cell r="E81">
            <v>0</v>
          </cell>
          <cell r="F81">
            <v>55</v>
          </cell>
          <cell r="G81">
            <v>18</v>
          </cell>
          <cell r="H81">
            <v>18</v>
          </cell>
          <cell r="I81">
            <v>19</v>
          </cell>
          <cell r="J81" t="str">
            <v>El indicador cuantifica el número de municipios que implementan la estrategia "Ciudad, Entorno o Ruralidad Saludable". Su tendencia debe ser al aumento.</v>
          </cell>
          <cell r="K81" t="str">
            <v>Dirección de Promoción y Prevención</v>
          </cell>
          <cell r="L81" t="str">
            <v>Fernando  Ramírez Campos</v>
          </cell>
          <cell r="M81" t="str">
            <v>Sumatoria de municipios en los cuales se aplique la estrategia de Ciudad, Entorno o Ruralidad saludable, de acuerdo con los criterios definidos en la Metodología de Medición a través del instrumento de seguimiento al indicador.</v>
          </cell>
          <cell r="N81" t="str">
            <v>Ministerio de Salud y Protección Social - MSPS</v>
          </cell>
          <cell r="O81" t="str">
            <v>Número de municipios reportados por los entes territoriales que cumple al menos tres de los siguientes criterios: 1) puesta en marcha de la estrategia (plan de acción); 2) comité responsable del proyecto; 3) transversalidad de la salud en las políticas públicas y privadas; 4) políticas de estilos de vida saludable a partir de la reducción de la inactividad física, dietas malsanas, consumo de tabaco, uso nocivo de alcohol; 5) promoción y prevención de la salud en asocio la atención primaria en salud; 6) salud ambiental a partir del control de vectores y reducción de riesgos ambientales; 7) participación ciudadana; 8) seguridad alimentaria; 9) acciones tendientes a la reducción de inequidades (vivienda, ambiente, lesiones, edad, entorno); 10) acuerdo político en las administraciones territoriales; 11) búsqueda de financiamiento adecuado y necesario para implementar la estrategia. Reporte realizado a través del instrumento de seguimiento al indicador, el cual registra procesos e instrumentos de política de ciudades y ruralidades saludables, y lineamientos técnicos para la promoción de modos, condiciones y estilos de vida saludable por entornos, en cualquiera de los instrumentos de planeación siguientes: Plan de Ordenamiento Territorial, Plan de Desarrollo Territorial o Plan Territorial de Salud.</v>
          </cell>
          <cell r="P81" t="str">
            <v>De acuerdo con la OPS se define un municipio saludable como: "aquel que habiendo logrado un pacto social entre las organizaciones representativas de la social civil, las instituciones de varios sectores y las autoridades políticas locales, se compromete y ejecuta acciones de la salud con miras a mejorar la calidad de vida de la población." La línea de base (correspondiente a Medellín declarada como Ciudad Saludable) y la meta de 55 territorios provienen del estudio "ciudad saludable como estrategia para la promoción de la salud y la prevención de enfermedades no transmisibles en Colombia􀂴􀀑􀀃Carta de Acuerdo No CO/LOA/1400001.001. La muestra de 55 municipios fue escogidas teniendo en cuenta conglomerados según categoría de municipios, ciudades grandes, medianas y pequeñas que aglutinan gran parte de la población del país y su capacidad institucional. Municipios y ciudades saludables es una estrategia liderada por MinSalud, pero de carácter intersectorial, que involucra al DNP, Minvivienda y MinAmbiente, y alinea los componentes y metas del PND-PDT, POT y PDSP- PTS en busca de reducir las brechas en resultados en salud, en función de las acciones intersectoriales sobre regiones, territorios, para la adecuada planificación urbana que define modos condiciones y estilos de vida saludable en la estrategia 4x4 ampliada. Se busca que los municipios de la estrategia sirvan de guía y referencia para replicar el modelo, en una etapa posterior, en todo el país, a partir de contar con áreas demostrativas y proyectos prioritarios en las 6 regiones del PND.</v>
          </cell>
          <cell r="Q81" t="str">
            <v>S108</v>
          </cell>
        </row>
        <row r="82">
          <cell r="C82" t="str">
            <v>Oportunidad en la detección de cáncer de cuello uterino in situ</v>
          </cell>
          <cell r="E82">
            <v>0.66800000000000004</v>
          </cell>
          <cell r="F82">
            <v>0.72</v>
          </cell>
          <cell r="G82">
            <v>0.71</v>
          </cell>
          <cell r="H82">
            <v>0.72</v>
          </cell>
          <cell r="I82">
            <v>0.72</v>
          </cell>
          <cell r="J82" t="str">
            <v>Hace referencia a la proporción de usuarias con diagnósticos de cáncer de cuello uterino identificados en estadios tempranos de esta patología, es decir aquellas con NIC I, NIC II y NIC III o insitu respecto al total de mujeres con diagnóstico de cáncer de cuello uterino. Este indicador refleja la efectividad de las actividades de tamización para este cáncer, y monitoriza en toda la cadena de valor de la atención estándares de cobertura de tamización con las tecnologías disponibles, entrenamiento de los profesionales de la salud, organización de los servicios de tamización y la oportunidad en el acceso al diagnóstico confirmado, que en conjunto contribuyen a la reducción de la mortalidad evitable y la optimización en el uso de los recursos de los servicios de salud.</v>
          </cell>
          <cell r="K82" t="str">
            <v>Dirección de Promoción y Prevención</v>
          </cell>
          <cell r="L82" t="str">
            <v>Fernando  Ramírez Campos</v>
          </cell>
          <cell r="M82" t="str">
            <v>(Número total de pacientes con cáncer de cuello uterino detectados in situ en el período / Número total de pacientes detectados con cáncer de cuello uterino en el período) x 100</v>
          </cell>
          <cell r="N82" t="str">
            <v>Registro de pacientes con cáncer (Resolución 247 de 2014)</v>
          </cell>
          <cell r="O82" t="str">
            <v>El dato del numerador procede del reporte de la variable número 29 - Si es tumor sólido ¿Cuál fue la primera estadificación basada en TNM , Figo u otras compatibles con esta numeración según tumor?. El denominador se obtiene de la variable número 17 - Código de la enfermedad maligna diagnosticada según CIE-10.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cuello uterino in situ respecto al total de mujeres con diagnóstico de cáncer de cuello uterino en un año determinado. 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v>
          </cell>
          <cell r="P82" t="str">
            <v>El cáncer de cuello uterino es la segunda causa de mortalidad por cáncer en las mujeres colombianas. Para el país, según el Conpes Social 140 de 2011, se tiene definida como línea de base la tasa de 11.4 por 100.000 mujeres correspondiente al año 1998 y se propone una reducción a 2015 a 6.8 muertes por 100.000 mujeres. Adicionalmente, según las metas definidas en el Plan Decenal para el Control del Cáncer en Colombia 2012 - 2021 (PDCCC), se establece la meta de 5.5 casos por 100.000 mujeres a 2021. Así mismo, dado el impacto del diagnóstico oportuno de esta enfermedad en la supervivencia, el PDCCC establece como meta 􀂳Proporción de casos de cáncer de cuello uterino in situ, detectados oportunamente en un 80% a 2021" Dada la entrada en vigencia de la Resolución 247 de 2014 que establece el reporte para el registro de pacientes con cáncer, se prevé que esta sea la fuente oficial para la provisión de datos que permitan calcular el indicador.</v>
          </cell>
          <cell r="Q82" t="str">
            <v>S209</v>
          </cell>
        </row>
        <row r="83">
          <cell r="C83" t="str">
            <v>Porcentaje de la población que asiste al menos una vez al año a consulta médica u odontológica por prevención</v>
          </cell>
          <cell r="E83">
            <v>0.68400000000000005</v>
          </cell>
          <cell r="F83">
            <v>0.75</v>
          </cell>
          <cell r="G83">
            <v>0.71699999999999997</v>
          </cell>
          <cell r="H83">
            <v>0.73399999999999999</v>
          </cell>
          <cell r="I83">
            <v>0.75</v>
          </cell>
          <cell r="J83" t="str">
            <v xml:space="preserve">Mide el acceso a los servicios preventivos a los que tienen derecho todas las personas, por ser la puerta de entrada en los niveles básicos de atención.
</v>
          </cell>
          <cell r="K83" t="str">
            <v>Dirección de Promoción y Prevención</v>
          </cell>
          <cell r="L83" t="str">
            <v>Fernando  Ramírez Campos</v>
          </cell>
          <cell r="M83" t="str">
            <v>Número de personas encuestadas que consultaron por lo menos una vez al año al médico o al odontólogo por prevención en el año/Total de personas encuestadas en el año x100</v>
          </cell>
          <cell r="N83" t="str">
            <v>Encuesta Nacional de Calidad de Vida</v>
          </cell>
          <cell r="O83" t="str">
            <v>El indicador proviene de la Encuesta de Calidad de Vida-ECV 2013 a cargo del DANE, de la pregunta: "Sin estar enfermo(a) y por prevención ¿Consulta por lo menos una vez al año? 1.Sólo al médico; 2. Sólo al odontólogo; 3. Al médico y al odontólogo; 4. A ninguno".</v>
          </cell>
          <cell r="P83" t="str">
            <v>Entre 2010 y 2013 la consulta por prevención al menos una vez al año aumentó 8 pp. La meta establecida contempla los compromisos establecidos en la Ley Estatutaria, en materia de políticas públicas dirigidas a lograr la reducción de las desigualdades de los determinantes sociales de la salud, así como el enfoque del Modelo Integral de Atención en Salud (MIAS) que se propone implementar.</v>
          </cell>
          <cell r="Q83" t="str">
            <v>S207</v>
          </cell>
        </row>
        <row r="84">
          <cell r="C84" t="str">
            <v>Porcentaje de mujeres con citología cervicouterina anormal que cumplen el estándar de 30 días para la toma de colposcopia</v>
          </cell>
          <cell r="E84">
            <v>0.155</v>
          </cell>
          <cell r="F84">
            <v>0.65</v>
          </cell>
          <cell r="G84">
            <v>0.53</v>
          </cell>
          <cell r="H84">
            <v>0.59</v>
          </cell>
          <cell r="I84">
            <v>0.65</v>
          </cell>
          <cell r="J84" t="str">
            <v>Expresa el porcentaje de mujeres que teniendo reporte anormal de la citología cervico uterina, se toman la colposcopia dentro de los siguientes 30 días posteriores a la toma de la misma</v>
          </cell>
          <cell r="K84" t="e">
            <v>#N/A</v>
          </cell>
          <cell r="M84" t="str">
            <v>(Número de mujeres con citología cervico uterina anormal que cumplen el estándar de 30 días para la toma de colposcopia / Número de mujeres con citología cervico uterina anormal reportadas) * 100</v>
          </cell>
          <cell r="N84" t="str">
            <v>Registro protección específica y detección temprana (PEDT) de la Resolución 4505 de 2012.</v>
          </cell>
          <cell r="O84" t="str">
            <v>Cociente entre el número de mujeres con citología cervico uterina anormal que cumplen el estándar de 30 días para la toma de colposcopia y el número de mujeres con citología cervico uterina anormal reportadas</v>
          </cell>
          <cell r="Q84" t="str">
            <v>S523</v>
          </cell>
        </row>
        <row r="85">
          <cell r="C85" t="str">
            <v>Porcentaje de niños y niñas en primera infancia atendidos en educación inicial en el marco de la atención integral que reciben la consulta para la detección temprana de alteraciones en el crecimiento y desarrollo.</v>
          </cell>
          <cell r="E85">
            <v>0</v>
          </cell>
          <cell r="F85">
            <v>1</v>
          </cell>
          <cell r="G85">
            <v>1</v>
          </cell>
          <cell r="H85">
            <v>1</v>
          </cell>
          <cell r="I85">
            <v>1</v>
          </cell>
          <cell r="J85" t="str">
            <v>Mide el porcentaje de niños y niñas que reciben mínimo dos consultas para la detección temprana de alteraciones en el crecimiento y desarrollo en el último año calendario. La Resolución 412 de 2000 del Ministerio de Salud reglamenta las consultas para la detección temprana de las alteraciones del crecimiento y desarrollo de los niños y las niñas menores de diez años, entendidas como el conjunto de actividades, procedimientos e intervenciones mediante las cuales se garantiza su atención periódica y sistemática, con el propósito de detectar oportunamente la enfermedad, facilitar su diagnóstico y tratamiento, reducir la duración de la enfermedad, evitar secuelas, disminuir la incapacidad y prevenir la muerte.</v>
          </cell>
          <cell r="K85" t="str">
            <v>Dirección de Promoción y Prevención</v>
          </cell>
          <cell r="L85" t="str">
            <v>Martha Imelda  Linero Deluque</v>
          </cell>
          <cell r="M85" t="str">
            <v>% iccde = #ccde / i *100 donde: % CCDE: Porcentaje de niños y niñas en primera infancia atendidos en educación inicial en el marco de la atención integral que reciben la consulta para la detección temprana de alteraciones en el crecimiento y desarrollo. #ccde: Número de niñas y niños en primera infancia atendidos en educación inicial en el marco de la atención integral con la menos una consulta para la detección temprana de alteraciones en el crecimiento y desarrollo en el último año calendario que cruzan con los cargados en el SSNN y tienen fecha de atención valida para el trimestre a reportar. i = Total de niños y niñas atendidos en educación inicial en el marco de la atención integral cargados en el SSNN</v>
          </cell>
          <cell r="N85" t="str">
            <v>Numerador: Registro de Prestación de Servicios - RIPS-MSPS Denominador: Sistema de Seguimiento Niño a Niño del Ministerio de Educación Nacional</v>
          </cell>
          <cell r="O85" t="str">
            <v>El calculo del indicador se realiza a partir del cruce de la información de los niños y niñas cargados en el SSNN con los Registros de Prestación de Servicios - RIPS; El resultado de este cruce es reportado al SSNN del MEN mediante el servicio web dispuesto por este para tal fin. El SSNN realiza la validación de la fecha de atención reportada por el Ministerio de Salud y Protección Social corresponda al trimestre a reportar.</v>
          </cell>
          <cell r="P85" t="str">
            <v>. No se cuenta con línea de base debido a que se trata de un indicador para el cual no se realizaban cálculos anteriormente . El número de consultas realizadas comprende las realizadas por medicina general o enfermería en el marco de la norma técnica de detección temprana de alteraciones de crecimiento y desarrollo . La información se reporta con rezago debido a la consolidación de las bases de datos.</v>
          </cell>
          <cell r="Q85" t="str">
            <v>S517</v>
          </cell>
        </row>
        <row r="86">
          <cell r="C86" t="str">
            <v>Porcentaje de población con valoración e intervención del riesgo</v>
          </cell>
          <cell r="E86">
            <v>0.48</v>
          </cell>
          <cell r="F86">
            <v>0.6</v>
          </cell>
          <cell r="G86">
            <v>0.52</v>
          </cell>
          <cell r="H86">
            <v>0.56000000000000005</v>
          </cell>
          <cell r="I86">
            <v>0.6</v>
          </cell>
          <cell r="J86" t="str">
            <v>Expresa el porcentaje de población que se reporta con el riesgo identificado y la intervención realizada del total de la población reportada.</v>
          </cell>
          <cell r="K86" t="e">
            <v>#N/A</v>
          </cell>
          <cell r="M86" t="str">
            <v>(Número de personas reportadas con el riesgo identificado que han sido intervenidas la intervención realizada / Número total de personas reportadas) *100</v>
          </cell>
          <cell r="N86" t="str">
            <v>Registro protección específica y detección temprana (PEDT) de la Resolución 4505 de 2012.</v>
          </cell>
          <cell r="O86" t="str">
            <v>Expresa el porcentaje de población que se reporta con el riesgo identificado y la intervención realizada del total de la población reportada.</v>
          </cell>
          <cell r="Q86" t="str">
            <v>S524</v>
          </cell>
        </row>
        <row r="87">
          <cell r="C87" t="str">
            <v>Tasa de mortalidad por EDA en niños y niñas menores de 5 años</v>
          </cell>
          <cell r="E87">
            <v>3.5</v>
          </cell>
          <cell r="F87">
            <v>3.1</v>
          </cell>
          <cell r="G87">
            <v>3.1</v>
          </cell>
          <cell r="H87">
            <v>3.1</v>
          </cell>
          <cell r="I87">
            <v>3.1</v>
          </cell>
          <cell r="J87" t="str">
            <v>Se define como el número de muertes de niños menores de 5 años cuya causa básica de muerte fue una Enfermedad Diarreica Aguda. La tasa se mide por cada 100.000 niños menores de 5 años. El análisis de las muertes por diarrea busca identificar los puntos críticos desde el acceso y la calidad de los servicios de salud prestada al menor y la identificación de factores de riesgo individuales y ambientales relacionados con el caso, de tal manera que se constituya en información valiosa para la definición de medidas en salud pública para la prevención y el control de las enfermedades diarreicas y la reorientación de la red de servicios.</v>
          </cell>
          <cell r="K87" t="str">
            <v>Dirección de Promoción y Prevención</v>
          </cell>
          <cell r="L87" t="str">
            <v>Jose Fernando  Valderrama Vergara</v>
          </cell>
          <cell r="M87" t="str">
            <v>(Número total de defunciones de menores de cinco años por EDA / Total de la población menor de 5 años en la Entidad Territorial) * 100,000 (el resultado se presenta con una cifra decimal)</v>
          </cell>
          <cell r="N87" t="str">
            <v>Estadísticas vitales y DANE</v>
          </cell>
          <cell r="O87" t="str">
            <v>La información se obtiene a partir de la publicación oficial de las Estadísticas Vitales del DANE y los datos se conocen al menos 18 meses después de terminado cada año. Posteriormente, el Ministerio procesa la información en SISPRO, para lo cual requiere aproximadamente un mes, antes de hacer oficiales las cifras.</v>
          </cell>
          <cell r="P87" t="str">
            <v>Meta PND 2014 (umbral): 3,1 Meta PDSP 2012-2021:&lt; 3,1 por 100000 menores de 5 años</v>
          </cell>
          <cell r="Q87" t="str">
            <v>S508</v>
          </cell>
        </row>
        <row r="88">
          <cell r="C88" t="str">
            <v>Tasa de mortalidad por IRA en niños y niñas menores de 5 años</v>
          </cell>
          <cell r="E88">
            <v>16.100000000000001</v>
          </cell>
          <cell r="F88">
            <v>12.6</v>
          </cell>
          <cell r="G88">
            <v>14.3</v>
          </cell>
          <cell r="H88">
            <v>13.5</v>
          </cell>
          <cell r="I88">
            <v>12.6</v>
          </cell>
          <cell r="J88" t="str">
            <v>Se define como el número de muertes de niños menores de 5 años cuya causa básica fue una Infección Respiratoria Aguda. La tasa se mide por cada 100.000 niños menores de 5 años.</v>
          </cell>
          <cell r="K88" t="str">
            <v>Dirección de Promoción y Prevención</v>
          </cell>
          <cell r="L88" t="str">
            <v>Jose Fernando  Valderrama Vergara</v>
          </cell>
          <cell r="M88" t="str">
            <v>(Número total de defunciones de menores de cinco años por Infección Respiratoria aguda - IRA (código 109 de la lista OPS 6/67) / Total de la población menor de 5 años) * 100.000 menores de 5 años</v>
          </cell>
          <cell r="N88" t="str">
            <v>Estadisticas Vitales - DANE</v>
          </cell>
          <cell r="O88" t="str">
            <v>La información se obtiene a partir de la publicación oficial de las Estadísticas Vitales del DANE y los datos se conocen al menos 18 meses después de terminado cada año. Posteriormente, el Ministerio procesa la información en SISPRO, para lo cual requiere aproximadamente un mes, antes de hacer oficiales las cifras.</v>
          </cell>
          <cell r="P88" t="str">
            <v>Las infecciones respiratorias agudas (IRA) representan uno de los problemas principales de salud entre los niños menores de cinco años de los países en desarrollo. En la Región de las Américas, las IRA se ubican entre las primeras cinco causas de defunción de menores de cinco años y representan la causa principal de enfermedad y consulta a los servicios de salud. Permite identificar grupos en mayor riesgo, magnitud del evento y acciones de mejoramiento. La medición de este indicador es una medida relacionada con la calidad de la atención del paciente no internado, por cuanto su atención adecuada debe reducir las admisiones para la neumonía bacteriana y a su vez las tasas de mortalidad por esta causa. De acuerdo con el PDSP 2012-2021, una de las metas es reducir la mortalidad por IRA. En este marco, la meta que se propone está calculada de acuerdo a la meta que se estableció en PDSP para reducir la mortalidad por neumonía, basado sen los datos del EEVV. Meta PDSP: &lt;18 por 1.000 menores de 5 años</v>
          </cell>
          <cell r="Q88" t="str">
            <v>S507</v>
          </cell>
        </row>
        <row r="89">
          <cell r="C89" t="str">
            <v>Tasa de mortalidad prematura por enfermedades no transmisibles (por 100.000 habitantes de 30 a 70 años)</v>
          </cell>
          <cell r="E89">
            <v>221</v>
          </cell>
          <cell r="F89">
            <v>192</v>
          </cell>
          <cell r="G89">
            <v>200.65</v>
          </cell>
          <cell r="H89">
            <v>199.3</v>
          </cell>
          <cell r="I89">
            <v>192</v>
          </cell>
          <cell r="J89" t="str">
            <v>Tasa de mortalidad por cada 100.000 habitantes de 30 a 70 años. La meta esta basada en -----una de plan decenal es disminuir en un 2% la mortalidad prematura por ENT (cáncer, ecv,diabetes y enfermedad de vías respiratorias inferiores). *Enfermedades no transmisibles: Neoplasias, Enfermedades Isquémicas del corazón, Enfermedades Cerebrovasculares, Enfermedades Hipertensivas e insuficiencia cardiaca, diabetes y enfermedades de vías respiratorias inferiores.</v>
          </cell>
          <cell r="K89" t="str">
            <v>Dirección de Promoción y Prevención</v>
          </cell>
          <cell r="L89" t="str">
            <v>Fernando  Ramírez Campos</v>
          </cell>
          <cell r="M89" t="str">
            <v>Número de casos de mortalidad por ENT de 30 a 70 años/Número de personas proyectadas para Colombia (ENTRE 30 y 70 AÑOS) del año de cálculo x100.000 habitantes</v>
          </cell>
          <cell r="N89" t="str">
            <v>Defunciones no fetales, Proyecciones poblacionales a mitad de periodo a partir del Censo 2005, DANE</v>
          </cell>
          <cell r="O89" t="str">
            <v>El dato proviene de sumar el número de casos por las causa causa básica de muerte (clasificación 6/67) mencionadas en la descripción, de las defunciones no fetales registrada por DANE, en edades entre 30 a 70 años y la proyección poblacional a mitad de periodo en Colombia de 30 a 70 años, para cada año a partir del Censo 2005</v>
          </cell>
          <cell r="P89" t="str">
            <v>Reporta MSPS con base en información del DANE</v>
          </cell>
          <cell r="Q89" t="str">
            <v>S502</v>
          </cell>
        </row>
        <row r="90">
          <cell r="C90" t="str">
            <v>Casos reportados de enfermedades trasmitidas por alimentos</v>
          </cell>
          <cell r="E90">
            <v>1102</v>
          </cell>
          <cell r="F90">
            <v>1100</v>
          </cell>
          <cell r="G90">
            <v>1100</v>
          </cell>
          <cell r="H90">
            <v>1100</v>
          </cell>
          <cell r="I90">
            <v>1100</v>
          </cell>
          <cell r="J90" t="str">
            <v>El indicador se define como el número de brotes de enfermedades trasmitidas por alimentos notificados en colectivo</v>
          </cell>
          <cell r="K90" t="str">
            <v>Dirección de Promoción y Prevención</v>
          </cell>
          <cell r="L90" t="str">
            <v>Elkin de Jesus Osorio Saldarriaga</v>
          </cell>
          <cell r="M90" t="str">
            <v>Frecuencia absoluta de brotes de enfermedades trasmitidas por alimentos notificados en colectivo al SIVIGILA</v>
          </cell>
          <cell r="N90" t="str">
            <v>Sistema de vigilancia en salud pública-SIVIGILA</v>
          </cell>
          <cell r="O90" t="str">
            <v>El dato es reportado por el SIVIGILA</v>
          </cell>
          <cell r="Q90" t="str">
            <v>S514</v>
          </cell>
        </row>
        <row r="91">
          <cell r="C91" t="str">
            <v>Municipios con Laboratorios de Convivencia Social y Cultura Ciudadana con énfasis en violencia intrafamiliar</v>
          </cell>
          <cell r="E91">
            <v>8</v>
          </cell>
          <cell r="F91">
            <v>32</v>
          </cell>
          <cell r="G91">
            <v>8</v>
          </cell>
          <cell r="H91">
            <v>8</v>
          </cell>
          <cell r="I91">
            <v>8</v>
          </cell>
          <cell r="J91" t="str">
            <v>Este indicador presenta el número de municipios en los que se realizan Laboratorios de Convivencia Social y Cultura Ciudadana que permitan identificar qué acciones tienen o no potencial para la prevención de la violencia intrafamiliar. El objetivo es aumentar el número de labotorios realizados en municipios de diferentes regiones del país.</v>
          </cell>
          <cell r="K91" t="str">
            <v>Dirección de Promoción y Prevención</v>
          </cell>
          <cell r="L91" t="str">
            <v>Ana María  Peñuela Poveda</v>
          </cell>
          <cell r="M91" t="str">
            <v>Numero de Municipios en los que se realizan Laboratorios de Convivencia Social y Cultura Ciudadana que permitan identificar qué acciones tienen o no potencial para la prevención de la violencia intrafamiliar.</v>
          </cell>
          <cell r="N91" t="str">
            <v>MSPS</v>
          </cell>
          <cell r="O91" t="str">
            <v>Municipios priorizados por el Ministerio de Salud y Protección con altas tasas de violencia intrafamiliar, en los que se ha llevado a cabo laboratorios</v>
          </cell>
          <cell r="P91" t="str">
            <v>Los laboratorios se realizaran en municipios priorizados con altas tasas de violencia intrafamiliar (fuente forensis), que sean representativos de la diversidad étnica y cultural del país y de niveles diferentes de desarrollo (con menos de 100 mil habitantes, entre cien mil y un millón y de más de un millón de habitantes)</v>
          </cell>
          <cell r="Q91" t="str">
            <v>S510</v>
          </cell>
        </row>
        <row r="92">
          <cell r="C92" t="str">
            <v>Municipios integrados al Observatorio Nacional de Convivencia y Protección de la Vida</v>
          </cell>
          <cell r="E92">
            <v>0</v>
          </cell>
          <cell r="F92">
            <v>32</v>
          </cell>
          <cell r="G92">
            <v>8</v>
          </cell>
          <cell r="H92">
            <v>12</v>
          </cell>
          <cell r="I92">
            <v>12</v>
          </cell>
          <cell r="J92" t="str">
            <v>Presenta el número de municipios integrados al Observatorio Nacional de Convivencia y Protección de la Vida Municipios que reportan indicadores de convivencia o cultura ciudadana al Observatorio Nacional de Convivencia y Protección de la Vida. El Objetivo es aumentar el numero de municipios que reportan y hacen uso de la información del Observatorio para la toma de decisiones.</v>
          </cell>
          <cell r="K92" t="str">
            <v>Dirección de Promoción y Prevención</v>
          </cell>
          <cell r="L92" t="str">
            <v>Ana María  Peñuela Poveda</v>
          </cell>
          <cell r="M92" t="str">
            <v>Sumatoria de municipios que se integran al Observatorio Nacional de Convivencia y Protección de la Vida</v>
          </cell>
          <cell r="N92" t="str">
            <v>MSPS</v>
          </cell>
          <cell r="O92" t="str">
            <v>Municipios que reportan indicadores de convivencia o cultura ciudadana al Observatorio Nacional de Convivencia y Protección de la Vida. El Objetivo es aumentar el numero de municipios que reportan y hacen uso de la información del Observatorio para la toma de decisiones.</v>
          </cell>
          <cell r="P92" t="str">
            <v>Se prevee que la implementación del Observatorio Nacional de Convivencia y Protección de la Vida se realice el segundo semestre de 2016</v>
          </cell>
          <cell r="Q92" t="str">
            <v>S511</v>
          </cell>
        </row>
        <row r="93">
          <cell r="C93" t="str">
            <v>Municipios que implementan acciones para la promoción de la convivencia social en sus Planes Integrales de Seguridad y Convivencia Ciudadana</v>
          </cell>
          <cell r="E93">
            <v>0</v>
          </cell>
          <cell r="F93">
            <v>64</v>
          </cell>
          <cell r="G93">
            <v>14</v>
          </cell>
          <cell r="H93">
            <v>25</v>
          </cell>
          <cell r="I93">
            <v>25</v>
          </cell>
          <cell r="J93" t="str">
            <v>El indicador presenta el número de municipios en los cuales se implementan acciones para la promoción de la convivencia social en sus Planes Integrales de Seguridad y Convivencia Ciudadana.</v>
          </cell>
          <cell r="K93" t="str">
            <v>Dirección de Promoción y Prevención</v>
          </cell>
          <cell r="L93" t="str">
            <v>Ana María  Peñuela Poveda</v>
          </cell>
          <cell r="M93" t="str">
            <v>Sumatoria de municipios en los cuales se implementan acciones para la promoción de la convivencia social en sus Planes Integrales de Seguridad y Convivencia Ciudadana.</v>
          </cell>
          <cell r="N93" t="str">
            <v>MSPS</v>
          </cell>
          <cell r="O93" t="str">
            <v>Municipios que cuentan con Planes Integrales de Seguridad y Convivencia Ciudadana, en los cuales se implementan acciones para la promoción de la convivencia social.</v>
          </cell>
          <cell r="P93" t="str">
            <v>Las acciones implementadas en articulación de los PICSC deben plantearse teniendo en cuenta los Lineamientos Técnicos para la Promoción de la Convivencia Social del MSPS. Se prevee que la implementación de las acciones de convivencia se realicen con los nuevos alcaldes y gobernadores a partir del 2016</v>
          </cell>
          <cell r="Q93" t="str">
            <v>S512</v>
          </cell>
        </row>
        <row r="94">
          <cell r="C94" t="str">
            <v>Bancos de leche humana en funcionamiento</v>
          </cell>
          <cell r="E94">
            <v>2</v>
          </cell>
          <cell r="F94">
            <v>5</v>
          </cell>
          <cell r="G94">
            <v>4</v>
          </cell>
          <cell r="H94">
            <v>4</v>
          </cell>
          <cell r="I94">
            <v>5</v>
          </cell>
          <cell r="J94" t="str">
            <v>Este indicador permite medir el numero de Bancos de Leche Humana nuevos que han sido puestos en funcionamiento en la Región Caribe, necesarios para mejorar la lactancia materna exclusiva mediante la oferta de leche humana pasteurizada a los neonatos hospitalizados.</v>
          </cell>
          <cell r="K94" t="str">
            <v>Dirección de Promoción y Prevención</v>
          </cell>
          <cell r="L94" t="str">
            <v>Elkin de Jesus Osorio Saldarriaga</v>
          </cell>
          <cell r="M94" t="str">
            <v>Sumatoria de Bancos de Leche Humana nuevos en funcionamiento en la Región Caribe</v>
          </cell>
          <cell r="N94" t="str">
            <v>MSPS</v>
          </cell>
          <cell r="O94" t="str">
            <v>El indicador proviene del consolidado de Bancos de leche Humana nuevos que han sido puestos en funcionamiento en la Región Caribe y que es generado por el Ministerio de Salud y Proteccion Social.</v>
          </cell>
          <cell r="P94" t="str">
            <v>La operacion y funcionamiento de los bancos se mide por su produccion en cuanto a la promocion y apoyo a la lactancia materna que se evidencia por el numeros de intervenciones a mujeres y sus familias. y en el procesamiento de leche humana que se evidencia a partir de la cantidad de leche procesada y distribuida a los neonatos hospitalizados.</v>
          </cell>
          <cell r="Q94" t="str">
            <v>S601</v>
          </cell>
        </row>
        <row r="95">
          <cell r="C95" t="str">
            <v>Porcentaje de nacidos vivos a término con bajo peso al nacer</v>
          </cell>
          <cell r="E95">
            <v>3.8399999999999997E-2</v>
          </cell>
          <cell r="F95">
            <v>3.7999999999999999E-2</v>
          </cell>
          <cell r="G95">
            <v>3.7999999999999999E-2</v>
          </cell>
          <cell r="H95">
            <v>3.7999999999999999E-2</v>
          </cell>
          <cell r="I95">
            <v>3.7999999999999999E-2</v>
          </cell>
          <cell r="J95" t="str">
            <v>Es el número de nacidos vivos a termino (37 semanas), con peso inferior a 2.500 gramos medido al momento del nacimiento, y el total de nacimientos a termino, en un determinado país, territorio o área geográfica</v>
          </cell>
          <cell r="K95" t="str">
            <v>Dirección de Promoción y Prevención</v>
          </cell>
          <cell r="L95" t="str">
            <v>Lía Marcela Güiza Castillo</v>
          </cell>
          <cell r="M95" t="str">
            <v>Cociente entre el número de nacidos vivos a termino con peso menor a 2500 gramos y el número de nacidos vivos a termino. Multiplicado por 100</v>
          </cell>
          <cell r="N95" t="str">
            <v>Estadísticas Vitales (EEVV), Departamento Administrativo Nacional de Estadística (DANE), Calculo Ministerio de Salud y Protección Social</v>
          </cell>
          <cell r="O95" t="str">
            <v>El Departamento Administrativo Nacional de Estadística (DANE), realiza la entrega de la información de las Estadísticas Vitales Nacimientos y Defunciones, con 18 meses (540 días) de rezago, para ser integrada a la bodega de datos del Sistema integral de la información de la protección social (SISPRO).</v>
          </cell>
          <cell r="P95" t="str">
            <v>No se cuenta con dato para los años 2008 y 2009 por que en ese momento la fuente reportaba la edad gestacional en intervalos y no en semanas simples.</v>
          </cell>
          <cell r="Q95" t="str">
            <v>S105</v>
          </cell>
        </row>
        <row r="96">
          <cell r="C96" t="str">
            <v>Tasa de mortalidad por desnutrición en menores de 5 años (por cada 100.000)</v>
          </cell>
          <cell r="E96">
            <v>7.6</v>
          </cell>
          <cell r="F96">
            <v>6</v>
          </cell>
          <cell r="G96">
            <v>6.9</v>
          </cell>
          <cell r="H96">
            <v>6.5</v>
          </cell>
          <cell r="I96">
            <v>6</v>
          </cell>
          <cell r="J96" t="str">
            <v>El indicador se define como el número de muertes asociadas a desnutrición, por cada 100.000 niños y niñas menores de cinco años.</v>
          </cell>
          <cell r="K96" t="str">
            <v>Dirección de Promoción y Prevención</v>
          </cell>
          <cell r="L96" t="str">
            <v>Elkin de Jesus Osorio Saldarriaga</v>
          </cell>
          <cell r="M96" t="str">
            <v>(Número de niños y niñas menores de 5 años cuya causa básica de muerte fue o está asociada a la desnutrición en un determinado año/ Total de niños y niñas menores de 5 años a mitad de año) x 100.000</v>
          </cell>
          <cell r="N96" t="str">
            <v>Sistema Integral de Información de la Protección Social-SISPRO-MSPS</v>
          </cell>
          <cell r="O96" t="str">
            <v>El dato proviene de las Estadísticas Vitales del DANE, tomando como referencia la clasificación internacional de enfermedades (CIE 10) y las enfermedades asociadas a desnutrición. Se utilizará para definición de caso de muerte por o asociada a la desnutrición las deficiencias nutricionales (E40 - E46, E63 - E64) y anemias nutricionales (D50 - D53)</v>
          </cell>
          <cell r="P96" t="str">
            <v>La definición de la meta para este indicador, considera la reducción de la mortalidad por desnutrición planteada en Plan Decenal de Salud Pública 2012-2021. Los determinantes que influyen en el logro de las metas de este indicador son múltiples -y no solo de salud-, por lo se hace necesaria la actuación conjunta de otros sectores e instituciones (e.g. Ministerio de Agricultura, ICBF, Ministerio de Vivienda, etc.).</v>
          </cell>
          <cell r="Q96" t="str">
            <v>S104</v>
          </cell>
        </row>
        <row r="97">
          <cell r="C97" t="str">
            <v>Hospitales públicos que implementan el Programa Madre Canguro</v>
          </cell>
          <cell r="E97">
            <v>2</v>
          </cell>
          <cell r="F97">
            <v>20</v>
          </cell>
          <cell r="G97">
            <v>4</v>
          </cell>
          <cell r="H97">
            <v>6</v>
          </cell>
          <cell r="I97">
            <v>8</v>
          </cell>
          <cell r="J97" t="str">
            <v>El indicador relaciona el número de instituciones de salud públicas que tienen implementado el Programa Madre Canguro, en el marco del Plan de Acción de los mil pimeros días.</v>
          </cell>
          <cell r="K97" t="str">
            <v>Dirección de Promoción y Prevención</v>
          </cell>
          <cell r="L97" t="str">
            <v>Elkin de Jesus Osorio Saldarriaga</v>
          </cell>
          <cell r="M97" t="str">
            <v>Número de instituciones de salud públicas que tienen implementado el Programa Madre Canguro, en el marco del Plan de Acción de los mil pimeros días.</v>
          </cell>
          <cell r="N97" t="str">
            <v>MSPS</v>
          </cell>
          <cell r="O97" t="str">
            <v>El indicador proviene del consolidado de instituciones publicas de salud que tienen implementada el Programa Madre Canguro, en el marco del Plan de Acción de los mil pimeros días, el cual es generado por el Ministerio de Salud y Proteccion Social.</v>
          </cell>
          <cell r="P97" t="str">
            <v>El Programa Madre Canguro PMC es el conjunto de actividades organizadas destinadas a realizar una intervención específica en salud, con un equipo de personal de atención en salud debidamente entrenado y organizado, dentro de una estructura física y administrativa definida. El programa se enmarca en un sistema de cuidados del niño prematuro y/o de bajo peso al nacer, estandarizado y protocolizado basado en el contacto piel a pielentre el niño prematuro y su madre y que busca empoderar a la madre (a los padres o cuidadores) y transferirle gradualmente la capacidad y responsabilidad de ser la cuidadora primaria de su hijo, satisfaciendo sus necesidades físicas y emocionales.</v>
          </cell>
          <cell r="Q97" t="str">
            <v>S602</v>
          </cell>
        </row>
        <row r="98">
          <cell r="C98" t="str">
            <v>Municipios con la estrategia de prevención de embarazo en la adolescencia implementada</v>
          </cell>
          <cell r="E98">
            <v>62</v>
          </cell>
          <cell r="F98">
            <v>245</v>
          </cell>
          <cell r="G98">
            <v>121</v>
          </cell>
          <cell r="H98">
            <v>182</v>
          </cell>
          <cell r="I98">
            <v>245</v>
          </cell>
          <cell r="J98" t="str">
            <v>El MSPS implementa la estrategia de prevención de embarazo en la adolescencia - PEA en los municipios priorizados en donde se han identificado las tasas más altas de embarazo en adolescentes, (245 municipios de 15 departamentos) en los que se observan los promedios más altos de tasas específicas de fecundidad de adolescentes de 10 a 14 y 15 a 19 años desde el año 2005 a 2012*; siendo este un factor que puede conllevar a problemas de movilidad social tales como la deserción escolar, informalidad laboral, riesgos de salud y desarrollo de niños, niñas y adolescentes, entre otros. La implementación se realizará por medio de un acompañamiento que podrá ser brindado en modalidad presencial y/o vitual; su periodicidad dependerá de las necesidades y proyecciones de cada entidad territorial frente al tema.</v>
          </cell>
          <cell r="K98" t="str">
            <v>Dirección de Promoción y Prevención</v>
          </cell>
          <cell r="L98" t="str">
            <v>Mario Fernando Cruz Vargas</v>
          </cell>
          <cell r="M98" t="str">
            <v>Sumatoria del número de municipios con la implementación de la estrategia de Prevención de Embarazo en Adolescentes</v>
          </cell>
          <cell r="N98" t="str">
            <v>Consolidado de los informes del equipo nacional de prevención de embarazo en la adolescencia, respecto a la frecuencia y tipo de acompañamiento por parte del MSPS para la implementación de la estrategia.</v>
          </cell>
          <cell r="O98" t="str">
            <v>Para obtener el resultado del indicador se tienen en cuenta los reportes trimestrales del equipo nacional y/o gestor territorial en los que se evidencian los municipios en los cuales se ha implementado la estrategia de prevención de embarazo en adolescentes, de acuerdo al cumplimiento de estos requisitos: 1) Acta de compromisos de la mesa intersectorial municipal de prevención de embarazo en la adolescencia (mínimo con los siguientes sectores: ICBF, salud, educación, y representante de NNAJ) - NOTA: Esta mesa puede derivarse de la Mesa de Infancia, Adolescencia y Familia o articularse con los comités de convivencia escolar (Ley 1620 de 2013). 2) Plan de Desarrollo Municipal que incluye políticas, programas y/o proyectos para la prevención del embarazo en la adolescencia o Plan Municipal de Prevención del Embarazo en la Adolescencia, bajo los lineamientos nacionales. 3) Oferta institucional en el municipio respecto a la promoción de los derechos sexuales y reproductivos y la prevención del embarazo en la adolescencia. Se valida este criterio si el municipio cumple con cuatro (4) de los siguientes seis (6) criterios: a. Mínimo el 50% de las instituciones educativas del municipio cuentan con proyecto pedagógico en educación para la sexualidad (PESCC), según reporte de la Secretaría de Educación certificada, según informes de Inspección y Vigilancia. b. El municipio cuenta con un Servicio de Salud Amigable para Adolescentes y Jóvenes (SSAAJ), en cualquiera de sus tres modalidades, por cada 15.000 adolescentes de 10 a 19 años, según proyecciones DANE en los municipios categoría 1 a 3 con cobertura urbana y rural, y al menos un SSAAJ en municipios categoría 4 a 6 con cobertura urbano y rural. c. El municipio cuenta con el Programa 􀂳Generaciones con Bienestar􀂴􀀑􀀃d. El municipio promueve, impulsa o apoya la creación de mínimo un grupo, organización o red de niños, niñas, adolescentes y/o jóvenes que promueven los derechos sexuales y reproductivos. e. El municipio implementa estrategias para garantizar la permanencia escolar de adolescentes gestantes, madres y padres adolescentes en las instituciones educativas del municipio. f. El municipio implementa la Jornada única en las instituciones educativas públicas. 4) Mínimo dos actividades de sensibilización durante el año de la estrategia de prevención de embarazo en la adolescencia, dirigida a la comunidad en general (toma a parques, marchas, foros, conciertos, etc.), desde un enfoque de derechos y con perspectiva de género. Una de estas actividades debe realizarse en el marco de la Semana Andina de Prevención de embarazo en la adolescencia.</v>
          </cell>
          <cell r="P98" t="str">
            <v>El total de Municipios priorizados es de 598 municipios de los 32 departamentos del país, la meta es compartida con el ICBF. Para el caso del MSPS en los 15 departamentos y 245 municipios se incluye los municipios priorizados por el CONPES 147/92, los cuales seguirán siendo acompañados durante el cuatrenio de la vigencia del PND- (Se anexa listado de municipios, el cual puede variar de acuerdo con la solicitud de los gobiernos departamentales) En la vigencia 2015 el primer reporte cuantitativo se realizará cuando la información se encuentre con corte al mes de diciembre. Los niveles de implementación serán: BAJO 1 o 2 criterios, MEDIO 3 criterios, ALTO 4 criterios. Para el reporte del indicador se tendrán en cuenta todos los niveles de implementación. LB Al 31/12/2014, 192 municipios contaban con la estrategia de prevención de embarazo en la adolescencia implementada, con finaciamiento y apoyo técnico del MSPS bajo la coordinación de la Alta Consejería Presidencial para la Mujer en el marco de la CNI para la promoción y garantía de los DSR El resultado final del indicador será la suma del informe de los dos sectores MSPS e ICBF.</v>
          </cell>
          <cell r="Q98" t="str">
            <v>S516</v>
          </cell>
        </row>
        <row r="99">
          <cell r="C99" t="str">
            <v>Porcentaje de Entidades Territoriales que alcanzan al menos un 80 % de cobertura en 4 o más controles prenatales</v>
          </cell>
          <cell r="E99">
            <v>0.60599999999999998</v>
          </cell>
          <cell r="F99">
            <v>0.8</v>
          </cell>
          <cell r="G99">
            <v>0.75</v>
          </cell>
          <cell r="H99">
            <v>0.78</v>
          </cell>
          <cell r="I99">
            <v>0.8</v>
          </cell>
          <cell r="J99" t="str">
            <v>Se trata de la proporción de entidades territoriales departamentales que sostienen un 80% de cobertura de nacidos vivos cuyas madres reciben 4 o más controles prenatales según los certificados de nacido vivo del sistema de estadísticas vitales.</v>
          </cell>
          <cell r="K99" t="str">
            <v>Dirección de Promoción y Prevención</v>
          </cell>
          <cell r="L99" t="str">
            <v>Ricardo Luque</v>
          </cell>
          <cell r="M99" t="str">
            <v>Numero de entidades territoriales en las cuales la proporción de nacidos vivos cuyas madres tienen 4 o mas controles prenatales es mayor o igual a 80% / numero total de entidades territoriales departamentales.</v>
          </cell>
          <cell r="N99" t="str">
            <v>DANE</v>
          </cell>
          <cell r="O99" t="str">
            <v>El dato proviene de las Estadísticas Vitales del DANE, por lo cual reporta el Ministerio de Salud y Protección Social reporta con base en información del DANE</v>
          </cell>
          <cell r="Q99" t="str">
            <v>S509</v>
          </cell>
        </row>
        <row r="100">
          <cell r="C100" t="str">
            <v>Porcentaje de mujeres gestantes inscritas en las modalidades de educación inicial en el marco de la atención integral con afiliación vigente al Sistema General de Seguridad Social en Salud</v>
          </cell>
          <cell r="E100">
            <v>1</v>
          </cell>
          <cell r="F100">
            <v>1</v>
          </cell>
          <cell r="G100">
            <v>1</v>
          </cell>
          <cell r="H100">
            <v>1</v>
          </cell>
          <cell r="I100">
            <v>1</v>
          </cell>
          <cell r="J100" t="str">
            <v>Mide la afiliación de las mujeres gestantes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v>
          </cell>
          <cell r="K100" t="str">
            <v>Dirección de Promoción y Prevención</v>
          </cell>
          <cell r="L100" t="str">
            <v>Lía Marcela Güiza Castillo</v>
          </cell>
          <cell r="M100" t="str">
            <v>% gAFS = #AFS / g *100 donde: % gAFS: Porcentaje de mujeres gestantes con afiliación vigente al SGSSS. #AFS: Número de mujeres gestantes atendidas en educación inicial en el marco de la atención integral con afiliación vigente al SGSSS que cruzan con las gestantes cargadas en el SSNN y tienen fecha de atención valida para el trimestre a reportar. g = Total de mujeres gestantes atendidas en educación inicial en el marco de la atención integral cargadas en el SSNN</v>
          </cell>
          <cell r="N100" t="str">
            <v>Numerador: Base de Datos Única de Afiliación - BDUA - MSPS Denominador: Sistema de Seguimiento Niño a Niño del Ministerio de Educación Nacional</v>
          </cell>
          <cell r="O100" t="str">
            <v>El indicador se calcula a partir del cruce de la información de las mujeres gestantes cargados en el SSNN con la Base de Datos Única de Afiliados 􀂱􀀃BDUA. El resultado de este cruce es reportado al SSNN del MEN mediante el servicio web dispuesto por este para tal fin. El SSNN realiza la validación de la fecha de atención reportada por el Ministerio de Salud y Protección Social corresponda al trimestre a reportar.</v>
          </cell>
          <cell r="P100" t="str">
            <v>La afiliación es solamente una condición de garantía para las atenciones en salud, de modo que no implica que quien tenga su afiliación activa esté acudiendo necesariamente a servicios de salud. 􀂇􀀃Si bien el RUAF permite hacer seguimiento nominal a la totalidad de las mujeres gestantes con afiliación al Sistema General de Seguridad Social, para este indicador sólo se contabilizan aquellos a quienes se les realiza seguimiento individual en el marco de la Estrategia 􀂳De Cero a Siempre􀂴􀀑􀀃Por esto mismo, el indicador no tiene línea de base.</v>
          </cell>
          <cell r="Q100" t="str">
            <v>S522</v>
          </cell>
        </row>
        <row r="101">
          <cell r="C101" t="str">
            <v>Porcentaje de mujeres gestantes inscritas en las modalidades de educación inicial en el marco de la atención integral que reciben atención del parto institucional o cesárea.</v>
          </cell>
          <cell r="E101">
            <v>0.95</v>
          </cell>
          <cell r="F101">
            <v>0.99</v>
          </cell>
          <cell r="G101">
            <v>0.95</v>
          </cell>
          <cell r="H101">
            <v>0.97</v>
          </cell>
          <cell r="I101">
            <v>0.99</v>
          </cell>
          <cell r="J101" t="str">
            <v>Mide el porcentaje de mujeres gestantes que han recibido atención del parto institucional o cesárea. La atención institucional del parto es una medida de primer orden para disminuir de manera significativa la morbimortalidad materna y perinatal. En este sentido, se hace necesario garantizar el conjunto de actividades, procedimientos e intervenciones, para la asistencia de las mujeres gestantes en los procesos fisiológicos y dinámicos del trabajo de parto, expulsión del feto vivo o muerto, con 20 o más semanas de gestación, alumbramiento y puerperio inmediato.</v>
          </cell>
          <cell r="K101" t="str">
            <v>Dirección de Promoción y Prevención</v>
          </cell>
          <cell r="L101" t="str">
            <v>Martha Imelda  Linero Deluque</v>
          </cell>
          <cell r="M101" t="str">
            <v>% gapic = #ccde / i *100 donde: % GAPIC: Porcentaje de mujeres gestantes inscritas en las modalidades de educación inicial en el marco de la atención integral que reciben atención del parto institucional o cesárea #GAPIC: número de mujeres gestantes atendidas en educación inicial en el marco de la atención integral que han recibido atención del parto institucional o cesárea que cruzan con las gestantes cargadas en el SSNN y tienen fecha de atención valida para el trimestre a reportar. g = Total de mujeres gestantes atendidas en educación inicial en el marco de la atención integral cargadas en el SSNN</v>
          </cell>
          <cell r="N101" t="str">
            <v>Numerador: Registro de Prestación de Servicios - RIPS - MSPS Denominador: Sistema de Seguimiento Niño a Niño del Ministerio de Educación Nacional</v>
          </cell>
          <cell r="O101" t="str">
            <v>El indicador se calcula a partir del cruce de la información de las mujeres gestantes cargadas en el SSNN con el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v>
          </cell>
          <cell r="P101" t="str">
            <v>No se cuenta con línea de base debido a que se trata de un indicador para el cual no se realizaban cálculos anteriormente. 􀂇􀀃La información se reporta con rezago debido a la consolidación de las bases de datos.</v>
          </cell>
          <cell r="Q101" t="str">
            <v>S520</v>
          </cell>
        </row>
        <row r="102">
          <cell r="C102" t="str">
            <v>Porcentaje de mujeres gestantes inscritas en las modalidades de educación inicial en el marco de la atención integral que reciben las consultas para la detección temprana de las alteraciones del embarazo</v>
          </cell>
          <cell r="E102">
            <v>0</v>
          </cell>
          <cell r="F102">
            <v>1</v>
          </cell>
          <cell r="G102">
            <v>1</v>
          </cell>
          <cell r="H102">
            <v>1</v>
          </cell>
          <cell r="I102">
            <v>1</v>
          </cell>
          <cell r="J102" t="str">
            <v>Porcentaje de mujeres gestantes inscritas en las modalidades de educación inicial en el marco de la atención integral que reciben las consultas para la detección temprana de las alteraciones del
embarazo</v>
          </cell>
          <cell r="K102" t="str">
            <v>Dirección de Promoción y Prevención</v>
          </cell>
          <cell r="L102" t="str">
            <v>Martha Imelda  Linero Deluque</v>
          </cell>
          <cell r="M102" t="str">
            <v>% gcpn = #ccde / i *100 donde: % GCPN: Porcentaje de mujeres gestantes inscritas en las modalidades de educación inicial en el marco de la atención integral que reciben las consultas para la detección temprana de las alteraciones del embarazo #gcpn: Número de mujeres de gestantes atendidas en educación inicial en el marco de la atención integral que reciben mínimo dos consultas para la detección temprana de las alteraciones del embarazo en el último trimestre calendario, que cruzan con las gestantes cargadas en el SSNN y tienen fecha de atención valida para el trimestre a reportar g = Total de mujeres gestantes atendidas en educación inicial en el marco de la atención integral</v>
          </cell>
          <cell r="N102" t="str">
            <v>Numerador: Registro de Prestación de Servicios - RIPS - MSPS Denominador: Sistema de Seguimiento Niño a Niño del Ministerio de Educación Nacional</v>
          </cell>
          <cell r="O102" t="str">
            <v>El indicador se calcula a partir del cruce de la información de las mujeres gestantes cargadas en el SSNN con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v>
          </cell>
          <cell r="P102" t="str">
            <v>􀂇􀀃El número de consultas realizadas comprende las realizadas por medicina general y enfermería, en el marco de la norma técnica de detección temprana de las alteraciones del embarazo. 􀂇􀀃La información se reporta con rezago debido a la consolidación de las bases de datos. 􀂇􀀃Para este indicador sólo se contabilizan las mujeres gestantes a quienes se les realiza seguimiento individual en el marco de la Estrategia 􀂳De Cero a Siempre􀂴􀀏􀀃y se encuentran en el Sistema de Seguimiento Niño a Niño. 􀂇􀀃No se cuenta con línea de base debido a que se trata de un indicador para el cual no se realizaban cálculos anteriormente.</v>
          </cell>
          <cell r="Q102" t="str">
            <v>S519</v>
          </cell>
        </row>
        <row r="103">
          <cell r="C103" t="str">
            <v>Porcentaje de nacidos vivos con 4 o más controles prenatales – Nacional</v>
          </cell>
          <cell r="E103">
            <v>0.84799999999999998</v>
          </cell>
          <cell r="F103">
            <v>0.88</v>
          </cell>
          <cell r="G103">
            <v>0.87</v>
          </cell>
          <cell r="H103">
            <v>0.875</v>
          </cell>
          <cell r="I103">
            <v>0.88</v>
          </cell>
          <cell r="J103" t="str">
            <v>Expresa el porcentaje de nacidos vivos cuyo número de consultas prenatales que tuvo la madre fue mayor o igual a 4</v>
          </cell>
          <cell r="K103" t="str">
            <v>Dirección de Promoción y Prevención</v>
          </cell>
          <cell r="L103" t="str">
            <v>Ana María  Peñuela Poveda</v>
          </cell>
          <cell r="M103" t="str">
            <v>(Nacidos vivos cuyo número de consultas prenatales que tuvo la madre fue mayor o igual a 4 / Número de nacidos vivos) * 100</v>
          </cell>
          <cell r="N103" t="str">
            <v>DANE - Estadísticas Vitales</v>
          </cell>
          <cell r="O103" t="str">
            <v>Cociente entre el número de nacidos vivos cuyo número de consultas prenatales que tuvo la madre fue mayor o igual a 4 y el número de nacidos vivos. Multiplicado por 100</v>
          </cell>
          <cell r="Q103" t="str">
            <v>S109</v>
          </cell>
        </row>
        <row r="104">
          <cell r="C104" t="str">
            <v>Porcentaje de nacidos vivos con cuatro o más controles prenatales - Área rural dispersa</v>
          </cell>
          <cell r="E104">
            <v>0.77800000000000002</v>
          </cell>
          <cell r="F104">
            <v>0.83599999999999997</v>
          </cell>
          <cell r="G104">
            <v>0.80700000000000005</v>
          </cell>
          <cell r="H104">
            <v>0.82199999999999995</v>
          </cell>
          <cell r="I104">
            <v>0.83599999999999997</v>
          </cell>
          <cell r="J104" t="str">
            <v>Expresa el porcentaje de nacidos vivos en áreas rurales dispersas cuya madre tuvo al menos 4 consultas prenatales</v>
          </cell>
          <cell r="K104" t="str">
            <v>Dirección de Promoción y Prevención</v>
          </cell>
          <cell r="L104" t="str">
            <v>Ana María  Peñuela Poveda</v>
          </cell>
          <cell r="M104" t="str">
            <v>(Nacidos vivos en áreas rurales dispersas cuya madre tuvo al menos 4 consultas prenatales / Número de nacidos vivos en áreas rurales dispersas) * 100</v>
          </cell>
          <cell r="N104" t="str">
            <v>DANE - Estadísticas Vitales</v>
          </cell>
          <cell r="O104" t="str">
            <v>Cociente entre el número de nacidos vivos cuyo número de consultas prenatales que tuvo la madre fue mayor o igual a 4 y el número de nacidos vivos. Multiplicado por 100</v>
          </cell>
          <cell r="Q104" t="str">
            <v>S110</v>
          </cell>
        </row>
        <row r="105">
          <cell r="C105" t="str">
            <v>Razón de mortalidad materna (TMM)</v>
          </cell>
          <cell r="E105">
            <v>60.67</v>
          </cell>
          <cell r="F105">
            <v>54.24</v>
          </cell>
          <cell r="G105">
            <v>60.67</v>
          </cell>
          <cell r="H105">
            <v>60.67</v>
          </cell>
          <cell r="I105">
            <v>60.67</v>
          </cell>
          <cell r="J105" t="str">
            <v>Expresa la relación de mujeres que fallecen por causas asociadas a la maternidad por cada 100.000 nacidos vivos, en los departamentos de la Región Llanos. Muerte materna se define como la defunción de una mujer mientras está embarazada o en el lapso de 42 días de la terminación de su embarazo, independientemente de la duración y sitio del embarazo debida a cualquier causa relacionada con o agravada por el embarazo mismo o su atención (principalmente códigos O00-O99, A34 de la CIE-10, lista 667 código 614 (en conjunto con las variable emb-fal, emb_sem, 1 de la base de datos de defunciones), pero no por causas accidentales o incidentales para un determinado territorio, prestador o entidad (causas lista 667 501 a 514). Se realiza notificación obligatoria en el sistema de vigilancia de la salud publica SIVIGILA.</v>
          </cell>
          <cell r="K105" t="str">
            <v>Dirección de Promoción y Prevención</v>
          </cell>
          <cell r="L105" t="str">
            <v>Ricardo Luque</v>
          </cell>
          <cell r="M105" t="str">
            <v>Cociente entre el número de muertes maternas ocurridas hasta los 42 días posteriores al parto y el número de nacidos vivos X 100 000</v>
          </cell>
          <cell r="N105" t="str">
            <v>DANE - Estadísticas Vitales (EEVV). Instituto Nacional de Salud - SIVIGILA.</v>
          </cell>
          <cell r="O105" t="str">
            <v>Cálculos MSPS, Dirección de Epidemiología y Demografía 􀂱􀀃Sistema Integrado de información de la Protección Social, Grupo de Gestión de Conocimiento y Sistemas de Información. DANE. Dirección de Censos y Demografía/Estadísticas Vitales (EEVV). Módulo de nacimientos. Instituto Nacional de Salud 􀂱􀀃SIVIGILA.</v>
          </cell>
          <cell r="P105" t="str">
            <v>Este indicador se emite con un retraso de 18 meses debido al tiempo de depuración de las EEVV.Indicador ODM. Expresa la relación de mujeres que fallecen por causas asociadas a la maternidad por cada 100.000 nacidos vivos. Limitaciones. No mide el sub 􀂱􀀃registro, tanto para defunciones por causa materna como para nacidos vivos. La última estimación que se tiene de subregistro de defunción materna es del año 2002. El cálculo a nivel departamental debe ser tratado con cuidado por el subregistro y por enmascaramiento de causa de muerte.</v>
          </cell>
          <cell r="Q105" t="str">
            <v>S803</v>
          </cell>
        </row>
        <row r="106">
          <cell r="C106" t="str">
            <v>Razón de mortalidad materna a 42 días en el área rural dispersa</v>
          </cell>
          <cell r="E106">
            <v>105.02</v>
          </cell>
          <cell r="F106">
            <v>80</v>
          </cell>
          <cell r="G106">
            <v>88.37</v>
          </cell>
          <cell r="H106">
            <v>84.16</v>
          </cell>
          <cell r="I106">
            <v>80</v>
          </cell>
          <cell r="J106" t="str">
            <v>Se define como el número de mujeres que mueren durante el embarazo o en los 42 días siguientes a su terminación, independiente de la duración del embarazo y del sitio del parto y debida a cualquier causa relacionada con o agravada por el embarazo mismo o su atención, pero no por causas accidentales o incidentales. residentes en el área rural dispersa</v>
          </cell>
          <cell r="K106" t="str">
            <v>Dirección de Promoción y Prevención</v>
          </cell>
          <cell r="L106" t="str">
            <v>Ricardo Luque</v>
          </cell>
          <cell r="M106" t="str">
            <v>DEFMATt / TNVt * 100.000 Donde: DFMATtt = Defunciones de mujeres entre 10 y 54 años por causas asociadas al embarazo, en el periodo t. TNVt = Total de nacidos vivos en un periodo t.</v>
          </cell>
          <cell r="N106" t="str">
            <v>DANE</v>
          </cell>
          <cell r="O106" t="str">
            <v>La información se obtiene a partir de la publicación oficial de las Estadísticas Vitales del DANE y los datos se conocen al menos 18 meses después de terminado cada año. Posteriormente, el Ministerio procesa la información en SISPRO, para lo cual requiere aproximadamente un mes, antes de hacer oficiales las cifras.</v>
          </cell>
          <cell r="P106" t="str">
            <v>Limitaciones. No mide el sub -registro, tanto para defunciones por causa materna como para nacidos vivos. El cálculo a nivel departamental debe ser tratado con cuidado por el subregistro y por enmascaramiento de causa de muerte. 80 es la razón de mortalidad materna a 42 días, mundial. Meta ODM 2015: 45</v>
          </cell>
          <cell r="Q106" t="str">
            <v>S210</v>
          </cell>
        </row>
        <row r="107">
          <cell r="C107" t="str">
            <v>Biológicos incorporados en el Esquema Nacional de Vacunación</v>
          </cell>
          <cell r="E107">
            <v>19</v>
          </cell>
          <cell r="F107">
            <v>23</v>
          </cell>
          <cell r="G107">
            <v>21</v>
          </cell>
          <cell r="H107">
            <v>22</v>
          </cell>
          <cell r="I107">
            <v>23</v>
          </cell>
          <cell r="J107" t="str">
            <v>Número de biológicos incorporados al esquema nacional de vacunación. En el cuatrenio se espera incorporar los siguientes biológios: Dengue, Meningococo, Varicela, Polio inactivada( tres dosis) y Polio oral bivalente</v>
          </cell>
          <cell r="K107" t="str">
            <v>Dirección de Promoción y Prevención</v>
          </cell>
          <cell r="L107" t="str">
            <v>Diego Alejandro  García Londoño</v>
          </cell>
          <cell r="M107" t="str">
            <v>Sumatoria total de biológicos del esquema nacional de vacunación</v>
          </cell>
          <cell r="N107" t="str">
            <v>Información del PAI</v>
          </cell>
          <cell r="O107" t="str">
            <v>La información proviene del Programa Ampliado de Inmunizaciones (PAI). La metodología de medición, es el número de vacunas nuevas ingresadas al esquema nacional, de manera anual.</v>
          </cell>
          <cell r="P107" t="str">
            <v>Las vacunas con las que contaba el PAI a 2014 son: BCG, Hepatitis B, Pentavalente, Neumococo, Rotavirus, VOP, Influenza estacional niños, Influenza estacional adultos, Triple viral, Fiebre amarilla, Hepatitis A, VPH, Td del adulto, TdaP de la gestante, TDaP pediátrica, Td pediátrica, Sarampión rubeola, DPT, Rabia humana. A 2018 se incluirán las siguientes nuevas vacunas: Dengue, Meningococo, Varicela, Polio inactivada (universalización) y Polio oral bivalente. Las 23 vacunas protegerán contra 30 enfermedades.</v>
          </cell>
          <cell r="Q107" t="str">
            <v>S504</v>
          </cell>
        </row>
        <row r="108">
          <cell r="C108" t="str">
            <v>Cobertura de vacunación con tercera dosis de DPT en niños menores de 1 año</v>
          </cell>
          <cell r="E108">
            <v>0.89</v>
          </cell>
          <cell r="F108">
            <v>0.95</v>
          </cell>
          <cell r="G108">
            <v>0.95</v>
          </cell>
          <cell r="H108">
            <v>0.95</v>
          </cell>
          <cell r="I108">
            <v>0.95</v>
          </cell>
          <cell r="J108" t="str">
            <v>Evalúa el cumplimiento de vacunación con DPT3 en la población objeto. DPT: Vacuna contra la Difteria, Bordetella pertussis (la tos ferina) y el tétanos, en la región Centro Sur Amazonía</v>
          </cell>
          <cell r="K108" t="str">
            <v>Dirección de Promoción y Prevención</v>
          </cell>
          <cell r="L108" t="str">
            <v>Diego Alejandro  García Londoño</v>
          </cell>
          <cell r="M108" t="str">
            <v>Número de niños menores de 1 año vacunados con Tercera dosis de DPT / población de niños Menores de 1 año según Meta programática</v>
          </cell>
          <cell r="N108" t="str">
            <v>PAISOF y Plantilla de reporte mensual de dosis aplicadas por municipios</v>
          </cell>
          <cell r="O108" t="str">
            <v>Se toman los datos de las terceras dosis de DPT efectivamente aplicadas a niños menores de un año del PAISOF y Plantilla de reporte mensual de dosis aplicadas por municipios y se contrastan con la población objeto</v>
          </cell>
          <cell r="P108" t="str">
            <v>Meta ODM 2015: 95% Meta PDSP 2012-2021: 95%</v>
          </cell>
          <cell r="Q108" t="str">
            <v>S902</v>
          </cell>
        </row>
        <row r="109">
          <cell r="C109" t="str">
            <v>Cobertura de vacunación con tercera dosis de DPT en niños menores de un año - Llanos</v>
          </cell>
          <cell r="E109">
            <v>0.9</v>
          </cell>
          <cell r="F109">
            <v>0.95</v>
          </cell>
          <cell r="G109">
            <v>0.95</v>
          </cell>
          <cell r="H109">
            <v>0.95</v>
          </cell>
          <cell r="I109">
            <v>0.95</v>
          </cell>
          <cell r="J109" t="str">
            <v>Evalúa el cumplimiento de vacunación con DPT3 en la población objeto. DPT: Vacuna contra la Difteria, Bordetella pertussis (la tos ferina) y el tétanos, en la región Centro Sur Amazonía</v>
          </cell>
          <cell r="K109" t="str">
            <v>Dirección de Promoción y Prevención</v>
          </cell>
          <cell r="L109" t="str">
            <v>Diego Alejandro  García Londoño</v>
          </cell>
          <cell r="M109" t="str">
            <v>Número de niños menores de 1 año vacunados con Tercera dosis de DPT / población de niños Menores de 1 año según Meta programática</v>
          </cell>
          <cell r="N109" t="str">
            <v>PAISOF y Plantilla de reporte mensual de dosis aplicadas por municipios</v>
          </cell>
          <cell r="O109" t="str">
            <v>Se toman los datos de las terceras dosis de DPT efectivamente aplicadas a niños menores de un año del PAISOF y Plantilla de reporte mensual de dosis aplicadas por municipios y se contrastan con la población objeto</v>
          </cell>
          <cell r="P109" t="str">
            <v>Meta ODM 2015: 95% Meta PDSP 2012-2021: 95%</v>
          </cell>
          <cell r="Q109" t="str">
            <v>S802</v>
          </cell>
        </row>
        <row r="110">
          <cell r="C110" t="str">
            <v>Cobertura de vacunación con tercera dosis de DPT en niños menores de un año - Pacífico</v>
          </cell>
          <cell r="E110">
            <v>0.9</v>
          </cell>
          <cell r="F110">
            <v>0.95</v>
          </cell>
          <cell r="G110">
            <v>0.95</v>
          </cell>
          <cell r="H110">
            <v>0.95</v>
          </cell>
          <cell r="I110">
            <v>0.95</v>
          </cell>
          <cell r="J110" t="str">
            <v>Evalúa el cumplimiento de vacunación con DPT en la población objeto. DPT: Vacuna contra la Difteria, Bordetella pertussis (la tos ferina) y el tétanos.</v>
          </cell>
          <cell r="K110" t="str">
            <v>Dirección de Promoción y Prevención</v>
          </cell>
          <cell r="L110" t="str">
            <v>Diego Alejandro  García Londoño</v>
          </cell>
          <cell r="M110" t="str">
            <v>Número de niños menores de 1 año vacunados con Tercera dosis de DPT / población de niños Menores de 1 año según Meta programática</v>
          </cell>
          <cell r="N110" t="str">
            <v>PAISOF y Plantilla de reporte mensual de dosis aplicadas por municipios</v>
          </cell>
          <cell r="O110" t="str">
            <v>Se toman los datos de las terceras dosis de DPT efectivamente aplicadas a niños menores de un año del PAISOF y Plantilla de reporte mensual de dosis aplicadas por municipios y se contrastan con la población objeto</v>
          </cell>
          <cell r="P110" t="str">
            <v>Meta ODM 2015: 95% Meta PDSP 2012-2021: 95%</v>
          </cell>
          <cell r="Q110" t="str">
            <v>S702</v>
          </cell>
        </row>
        <row r="111">
          <cell r="C111" t="str">
            <v>Cobertura de vacunación en menores de un año con terceras dosis de pentavalente</v>
          </cell>
          <cell r="E111">
            <v>0.9</v>
          </cell>
          <cell r="F111">
            <v>0.95</v>
          </cell>
          <cell r="G111">
            <v>0.95</v>
          </cell>
          <cell r="H111">
            <v>0.95</v>
          </cell>
          <cell r="I111">
            <v>0.95</v>
          </cell>
          <cell r="J111" t="str">
            <v>Evalúa el cumplimiento de coberturas con Pentavalente en la población objeto, niños menores de 1 año de edad, que han recibido la vacuna pentavalente, la cual viene en presentación combinada contra las enfermedades difteria, tos ferina, tétanos, hepatitis B y meningitis producida por el Haemophilus influenzae tipo b. La vacunación es la actividad más costo efectiva y esencial en la prevención, control, eliminación y erradicación de las enfermedades inmunoprevenibles. El seguimiento a las coberturas de vacunación permite evaluar el avance del programa.</v>
          </cell>
          <cell r="K111" t="str">
            <v>Dirección de Promoción y Prevención</v>
          </cell>
          <cell r="L111" t="str">
            <v>Diego Alejandro  García Londoño</v>
          </cell>
          <cell r="M111" t="str">
            <v>(Terceras dosis aplicadas de vacuna pentavalente en los menores de un año de edad / Población total menor de un año a vacunarse) x 100</v>
          </cell>
          <cell r="N111" t="str">
            <v>PAISOF y Plantilla de reporte mensual de dosis aplicadas por municipios</v>
          </cell>
          <cell r="O111" t="str">
            <v>La información proviene del Programa Ampliado de Inmunizaciones (PAI). El cálculo de las cobertura de vacunación se realiza mediante la comparación de las terceras dosis aplicadas de vacuna pentavalente en los menores de un año de edad (numerador) con respecto a la población total a vacunar (denominador); teniendo en cuenta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v>
          </cell>
          <cell r="P111" t="str">
            <v>Meta ODM 2015 vacunación DPT: 95%</v>
          </cell>
          <cell r="Q111" t="str">
            <v>S505</v>
          </cell>
        </row>
        <row r="112">
          <cell r="C112" t="str">
            <v>Cobertura de vacunación en niños de un año de edad con triple viral</v>
          </cell>
          <cell r="E112">
            <v>0.91</v>
          </cell>
          <cell r="F112">
            <v>0.95</v>
          </cell>
          <cell r="G112">
            <v>0.95</v>
          </cell>
          <cell r="H112">
            <v>0.95</v>
          </cell>
          <cell r="I112">
            <v>0.95</v>
          </cell>
          <cell r="J112" t="str">
            <v>Evalúa el cumplimiento de coberturas de vacunación con Triple viral en la población de 1 año de edad, protegidos contra el sarampión, la rubéola y la parotiditis (paperas). La vacunación es la actividad más costo efectiva y esencial en la prevención, control, eliminación y erradicación de las enfermedades inmunoprevenibles.</v>
          </cell>
          <cell r="K112" t="str">
            <v>Dirección de Promoción y Prevención</v>
          </cell>
          <cell r="L112" t="str">
            <v>Diego Alejandro  García Londoño</v>
          </cell>
          <cell r="M112" t="str">
            <v>(Dosis aplicadas de vacuna triple viral al año de edad / Población total a vacunar existente ) * 100</v>
          </cell>
          <cell r="N112" t="str">
            <v>PAISOF y Plantilla de reporte mensual de dosis aplicadas por municipios</v>
          </cell>
          <cell r="O112" t="str">
            <v>La información proviene del Programa Ampliado de Inmunizaciones (PAI). El cálculo de las cobertura de vacunación se realiza mediante la comparación de las dosis aplicadas de vacuna de triple viral en la población de un año de edad (numerador), con respecto a la población total a vacunar (denominador); especificando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v>
          </cell>
          <cell r="P112" t="str">
            <v>Meta ODM 2015: 95% Meta PDSP 2012-2021: 95%</v>
          </cell>
          <cell r="Q112" t="str">
            <v>S506</v>
          </cell>
        </row>
        <row r="113">
          <cell r="C113" t="str">
            <v>Departamentos con el sistema de vigilancia nutricional poblacional implementado</v>
          </cell>
          <cell r="E113">
            <v>0</v>
          </cell>
          <cell r="F113">
            <v>32</v>
          </cell>
          <cell r="G113">
            <v>10</v>
          </cell>
          <cell r="H113">
            <v>20</v>
          </cell>
          <cell r="I113">
            <v>32</v>
          </cell>
          <cell r="J113" t="str">
            <v>El indicador hace referencia al número de departamentos con información anual del estado nutricional en menores de 18 años y gestantes.</v>
          </cell>
          <cell r="K113" t="str">
            <v>Dirección de Promoción y Prevención</v>
          </cell>
          <cell r="L113" t="str">
            <v>Elkin de Jesus Osorio Saldarriaga</v>
          </cell>
          <cell r="M113" t="str">
            <v>Número de departamentos con información anual del estado nutricional en menores de 18 años y gestantes</v>
          </cell>
          <cell r="N113" t="str">
            <v>Sistema Integral de Información de la Protección Social-SISPRO-MSPS</v>
          </cell>
          <cell r="O113" t="str">
            <v>El dato proviene del reporte relacionado con el registro de las actividades de Protección Específica, Detección Temprana y la aplicación de las Guías de Atención Integral para las enfermedades de interés en salud pública de obligatorio cumplimiento de- Resolución 4505 , por lo cual reporta el Ministerio de Salud y Protección Social con base en información obtenida por SISPRO.</v>
          </cell>
          <cell r="P113" t="str">
            <v>La resolución 0004505 DE 2012 tiene por objeto establecer el reporte relacionado con el registro de las actividades de Protección Específica, Detección Temprana y la aplicación de las Guías de Atención Integral para las enfermedades de interés en salud pública realizadas en los servicios de salud y es de aplicación y obligatorio cumplimiento por parte de las Instituciones Prestadoras de Servicios de Salud (IPS), las Empresas Administradoras de Planes de Beneficios (EAPB) incluidas las de régimen de excepción de salud y las Direcciones Departamentales, Distritales y Municipales de Salud. Este indicador le apunta a obtener información anual del estado nutricional de la población menor de 18 años y gestantes a través de la información reportada de peso, talla, fecha de nacimiento y fecha de atención para menores de 18 años, y de edad gestacional, peso, talla y fecha de la atención para la población gestante.</v>
          </cell>
          <cell r="Q113" t="str">
            <v>S107</v>
          </cell>
        </row>
        <row r="114">
          <cell r="C114" t="str">
            <v>Porcentaje de niños y niñas en primera infancia atendidos en educación inicial en el marco de la atención integral con esquema de vacunación completo para la edad</v>
          </cell>
          <cell r="E114">
            <v>0.8</v>
          </cell>
          <cell r="F114">
            <v>0.95</v>
          </cell>
          <cell r="G114">
            <v>0.85</v>
          </cell>
          <cell r="H114">
            <v>0.9</v>
          </cell>
          <cell r="I114">
            <v>0.95</v>
          </cell>
          <cell r="J114" t="str">
            <v>Mide el porcentaje de niños y niñas menores de seis años, que cuentan con todas las vacunas contempladas en el esquema nacional de vacunación de acuerdo a su edad.</v>
          </cell>
          <cell r="K114" t="str">
            <v>Dirección de Promoción y Prevención</v>
          </cell>
          <cell r="L114" t="str">
            <v>Diego Alejandro  García Londoño</v>
          </cell>
          <cell r="M114" t="str">
            <v>% ECVE = #ECVE / i *100 donde: % iECV: Porcentaje de niños y niñas en primera infancia atendidos en educación inicial en el marco de la atención integral con esquema de vacunación completo para la edad #ECVE: Número de niñas y niños en primera infancia atendidos en educación inicial en el marco de la atención integral con esquema de vacunación completo para su edad que cruzan con los cargados en el SSNN y tienen fecha de atención valida para el trimestre a reportar i = Total de niños y niñas atendidos en educación inicial en el marco de la atención integral cargados en el SSNN</v>
          </cell>
          <cell r="N114" t="str">
            <v>Numerador: Sistema Nominal de Información PAI - MSPS - Denominador: Sistema de Seguimiento Niño a Niño del Ministerio de Educación Nacional</v>
          </cell>
          <cell r="O114" t="str">
            <v>Se realiza el cargue de la información correspondiente al esquema de vacunación de cada niña o niño, al Sistema de Seguimiento Niño a Niño, el Ministerio de Educación Nacional realiza el cruce con la información de las niñas y niños que se encuentran en educación inicial en el marco de la atecnión integral y reporta al Ministerio de Salud y Protección Social el calculo en porcentaje.</v>
          </cell>
          <cell r="P114" t="str">
            <v>El indicador no cuenta con línea de base debido a que el país actualmente calcula coberturas de vacunación administrativas y el Sistema Nominal de Informacion del PAI esta en proceso de implementación territorial, por lo tanto el número de niños y niñas reportados con esta atención tendrá un incremento progresivo asociado a la extensión gradual con la que se implemente el sistema de seguimiento nominal a la vacunación en todo el país.</v>
          </cell>
          <cell r="Q114" t="str">
            <v>S518</v>
          </cell>
        </row>
        <row r="115">
          <cell r="C115" t="str">
            <v>Porcentaje de peticiones y reclamos remitidas a las Entidades Administradoras de Planes de Beneficios resueltas</v>
          </cell>
          <cell r="E115">
            <v>0</v>
          </cell>
          <cell r="F115">
            <v>0.95</v>
          </cell>
          <cell r="G115">
            <v>0.8</v>
          </cell>
          <cell r="H115">
            <v>0.9</v>
          </cell>
          <cell r="I115">
            <v>0.95</v>
          </cell>
          <cell r="J115" t="str">
            <v>Mide el porcentaje de respuesta de las Entidades Administradoras de Planes de Benedicios (EAPB) a las peticiones, quejas y reclamos que son radicadas ante la SUPERSALUD y trasladas por ésta a dichas entidades. (EAPB: entiendase como EPS contributivo y subsidiado, entidades adaptadas al sistema, entidades de régimen especiales y de régimen de excepción, empresas de medicina prepagada y servicios prepagadados de ambulancia).</v>
          </cell>
          <cell r="K115" t="str">
            <v>Superintendencia Nacional de Salud</v>
          </cell>
          <cell r="L115" t="str">
            <v>Catalina Góngora Torres</v>
          </cell>
          <cell r="M115" t="str">
            <v>I = (Total de PQR respondidas en el período / Número total de PQR con contacto efectivo en el período) * 100 - Período: desde el primero de enero a la fecha de medición I: Porcentaje acumulado de PQR respondidas por las Entidades Administradoras de Planes de Beneficios</v>
          </cell>
          <cell r="N115" t="str">
            <v>Superintendencia Nacional de Salud</v>
          </cell>
          <cell r="O115" t="str">
            <v>Mediante una encuesta en la cual se realiza un seguimiento posterior al mes en el que las peticiones, quejas y reclamos fueron radicadas por el usuario ante la Superintendencia, y al ser de competencia de las EAPB fueron trasladadas a las mismas. En este seguimiento se pregunta al usuario si la EAPB da respuesta a su solicitud y si dicha solicitud fue resuelta. El seguimiento se hace en tres fases: Fase1: Aplicación de encuesta por canales IVR y Correo electrónico; Fase 2: Aplicación de encuesta por canal IVR, para los resultados no exitosos de correo electrónico en la fase 1; Fase 3: Llamada personalizada para los resultados no exitosos de la fase 2. A partir de los resultados de la encuesta, se calcula un indicador del porcentaje de respuesta de la EAPB a la PQR acumulado al momento del período de medición, con respecto a los contactos efectivos alcanzados mediante la encuesta en el mismo período.</v>
          </cell>
          <cell r="P115" t="str">
            <v>El indicador se puede ver afectado por coyunturas como cuando la EAPB va a ser sometida a procesos de liquidación. En este sentido, el indicador podría presentar algunas variaciones, ya que el numerador es suceptible al estado de la EAPB. Por otra parte, el denominador se puede ver afectado dependiendo de las características de la población y el acceso que tenga a los medios por los cuales se hace contacto para el seguimiento. Para el inicio de este ejercicio de seguimiento y fijación de metas la Superintendencia tiene como referente de línea base los resultados de la encuenta de abril de 2015, mes a partir del cual se empezó a realizar esta actividad. Esta línea base corresponde a 41% de PQR recibidas en el mes de abril y respondidas por la EAPB con respecto a las PQR del mes de abril sobres las cuales hubo contacto efectivo.</v>
          </cell>
          <cell r="Q115" t="str">
            <v>SNS</v>
          </cell>
        </row>
        <row r="116">
          <cell r="C116" t="str">
            <v>Sistema de gestión integral del riesgo en salud operando</v>
          </cell>
          <cell r="E116">
            <v>0</v>
          </cell>
          <cell r="F116">
            <v>95</v>
          </cell>
          <cell r="G116">
            <v>32</v>
          </cell>
          <cell r="H116">
            <v>64</v>
          </cell>
          <cell r="I116">
            <v>95</v>
          </cell>
          <cell r="J116" t="str">
            <v>Hace referencia al % de las EPS que aplican la estrategia de gestión integral del riesgo en salud, para al menos un 50% de las rutas de atención específicas por grupos de riesgo establecidas por el MSPS, teniendo en cuenta los ámbitos territoriales definidos para la atención integral en salud. El Sistema de gestión integral del riesgo en salud debe ser entendido en sus dos dimensiones: la epidemiológica y la económica. La primera se refiere a la minimización de eventos de enfermedad, trauma o muerte. La segunda, al equilibrio económico derivado de una de un adecuada organización empresarial para adelantar la gestión del riesgo en salud.</v>
          </cell>
          <cell r="K116" t="str">
            <v>Dirección de Regulación de la Operación del Aseguramiento en Salud y Riesgos Laborales y Pensiones</v>
          </cell>
          <cell r="L116" t="str">
            <v>José Luis Ortiz Hoyos</v>
          </cell>
          <cell r="M116" t="str">
            <v>Número de EPS que aplican la gestión integral del riesgo en salud / Número total de EPS</v>
          </cell>
          <cell r="N116" t="str">
            <v>Reporte que está en desarrollo por el MSPS.</v>
          </cell>
          <cell r="O116" t="str">
            <v>La información proviene de un reporte que está desarrollado el MSPS. En el reporte se incluirá el avance en la implementación de los procesos que conforman la gestión integral del riesgo en salud, con los respectivos indicadores para su medición.</v>
          </cell>
          <cell r="P116" t="str">
            <v>El proceso para la gestión integral del riesgo en salud está siendo validado con las EPS.</v>
          </cell>
          <cell r="Q116" t="str">
            <v>S215</v>
          </cell>
        </row>
        <row r="117">
          <cell r="C117" t="str">
            <v>Ejecución de la programación de sesiones anuales de la Subcomisión de Salud</v>
          </cell>
          <cell r="E117">
            <v>0</v>
          </cell>
          <cell r="F117">
            <v>1</v>
          </cell>
          <cell r="G117">
            <v>1</v>
          </cell>
          <cell r="H117">
            <v>1</v>
          </cell>
          <cell r="I117">
            <v>1</v>
          </cell>
          <cell r="J117" t="str">
            <v>El indicador mide el cumplimiento de la programación de las seis sesiones de la Subcomisión de Salud de la mesa permanente de concertación con pueblos y organizaciones indígenas conforme a lo dispuesto en el Decreto 1973 de 2014 y según el plan de acción elaborado para cada año por la Subcomisión.</v>
          </cell>
          <cell r="K117" t="str">
            <v>Oficina de Promoción Social</v>
          </cell>
          <cell r="L117" t="str">
            <v>Juan Pablo Corredor Pongutá</v>
          </cell>
          <cell r="M117" t="str">
            <v>(Número de sesiones de la Subcomisión realizadas/ total de sesiones de la Subcomisión programadas)*100</v>
          </cell>
          <cell r="N117" t="str">
            <v>Ministerio de Salud y Protección Social - Oficina de Promoción Social</v>
          </cell>
          <cell r="O117" t="str">
            <v>Se realizará conforme al cronograma y plan de trabajo definido anualmente en la Subcomisión de Salud, en el cual se define fechas y temáticas tentativas a a abordar en cada una de las seis sesiones ordinarias, las cuales constituirán el denominador del indicador. Una vez se realicen efectivamente cada una de las sesiones programadas se dará por cumplida la programación de la misma, constituyendo resultado para el numerador del indicador. Como soporte de la realización de las sesiones se contará con las ayudas de memoria o actas de las mismas.</v>
          </cell>
          <cell r="P117" t="str">
            <v>El cumplimiento de la programación está sujeto a la disponibilidad de los recursos financieros y logísticos para el desarrollo de las sesiones</v>
          </cell>
          <cell r="Q117" t="str">
            <v>S1005</v>
          </cell>
        </row>
        <row r="118">
          <cell r="C118" t="str">
            <v>Percepción de confianza en las EPS</v>
          </cell>
          <cell r="E118">
            <v>0.89</v>
          </cell>
          <cell r="F118">
            <v>0.92</v>
          </cell>
          <cell r="G118">
            <v>0.90500000000000003</v>
          </cell>
          <cell r="H118">
            <v>0.91200000000000003</v>
          </cell>
          <cell r="I118">
            <v>0.92</v>
          </cell>
          <cell r="J118" t="str">
            <v>La medición de la percepción de confianza en la EPS se estima a través del % de la población que considera que de estar gravemente enfermo "probablemente si" o "definitivamente si" va a poder acceder de forma oportuna a los servicios de salud necesarios a través de su EPS</v>
          </cell>
          <cell r="K118" t="str">
            <v>Oficina de Calidad</v>
          </cell>
          <cell r="L118" t="str">
            <v>German  Escobar</v>
          </cell>
          <cell r="M118" t="str">
            <v>(Número de usuarios que consideran que de llegar a estar gravemente enfermo, "DEFINITIVAMENTE SÍ" O "PROBABLEMENTE SI" podrían acceder de forma oportuna a los servicios de salud necesarios a través de su EPS / Número total de usuarios encuestadas) *100</v>
          </cell>
          <cell r="N118" t="str">
            <v>Encuesta de evaluación de los servicios de las EPS - Oficina de Calidad - MSPS</v>
          </cell>
          <cell r="O118" t="str">
            <v>El resultado de este indicador corresponde al porcentaje de usuarios que respondieron "definitivamente si" o "probablemente si" a la pregunta: ¿Considera que si llegara a estar gravemente enfermo, va a poder acceder de forma oportuna o a tiempo a través de su EPS a los servicios de salud necesarios? Información obtenida de la Encuesta de evaluación de los servicios de las EPS - Oficina de Calidad - MSPS</v>
          </cell>
          <cell r="Q118" t="str">
            <v>S212</v>
          </cell>
        </row>
        <row r="119">
          <cell r="C119" t="str">
            <v>Catálogos digitales de información en salud interoperables y disponibles para consulta</v>
          </cell>
          <cell r="E119">
            <v>2</v>
          </cell>
          <cell r="F119">
            <v>10</v>
          </cell>
          <cell r="G119">
            <v>3</v>
          </cell>
          <cell r="H119">
            <v>3</v>
          </cell>
          <cell r="I119">
            <v>2</v>
          </cell>
          <cell r="J119" t="str">
            <v>Mide el número de listados estandarizados de codificaciones con su correspondiente administración, que permiten intercambiar datos entre los diferentes sistemas de información para su disposición. Los catalógos son un elemento para la operación de las centrales de servicios del SISPRO y hacen parte del conjunto de datos mínimos para la atención de salud.</v>
          </cell>
          <cell r="K119" t="str">
            <v>Oficina de Tecnología de la Información y la Comunicación -TIC</v>
          </cell>
          <cell r="L119" t="str">
            <v>Dolly  Ovalle</v>
          </cell>
          <cell r="M119" t="str">
            <v>Sumatoria del número de catálogos publicados durante el año</v>
          </cell>
          <cell r="N119" t="str">
            <v>Resoluciones de información del Ministerio de Salud y Protección Social.</v>
          </cell>
          <cell r="O119" t="str">
            <v>Se obtiene el producto una vez el catálogo esté disponible para consulta.</v>
          </cell>
          <cell r="P119" t="str">
            <v>Repositorios y catálogos con cargue disponible para consulta (Salud digital)</v>
          </cell>
          <cell r="Q119" t="str">
            <v>S213</v>
          </cell>
        </row>
        <row r="120">
          <cell r="C120" t="str">
            <v xml:space="preserve">Número de variables de la historia clínica disponibles en línea </v>
          </cell>
          <cell r="E120">
            <v>0</v>
          </cell>
          <cell r="F120">
            <v>35</v>
          </cell>
          <cell r="G120">
            <v>25</v>
          </cell>
          <cell r="H120">
            <v>30</v>
          </cell>
          <cell r="I120">
            <v>35</v>
          </cell>
          <cell r="J120" t="str">
            <v>El indicador pretende medir el avance del proyecto Datos mínimos básicos de la historia clínica del ciudadanoque está desarrollando la Oficina TIC del Ministerio de Salud y Protección Social (MSPS). A diciembre de 2015, un primer conjunto de variables (20 variables) que forman parte de la Historia Clínica estará a disposición del 100% de las IPS; el Ministerio irá incluyendo nuevas variables cada semestre. Para 2016, las primeras variables de la historia clínica estarán dispuestas para los ciudadanos, en el SISPRO. En 2016, se incluirá la incorporación de las atenciones en salud de menores de 18 años y gestantes (Resolución 2175 de 2015, "Por la cual se establece el anexo técnico para el reporte de las atenciones en salud a menores de 18 años, gestantes y atenciones de parto y se adopta el mecanismo de transferencia de los archivos"), así como la lista de EPS donde se han realizado atenciones en salud (con fechas). Este conjunto de datos mínimos básicos podrá integrarse a la carpeta del ciudadanoque promueve el Ministerio de Tecnologías de la Información y las Comunicaciones.</v>
          </cell>
          <cell r="K120" t="str">
            <v>Oficina de Tecnología de la Información y la Comunicación -TIC</v>
          </cell>
          <cell r="L120" t="str">
            <v>Dolly  Ovalle</v>
          </cell>
          <cell r="M120" t="str">
            <v>Sumatoria de las variables correspondientes a los datos mínimos básicos de la historia clínica del ciudadano, disponibles en la página Web del MSPS o a través de servicios de información</v>
          </cell>
          <cell r="N120" t="str">
            <v>MSPS. OTIC - Sistema Integral de Información de la Protección Social (SISPRO)</v>
          </cell>
          <cell r="O120" t="str">
            <v>Se considera que se ha obtenido el producto mencionado una vez la variable esté disponible para consulta en la página web del MSPS o a través de servicios de información. La definición de una variable implica la construcción conjunta con expertos en el tema para la revisión de datos actuales, la definición del alcance de cada dato y su dominio de valores, la definición de especificaciones tecnológicas para el intercambio entre sistemas de información y su correspondiente publicación.</v>
          </cell>
          <cell r="Q120" t="str">
            <v>S406</v>
          </cell>
        </row>
        <row r="121">
          <cell r="C121" t="str">
            <v>Portales web de consulta en salud y protección social operando</v>
          </cell>
          <cell r="E121">
            <v>1</v>
          </cell>
          <cell r="F121">
            <v>6</v>
          </cell>
          <cell r="G121">
            <v>2</v>
          </cell>
          <cell r="H121">
            <v>2</v>
          </cell>
          <cell r="I121">
            <v>1</v>
          </cell>
          <cell r="J121" t="str">
            <v>Centrales de servicios que permiten al ciudadano realizar trámites y obtener información para los distintos componentes de Salud y Protección Social, a través de sitios web.</v>
          </cell>
          <cell r="K121" t="str">
            <v>Oficina de Tecnología de la Información y la Comunicación -TIC</v>
          </cell>
          <cell r="L121" t="str">
            <v>Dolly  Ovalle</v>
          </cell>
          <cell r="M121" t="str">
            <v>Sumatoria de los portales web de consulta en Salud y Protección Social puestos en operación durante el año.</v>
          </cell>
          <cell r="N121" t="str">
            <v>Ministerio de Salud y Protección Social, aplicativos misionales del SISPRO (recogen información de diferentes fuentes), otros aplicativos misionales del Ministerio.</v>
          </cell>
          <cell r="O121" t="str">
            <v>Se obtiene el producto una vez el portal entre en operación. Se evidenciará en la correspondiente URL.</v>
          </cell>
          <cell r="P121" t="str">
            <v>Portal web de consulta de: afiliación y movilidad, cuentas y pagos, prestación de servicios, vigilancia en salud (salud ambiental), recursos en salud, gestión del conocimiento.</v>
          </cell>
          <cell r="Q121" t="str">
            <v>S214</v>
          </cell>
        </row>
        <row r="122">
          <cell r="C122" t="str">
            <v>Departamentos que implementan el nuevo sistema de información nominal  del PAI</v>
          </cell>
          <cell r="E122">
            <v>1</v>
          </cell>
          <cell r="F122">
            <v>4</v>
          </cell>
          <cell r="G122">
            <v>1</v>
          </cell>
          <cell r="H122">
            <v>1</v>
          </cell>
          <cell r="I122">
            <v>1</v>
          </cell>
          <cell r="J122" t="str">
            <v>Presenta el número de departamentos de la región pacífico en los cuales ha sido implementado el nuevo sistema de información nominal del Programa Ampliado de Inmunizaciones - PAI</v>
          </cell>
          <cell r="K122" t="str">
            <v>Dirección de Promoción y Prevención</v>
          </cell>
          <cell r="L122" t="str">
            <v>Diego Alejandro  García Londoño</v>
          </cell>
          <cell r="M122" t="str">
            <v>Número de departamentos</v>
          </cell>
          <cell r="N122" t="str">
            <v>Sistema de Información Nominal de Vacunación</v>
          </cell>
          <cell r="O122" t="str">
            <v>Sumatoria del número de departamentos de la región que han implementado el nuevo sistema de información nominal del PAI</v>
          </cell>
          <cell r="Q122" t="str">
            <v>S703</v>
          </cell>
        </row>
        <row r="123">
          <cell r="C123" t="str">
            <v>Porcentaje de personas que consideran que la calidad de la prestación del servicio de salud (medicina general, medicina especializada, odontología, etc.) fue “buena” o “muy buena”</v>
          </cell>
          <cell r="E123">
            <v>0.85499999999999998</v>
          </cell>
          <cell r="F123">
            <v>0.92</v>
          </cell>
          <cell r="G123">
            <v>0.90500000000000003</v>
          </cell>
          <cell r="H123">
            <v>0.91200000000000003</v>
          </cell>
          <cell r="I123">
            <v>0.92</v>
          </cell>
          <cell r="J123" t="str">
            <v>La medición de la percepción de confianza en la EPS se estima a través del % de la población que considera que de estar gravemente enfermo "probablemente si" o "definitivamente si" va a poder acceder de forma oportuna a los servicios de salud necesarios a través de su EPS</v>
          </cell>
          <cell r="K123" t="str">
            <v>Oficina de Calidad</v>
          </cell>
          <cell r="L123" t="str">
            <v>German  Escobar</v>
          </cell>
          <cell r="M123" t="str">
            <v>(Número de usuarios que consideran que si DE llegaran a estar gravemente enfermos, "DEFINITIVAMENTE SÍ" O "PROBABLEMENTE SI" podrían acceder de forma oportuna a los servicios de salud necesarios a través de su EPS / Número total de usuarios encuestadas) *100</v>
          </cell>
          <cell r="N123" t="str">
            <v>Encuesta de evaluación de los servicios de las EPS - Oficina de Calidad - MSPS</v>
          </cell>
          <cell r="O123" t="str">
            <v>El resultado de este indicador corresponde al porcentaje de usuarios que respondieron "definitivamente si" o "probablemente si" a la pregunta: ¿Considera que si llegara a estar gravemente enfermo, va a poder acceder de forma oportuna o a tiempo a través de su EPS a los servicios de salud necesarios? Información obtenida de la Encuesta de evaluación de los servicios de las EPS - Oficina de Calidad - MSPS</v>
          </cell>
          <cell r="Q123" t="str">
            <v>S211</v>
          </cell>
        </row>
        <row r="124">
          <cell r="C124" t="str">
            <v>Porcentaje de EPS que cumplen las nuevas condiciones de habilitación financiera durante el periodo de transición</v>
          </cell>
          <cell r="E124">
            <v>0.60599999999999998</v>
          </cell>
          <cell r="F124">
            <v>0.8</v>
          </cell>
          <cell r="G124">
            <v>0.67</v>
          </cell>
          <cell r="H124">
            <v>0.73</v>
          </cell>
          <cell r="I124">
            <v>0.8</v>
          </cell>
          <cell r="J124" t="str">
            <v>Permitirá verificar el número de las EPS de los régimenes contributivo y subsidiado se encuentren en funcionamiento y cumplan con los requisitos financieros de capital mínimo, patrimonio adecuado, e
inversión de las reservas técnicas, que deben cumplir progresivamente dentro de los 7 años, así: , al final del primer año la EPS debe haber cubierto el 10% del defecto, al segundo año el 20%, al tercer
año el 30%, al cuarto año el 50%, al quinto año 70%, al sexto año 90% y al final del séptimo año el 100%.Este Indicador se mide como el porcentaje de EPS que cumplen los nuevos requisitos
financieros respecto del margen de Solvencia, Capital Mínimo y Inversión de Reservas, en el periodo de Transición.</v>
          </cell>
          <cell r="K124" t="str">
            <v>Dirección de Financiamiento Sectorial</v>
          </cell>
          <cell r="L124" t="str">
            <v>Omar Guaje Miranda</v>
          </cell>
          <cell r="M124" t="str">
            <v>Número de EPS que han cubierto el % del desfase para cumplir las condiciones financieras 1 año; 2 año … 7año / Total de EPS con desfase para cubrir capital mínimo, patrimonio adecuado, e inversión de las reservas técnicas</v>
          </cell>
          <cell r="N124" t="str">
            <v>Sistema de Información Superintendencia Nacional de Salud - Circular Única - Indicadores de Permanencia EPS</v>
          </cell>
          <cell r="O124" t="str">
            <v>Este Indicador se mide como el porcentaje de EPS que cumplen los nuevos requisitos financieros respecto del margen de Solvencia, Capital Mínimo y Inversión de Reservas, en el periodo de Transición.</v>
          </cell>
          <cell r="Q124" t="str">
            <v>S404</v>
          </cell>
        </row>
        <row r="125">
          <cell r="C125" t="str">
            <v>Porcentaje de ESE sin riesgo financiero o riesgo bajo</v>
          </cell>
          <cell r="E125">
            <v>0.41</v>
          </cell>
          <cell r="F125">
            <v>0.6</v>
          </cell>
          <cell r="G125">
            <v>0.5</v>
          </cell>
          <cell r="H125">
            <v>0.55000000000000004</v>
          </cell>
          <cell r="I125">
            <v>0.6</v>
          </cell>
          <cell r="J125" t="str">
            <v>El indicador mide porcentaje de Empresas Sociales del Estado sin riesgo y riego bajo financiero respecto al total de las ESE del país. Lo anterior, con el propósito de medir el impacto de las diversas
políticas que esta implementando el Gobierno Nacional de Saneamiento Fiscal y Financiero de las Empresas Sociales del Estado.</v>
          </cell>
          <cell r="K125" t="str">
            <v>Dirección de Financiamiento Sectorial</v>
          </cell>
          <cell r="L125" t="str">
            <v>Omar Guaje Miranda</v>
          </cell>
          <cell r="M125" t="str">
            <v>(Número de ESE sin riego y riego bajo financiero / Número Total de ESE del país)*100</v>
          </cell>
          <cell r="N125" t="str">
            <v>Resoluciones de Categorización del Riego Financiero de cada vigencia</v>
          </cell>
          <cell r="O125" t="str">
            <v>Partiendo de la metodología definida en el artículo 5 de la Resolución 2509 de 2012, la clasificación del riego financiero de las ESE, depende del indicador de riego obtenido: a. Mayor o igual que 0.00 = Sin Riesgo b. Entre menos de 0.01 y menos 0.20 = Riego Bajo c. Entre menos 0.11 y menos 0.20 = Riesgo Medio d. Menor o igual a menos 0.21 = Riego Alto e. Ingresos reconocidos menos gastos comprometidos menor a cero (0) = Riego Alto</v>
          </cell>
          <cell r="Q125" t="str">
            <v>S402</v>
          </cell>
        </row>
        <row r="126">
          <cell r="C126" t="str">
            <v>Deudas a más de 180 días como porcentaje de facturación anual de los hospitales públicos</v>
          </cell>
          <cell r="E126">
            <v>0.3</v>
          </cell>
          <cell r="F126">
            <v>0.25</v>
          </cell>
          <cell r="G126">
            <v>0.28999999999999998</v>
          </cell>
          <cell r="H126">
            <v>0.27</v>
          </cell>
          <cell r="I126">
            <v>0.25</v>
          </cell>
          <cell r="J126" t="str">
            <v>Garantizar la solvencia y aumento del flujo de recursos de los Hospitales Públicos mediante el fortalecimiento y seguimiento de las medidas de saneamiento financiero y contable en aras de mejorar
las condiciones y goce efectivo del derecho a la salud.</v>
          </cell>
          <cell r="K126" t="str">
            <v>Dirección de Financiamiento Sectorial</v>
          </cell>
          <cell r="L126" t="str">
            <v>Omar Guaje Miranda</v>
          </cell>
          <cell r="M126" t="str">
            <v>Cartera por venta de servicios de salud mayor a 180 días / Facturación total anual generada por venta de servicios de salud de los hospitales públicos.</v>
          </cell>
          <cell r="N126" t="str">
            <v>Sistema de Información de Hospitales Públicos -SIHO- Ministerio de Salud y Protección Social.</v>
          </cell>
          <cell r="O126" t="str">
            <v>Partiendo de la información reportada en virtud del Decreto 2193 de 2004 expedido por el Ministerio de la Protección Social hoy Ministerio de Salud y Protección Social, se tomará la información correspondiente a la cartera por venta de servicios de salud mayor a 180 días con respecto a la facturación anual generada por venta de servicios de salud de los hospitales públicos, obteniendo el porcentaje para el periodo correspondiente, el cual podrá ser presentado por nivel de atención. Cabe resaltar que la información del indicador dependerá del porcentaje de reporte de las IPS Públicas hábilitadas.</v>
          </cell>
          <cell r="P126" t="str">
            <v>Se precisa que el indicador solo contempla cartera y facturación por la venta de servicios de salud de las IPS Públicas. Adicionalmente, esta formulado sobre la normatividad vigente.</v>
          </cell>
          <cell r="Q126" t="str">
            <v>S403</v>
          </cell>
        </row>
        <row r="127">
          <cell r="C127" t="str">
            <v>Nuevos cotizantes afiliados al Régimen Contributivo</v>
          </cell>
          <cell r="E127">
            <v>1610402</v>
          </cell>
          <cell r="F127">
            <v>661522</v>
          </cell>
          <cell r="G127">
            <v>182235</v>
          </cell>
          <cell r="H127">
            <v>219867</v>
          </cell>
          <cell r="I127">
            <v>259420</v>
          </cell>
          <cell r="J127" t="str">
            <v>Número de personas nuevas afiliadas al SGSSS con capacidad de pago que, en consecuencia, deben realizar aportes al Sistema. Son aquellas personas vinculadas a través de contratos de trabajo, los Pensionados, los servidores públicos, los asociados a Cooperativas de Trabajo Asociado, y los trabajadores independientes.</v>
          </cell>
          <cell r="K127" t="e">
            <v>#N/A</v>
          </cell>
          <cell r="M127" t="str">
            <v>N.C.RC t = C.RC t - C.RC t -1 Variables: C.RC t : Número de cotizantes del Régimen Contributivo durante el período de referencia t. C.RC t t : Número de cotizantes del Régimen Contributivo durante el período de referencia t-1.</v>
          </cell>
          <cell r="N127" t="str">
            <v>Dirección de financiamiento sectorial</v>
          </cell>
          <cell r="O127" t="str">
            <v>Suma de nuevos cotizantes reportados a la base de datos de la Subcuenta de Compensación del Fosyga, total y para cada tipo de cotizante, en un año.</v>
          </cell>
          <cell r="P127" t="str">
            <v>Debido a que las estadísticas históricas y de nuevos cotizantes que se reportan en la base datos de la Subcuenta de Compensación del Fosyga son dinámicas y presentan novedades (desde enero de 2009 a la fecha) de acuerdo a los reportes en los procesos de compensación, y por lo tanto los resultados varían dependiendo la fecha de corte de consulta, se definió el 30 de noviembre de 2015 como fecha de corte para medir la línea base del cuatrienio anterior (2011-2015).</v>
          </cell>
          <cell r="Q127" t="str">
            <v>S525</v>
          </cell>
        </row>
        <row r="128">
          <cell r="C128" t="str">
            <v>Ahorros al sistema de salud por control de precios de tecnologías en salud ($ billones)</v>
          </cell>
          <cell r="E128">
            <v>1</v>
          </cell>
          <cell r="F128">
            <v>1.3</v>
          </cell>
          <cell r="G128">
            <v>1.2</v>
          </cell>
          <cell r="H128">
            <v>1.3</v>
          </cell>
          <cell r="I128">
            <v>1.3</v>
          </cell>
          <cell r="J128" t="str">
            <v>Indica el monto estimado en Pesos Colombianos en el que se reduce el gasto en tecnologías en salud por concepto de nuevos instrumentos de regulación de precios (negociación y definición de precios a la entrada).</v>
          </cell>
          <cell r="K128" t="str">
            <v>Dirección de Medicamentos y Tecnologías en Salud</v>
          </cell>
          <cell r="L128" t="str">
            <v>Javier  Guzmán</v>
          </cell>
          <cell r="M128" t="str">
            <v>Ahorro=?Pi0*Qi0-?Pi1*Qi0; donde Pi0 es el precio de la tecnología en salud i antes de la intervención (o en el país de referencia para el caso de la definición de precios a la entrada), Pi1 es el precio máximo de venta luego de la intervención para la tecnología en salud i (o precio definido a la entrada) y Qi0 es la cantidad consumida de la tecnología i, antes y después de la regulación (en el caso de precio definido a la entrada, el proyectado a partir de la incidencia de la patología).</v>
          </cell>
          <cell r="N128" t="str">
            <v>Sistema de Medicamento (SISMED) - Ministerio de Salud y Protección Social</v>
          </cell>
          <cell r="O128" t="str">
            <v>Para el calculo del ahorro producto de negociaciones centralizadas, se suponen cantidades constantes para las tecnologías negociadas y se estima el gasto suponiendo el precio máximo definido como el precio efectivo de transacción. El ahorro es igual a la diferencia entre el gasto total antes de la intervención y el gasto total estimado de acuerdo a lo mencionado anteriormente.Para el calculo del ahorro de los precios a la entrada, se proyecta la cantidad consumida a partir de la incidencia de la patología tratada y se considera como precio hipotético en ausencia de regulación al precio en un país con condiciones macroeconómicas similares que no ejerza control de precios de tecnologías. El ahorro es la diferencia entre el gasto total hipotético con el precio sin negociar y el gasto total estimado con el precio negociado.El ahorro total será la suma del ahorro estimado por negociaciones centralizadas y el ahorro estimado por precios a la entrada.</v>
          </cell>
          <cell r="P128" t="str">
            <v>La meta para el cuatrienio (300.000 millones) es más conservadora debido a que las tecnologías priorizadas para las primeras tandas de regulación fueron aquellas con mayor impacto en el gasto público en salud. Por lo tanto se espera que el ahorro para el sistema sea decreciente en el tiempo ya que en las futuras tandas de regulación se priorizarán tecnologías en salud con menor impacto en el gasto que aquellas reguladas entre 2010 y 2013. El rezago de 1 año en el indicador se debe a que el ahorro real para el sistema de salud por control de precios de tecnologías en salud se calcula comparando las ventas totales de las tecnologías reguladas un año después de la entrada en vigencia de la regulación con respecto a las ventas totales de dichas tecnologías en el año inmediatamente anterior a la regulación.</v>
          </cell>
          <cell r="Q128" t="str">
            <v>S405</v>
          </cell>
        </row>
        <row r="129">
          <cell r="C129" t="str">
            <v>Gasto por eventos no incluidos en el plan de beneficios ($ billones)</v>
          </cell>
          <cell r="E129">
            <v>1.7</v>
          </cell>
          <cell r="F129">
            <v>1.2</v>
          </cell>
          <cell r="G129">
            <v>1.5</v>
          </cell>
          <cell r="H129">
            <v>1.3</v>
          </cell>
          <cell r="I129">
            <v>1.2</v>
          </cell>
          <cell r="J129" t="str">
            <v>Corresponde a los valores aprobados a las Empresas Promotoras de Salud (EPS) Empresas Obligadas a Compensar (EOC), de las solicitudes de recobro radicadas ante el FOSYGA por la prestación de los servicios de salud no incluidos en el plan de beneficios realizados durante la vigencia fiscal.</v>
          </cell>
          <cell r="K129" t="str">
            <v>Dirección de Administración de Fondos de la Protección Social</v>
          </cell>
          <cell r="L129" t="str">
            <v>Álvaro Rojas Fuentes</v>
          </cell>
          <cell r="M129" t="str">
            <v>Sumatoria de los valores pagados por solicitudes de recobros no incluidos en el plan de beneficios de la ejecución presupuestal de gasto de los recursos del Fosyga (Rubro: otros eventos y fallos de tutela)</v>
          </cell>
          <cell r="N129" t="str">
            <v>Dirección de Administración de Fondos de la Protección Social</v>
          </cell>
          <cell r="O129" t="str">
            <v>Se suma el valor aprobado en cada uno de los paquetes mensuales de solicitudes de recobros por concepto de tecnologías en salud sin cobertura en el POS autorizadas por el Comité Técnico Científico u ordenadas por un fallo de tutela durante la vigencia fiscal (Formatos MyT01/02).</v>
          </cell>
          <cell r="P129" t="str">
            <v>La Resolución 5395 de 2013 un período de 2 meses para que la entidad correspondiente adelante el proceso de auditoría integral e informe del resultado a la entidad recobrante.</v>
          </cell>
          <cell r="Q129" t="str">
            <v>S401</v>
          </cell>
        </row>
        <row r="130">
          <cell r="C130" t="str">
            <v>Programa de incentivos a formación de profesionales (Becas Crédito)</v>
          </cell>
          <cell r="E130">
            <v>1</v>
          </cell>
          <cell r="F130">
            <v>1</v>
          </cell>
          <cell r="G130">
            <v>1</v>
          </cell>
          <cell r="H130">
            <v>1</v>
          </cell>
          <cell r="I130">
            <v>1</v>
          </cell>
        </row>
      </sheetData>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2:C25"/>
  <sheetViews>
    <sheetView tabSelected="1" topLeftCell="C1" workbookViewId="0">
      <pane ySplit="25" topLeftCell="A38" activePane="bottomLeft" state="frozen"/>
      <selection pane="bottomLeft" activeCell="E21" sqref="E21"/>
    </sheetView>
  </sheetViews>
  <sheetFormatPr baseColWidth="10" defaultRowHeight="15" x14ac:dyDescent="0.25"/>
  <cols>
    <col min="1" max="1" width="12.7109375" customWidth="1"/>
    <col min="2" max="2" width="63.28515625" customWidth="1"/>
  </cols>
  <sheetData>
    <row r="22" spans="1:3" thickBot="1" x14ac:dyDescent="0.35"/>
    <row r="23" spans="1:3" x14ac:dyDescent="0.25">
      <c r="A23" s="40" t="s">
        <v>0</v>
      </c>
      <c r="B23" s="41"/>
      <c r="C23" s="42"/>
    </row>
    <row r="24" spans="1:3" x14ac:dyDescent="0.25">
      <c r="A24" s="43"/>
      <c r="B24" s="44"/>
      <c r="C24" s="45"/>
    </row>
    <row r="25" spans="1:3" ht="24" customHeight="1" thickBot="1" x14ac:dyDescent="0.3">
      <c r="A25" s="46"/>
      <c r="B25" s="47"/>
      <c r="C25" s="48"/>
    </row>
  </sheetData>
  <sheetProtection algorithmName="SHA-512" hashValue="iArCbHsA0V7Q/NACxWhMKNW7tklxVuV8t9TmZmSYfCh56BweVYITbGlPI30tla/uoD57J/LXc+ps1wcW04xjrA==" saltValue="j3BVoWwNeGT2Q93nTnG5+w==" spinCount="100000" sheet="1" objects="1" scenarios="1"/>
  <mergeCells count="1">
    <mergeCell ref="A23:C25"/>
  </mergeCell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opLeftCell="D12" zoomScale="90" zoomScaleNormal="90" workbookViewId="0">
      <selection activeCell="I28" sqref="I28"/>
    </sheetView>
  </sheetViews>
  <sheetFormatPr baseColWidth="10" defaultRowHeight="15" x14ac:dyDescent="0.25"/>
  <cols>
    <col min="1" max="1" width="18.7109375" customWidth="1"/>
    <col min="2" max="2" width="26.28515625" customWidth="1"/>
    <col min="3" max="3" width="36.28515625" style="16" customWidth="1"/>
    <col min="9" max="9" width="102" customWidth="1"/>
  </cols>
  <sheetData>
    <row r="1" spans="1:9" x14ac:dyDescent="0.25">
      <c r="A1" s="1"/>
      <c r="B1" s="52" t="s">
        <v>1</v>
      </c>
      <c r="C1" s="53"/>
      <c r="D1" s="53"/>
      <c r="E1" s="53"/>
      <c r="F1" s="1"/>
      <c r="G1" s="1"/>
      <c r="H1" s="1"/>
    </row>
    <row r="2" spans="1:9" x14ac:dyDescent="0.25">
      <c r="A2" s="1"/>
      <c r="B2" s="53"/>
      <c r="C2" s="53"/>
      <c r="D2" s="53"/>
      <c r="E2" s="53"/>
      <c r="F2" s="1"/>
      <c r="G2" s="1"/>
      <c r="H2" s="1"/>
    </row>
    <row r="3" spans="1:9" x14ac:dyDescent="0.25">
      <c r="A3" s="1"/>
      <c r="B3" s="53"/>
      <c r="C3" s="53"/>
      <c r="D3" s="53"/>
      <c r="E3" s="53"/>
      <c r="F3" s="1"/>
      <c r="G3" s="1"/>
      <c r="H3" s="1"/>
    </row>
    <row r="4" spans="1:9" x14ac:dyDescent="0.25">
      <c r="A4" s="1"/>
      <c r="B4" s="53"/>
      <c r="C4" s="53"/>
      <c r="D4" s="53"/>
      <c r="E4" s="53"/>
      <c r="F4" s="1"/>
      <c r="G4" s="1"/>
      <c r="H4" s="1"/>
    </row>
    <row r="5" spans="1:9" x14ac:dyDescent="0.25">
      <c r="A5" s="1"/>
      <c r="B5" s="53"/>
      <c r="C5" s="53"/>
      <c r="D5" s="53"/>
      <c r="E5" s="53"/>
      <c r="F5" s="1"/>
      <c r="G5" s="1"/>
      <c r="H5" s="1"/>
    </row>
    <row r="6" spans="1:9" ht="14.45" x14ac:dyDescent="0.3">
      <c r="A6" s="2"/>
      <c r="B6" s="1"/>
      <c r="C6" s="3"/>
      <c r="D6" s="1"/>
      <c r="E6" s="1"/>
      <c r="F6" s="1"/>
      <c r="G6" s="1"/>
      <c r="H6" s="1"/>
    </row>
    <row r="7" spans="1:9" x14ac:dyDescent="0.25">
      <c r="A7" s="54" t="s">
        <v>2</v>
      </c>
      <c r="B7" s="54"/>
      <c r="C7" s="54"/>
      <c r="D7" s="54"/>
      <c r="E7" s="54"/>
      <c r="F7" s="54"/>
      <c r="G7" s="54"/>
      <c r="H7" s="54"/>
    </row>
    <row r="8" spans="1:9" x14ac:dyDescent="0.25">
      <c r="A8" s="54" t="s">
        <v>3</v>
      </c>
      <c r="B8" s="54"/>
      <c r="C8" s="54"/>
      <c r="D8" s="54"/>
      <c r="E8" s="54"/>
      <c r="F8" s="54"/>
      <c r="G8" s="54"/>
      <c r="H8" s="54"/>
    </row>
    <row r="9" spans="1:9" ht="14.45" x14ac:dyDescent="0.3">
      <c r="A9" s="3"/>
      <c r="B9" s="3"/>
      <c r="C9" s="3"/>
      <c r="D9" s="1"/>
      <c r="E9" s="1"/>
      <c r="F9" s="1"/>
      <c r="G9" s="1"/>
      <c r="H9" s="1"/>
    </row>
    <row r="10" spans="1:9" ht="36" x14ac:dyDescent="0.25">
      <c r="A10" s="4" t="s">
        <v>4</v>
      </c>
      <c r="B10" s="5" t="s">
        <v>5</v>
      </c>
      <c r="C10" s="5" t="s">
        <v>6</v>
      </c>
      <c r="D10" s="6" t="s">
        <v>7</v>
      </c>
      <c r="E10" s="6" t="s">
        <v>8</v>
      </c>
      <c r="F10" s="6">
        <v>2016</v>
      </c>
      <c r="G10" s="6">
        <v>2017</v>
      </c>
      <c r="H10" s="7">
        <v>2018</v>
      </c>
      <c r="I10" s="7" t="s">
        <v>165</v>
      </c>
    </row>
    <row r="11" spans="1:9" ht="22.5" x14ac:dyDescent="0.25">
      <c r="A11" s="49" t="s">
        <v>9</v>
      </c>
      <c r="B11" s="50" t="str">
        <f>VLOOKUP(A11,'[1]Ind. depurados'!C$10:L$39,10,0)</f>
        <v>MSPS</v>
      </c>
      <c r="C11" s="8" t="s">
        <v>10</v>
      </c>
      <c r="D11" s="9">
        <f>VLOOKUP($C11,'[1]Ind. depurados'!$C$44:$U$129,3,0)</f>
        <v>0.95</v>
      </c>
      <c r="E11" s="9">
        <f>VLOOKUP($C11,'[1]Ind. depurados'!$C$44:$U$129,4,0)</f>
        <v>0.99</v>
      </c>
      <c r="F11" s="9">
        <f>VLOOKUP($C11,'[1]Ind. depurados'!$C$44:$U$129,5,0)</f>
        <v>0.97</v>
      </c>
      <c r="G11" s="9">
        <f>VLOOKUP($C11,'[1]Ind. depurados'!$C$44:$U$129,6,0)</f>
        <v>0.97499999999999998</v>
      </c>
      <c r="H11" s="9">
        <f>VLOOKUP($C11,'[1]Ind. depurados'!$C$44:$U$129,7,0)</f>
        <v>0.99</v>
      </c>
      <c r="I11" s="31"/>
    </row>
    <row r="12" spans="1:9" ht="22.5" x14ac:dyDescent="0.25">
      <c r="A12" s="49"/>
      <c r="B12" s="50"/>
      <c r="C12" s="8" t="s">
        <v>11</v>
      </c>
      <c r="D12" s="9">
        <f>VLOOKUP($C12,'[1]Ind. depurados'!$C$44:$U$129,3,0)</f>
        <v>0.96</v>
      </c>
      <c r="E12" s="9">
        <f>VLOOKUP($C12,'[1]Ind. depurados'!$C$44:$U$129,4,0)</f>
        <v>0.97</v>
      </c>
      <c r="F12" s="9">
        <f>VLOOKUP($C12,'[1]Ind. depurados'!$C$44:$U$129,5,0)</f>
        <v>0.96799999999999997</v>
      </c>
      <c r="G12" s="9">
        <f>VLOOKUP($C12,'[1]Ind. depurados'!$C$44:$U$129,6,0)</f>
        <v>0.96899999999999997</v>
      </c>
      <c r="H12" s="9">
        <f>VLOOKUP($C12,'[1]Ind. depurados'!$C$44:$U$129,7,0)</f>
        <v>0.97</v>
      </c>
      <c r="I12" s="31"/>
    </row>
    <row r="13" spans="1:9" ht="22.5" x14ac:dyDescent="0.25">
      <c r="A13" s="49"/>
      <c r="B13" s="50"/>
      <c r="C13" s="8" t="s">
        <v>12</v>
      </c>
      <c r="D13" s="10">
        <f>VLOOKUP($C13,'[1]Ind. depurados'!$C$44:$U$129,3,0)</f>
        <v>175000</v>
      </c>
      <c r="E13" s="10">
        <f>VLOOKUP($C13,'[1]Ind. depurados'!$C$44:$U$129,4,0)</f>
        <v>490000</v>
      </c>
      <c r="F13" s="10">
        <f>VLOOKUP($C13,'[1]Ind. depurados'!$C$44:$U$129,5,0)</f>
        <v>96666</v>
      </c>
      <c r="G13" s="10">
        <f>VLOOKUP($C13,'[1]Ind. depurados'!$C$44:$U$129,6,0)</f>
        <v>101666</v>
      </c>
      <c r="H13" s="10">
        <f>VLOOKUP($C13,'[1]Ind. depurados'!$C$44:$U$129,7,0)</f>
        <v>106668</v>
      </c>
      <c r="I13" s="31"/>
    </row>
    <row r="14" spans="1:9" ht="45" x14ac:dyDescent="0.25">
      <c r="A14" s="49"/>
      <c r="B14" s="50"/>
      <c r="C14" s="8" t="s">
        <v>13</v>
      </c>
      <c r="D14" s="9">
        <f>VLOOKUP($C14,'[1]Ind. depurados'!$C$44:$U$129,3,0)</f>
        <v>0.95</v>
      </c>
      <c r="E14" s="9">
        <f>VLOOKUP($C14,'[1]Ind. depurados'!$C$44:$U$129,4,0)</f>
        <v>1</v>
      </c>
      <c r="F14" s="9">
        <f>VLOOKUP($C14,'[1]Ind. depurados'!$C$44:$U$129,5,0)</f>
        <v>1</v>
      </c>
      <c r="G14" s="9">
        <f>VLOOKUP($C14,'[1]Ind. depurados'!$C$44:$U$129,6,0)</f>
        <v>1</v>
      </c>
      <c r="H14" s="9">
        <f>VLOOKUP($C14,'[1]Ind. depurados'!$C$44:$U$129,7,0)</f>
        <v>1</v>
      </c>
      <c r="I14" s="31"/>
    </row>
    <row r="15" spans="1:9" ht="33.75" x14ac:dyDescent="0.25">
      <c r="A15" s="49" t="s">
        <v>14</v>
      </c>
      <c r="B15" s="51" t="str">
        <f>VLOOKUP(A15,'[1]Ind. depurados'!C$10:L$39,10,0)</f>
        <v>MSPS - SNS - INS - INVIMA</v>
      </c>
      <c r="C15" s="8" t="s">
        <v>15</v>
      </c>
      <c r="D15" s="11">
        <f>VLOOKUP($C15,'[1]Ind. depurados'!$C$44:$U$129,3,0)</f>
        <v>3.9</v>
      </c>
      <c r="E15" s="11">
        <f>VLOOKUP($C15,'[1]Ind. depurados'!$C$44:$U$129,4,0)</f>
        <v>3</v>
      </c>
      <c r="F15" s="11">
        <f>VLOOKUP($C15,'[1]Ind. depurados'!$C$44:$U$129,5,0)</f>
        <v>3.3</v>
      </c>
      <c r="G15" s="11">
        <f>VLOOKUP($C15,'[1]Ind. depurados'!$C$44:$U$129,6,0)</f>
        <v>3.1</v>
      </c>
      <c r="H15" s="11">
        <f>VLOOKUP($C15,'[1]Ind. depurados'!$C$44:$U$129,7,0)</f>
        <v>3</v>
      </c>
      <c r="I15" s="34" t="s">
        <v>166</v>
      </c>
    </row>
    <row r="16" spans="1:9" ht="33.75" x14ac:dyDescent="0.25">
      <c r="A16" s="49"/>
      <c r="B16" s="51"/>
      <c r="C16" s="8" t="s">
        <v>16</v>
      </c>
      <c r="D16" s="11">
        <f>VLOOKUP($C16,'[1]Ind. depurados'!$C$44:$U$129,3,0)</f>
        <v>32.6</v>
      </c>
      <c r="E16" s="11">
        <f>VLOOKUP($C16,'[1]Ind. depurados'!$C$44:$U$129,4,0)</f>
        <v>20</v>
      </c>
      <c r="F16" s="11">
        <f>VLOOKUP($C16,'[1]Ind. depurados'!$C$44:$U$129,5,0)</f>
        <v>27</v>
      </c>
      <c r="G16" s="11">
        <f>VLOOKUP($C16,'[1]Ind. depurados'!$C$44:$U$129,6,0)</f>
        <v>24</v>
      </c>
      <c r="H16" s="11">
        <f>VLOOKUP($C16,'[1]Ind. depurados'!$C$44:$U$129,7,0)</f>
        <v>20</v>
      </c>
      <c r="I16" s="34" t="s">
        <v>166</v>
      </c>
    </row>
    <row r="17" spans="1:9" x14ac:dyDescent="0.25">
      <c r="A17" s="49"/>
      <c r="B17" s="51"/>
      <c r="C17" s="8" t="s">
        <v>17</v>
      </c>
      <c r="D17" s="9">
        <f>VLOOKUP($C17,'[1]Ind. depurados'!$C$44:$U$129,3,0)</f>
        <v>0.46</v>
      </c>
      <c r="E17" s="9">
        <f>VLOOKUP($C17,'[1]Ind. depurados'!$C$44:$U$129,4,0)</f>
        <v>0.6</v>
      </c>
      <c r="F17" s="9">
        <f>VLOOKUP($C17,'[1]Ind. depurados'!$C$44:$U$129,5,0)</f>
        <v>0.56000000000000005</v>
      </c>
      <c r="G17" s="9">
        <f>VLOOKUP($C17,'[1]Ind. depurados'!$C$44:$U$129,6,0)</f>
        <v>0.57999999999999996</v>
      </c>
      <c r="H17" s="9">
        <f>VLOOKUP($C17,'[1]Ind. depurados'!$C$44:$U$129,7,0)</f>
        <v>0.6</v>
      </c>
      <c r="I17" s="34" t="s">
        <v>166</v>
      </c>
    </row>
    <row r="18" spans="1:9" ht="33.75" x14ac:dyDescent="0.25">
      <c r="A18" s="49" t="s">
        <v>18</v>
      </c>
      <c r="B18" s="50" t="str">
        <f>VLOOKUP(A18,'[1]Ind. depurados'!C$10:L$39,10,0)</f>
        <v>MSPS</v>
      </c>
      <c r="C18" s="8" t="s">
        <v>19</v>
      </c>
      <c r="D18" s="9">
        <f>VLOOKUP($C18,'[1]Ind. depurados'!$C$44:$U$129,3,0)</f>
        <v>0.28999999999999998</v>
      </c>
      <c r="E18" s="9">
        <f>VLOOKUP($C18,'[1]Ind. depurados'!$C$44:$U$129,4,0)</f>
        <v>1</v>
      </c>
      <c r="F18" s="9">
        <f>VLOOKUP($C18,'[1]Ind. depurados'!$C$44:$U$129,5,0)</f>
        <v>0.65100000000000002</v>
      </c>
      <c r="G18" s="9">
        <f>VLOOKUP($C18,'[1]Ind. depurados'!$C$44:$U$129,6,0)</f>
        <v>0.88100000000000001</v>
      </c>
      <c r="H18" s="9">
        <f>VLOOKUP($C18,'[1]Ind. depurados'!$C$44:$U$129,7,0)</f>
        <v>1</v>
      </c>
      <c r="I18" s="31"/>
    </row>
    <row r="19" spans="1:9" ht="22.5" x14ac:dyDescent="0.25">
      <c r="A19" s="49"/>
      <c r="B19" s="50"/>
      <c r="C19" s="8" t="s">
        <v>20</v>
      </c>
      <c r="D19" s="10">
        <f>VLOOKUP($C19,'[1]Ind. depurados'!$C$44:$U$129,3,0)</f>
        <v>12</v>
      </c>
      <c r="E19" s="10">
        <f>VLOOKUP($C19,'[1]Ind. depurados'!$C$44:$U$129,4,0)</f>
        <v>30</v>
      </c>
      <c r="F19" s="10">
        <f>VLOOKUP($C19,'[1]Ind. depurados'!$C$44:$U$129,5,0)</f>
        <v>7</v>
      </c>
      <c r="G19" s="10">
        <f>VLOOKUP($C19,'[1]Ind. depurados'!$C$44:$U$129,6,0)</f>
        <v>7</v>
      </c>
      <c r="H19" s="10">
        <f>VLOOKUP($C19,'[1]Ind. depurados'!$C$44:$U$129,7,0)</f>
        <v>4</v>
      </c>
      <c r="I19" s="31"/>
    </row>
    <row r="20" spans="1:9" ht="33.75" x14ac:dyDescent="0.25">
      <c r="A20" s="49"/>
      <c r="B20" s="50"/>
      <c r="C20" s="8" t="s">
        <v>21</v>
      </c>
      <c r="D20" s="9">
        <f>VLOOKUP($C20,'[1]Ind. depurados'!$C$44:$U$129,3,0)</f>
        <v>0.56799999999999995</v>
      </c>
      <c r="E20" s="9">
        <f>VLOOKUP($C20,'[1]Ind. depurados'!$C$44:$U$129,4,0)</f>
        <v>1</v>
      </c>
      <c r="F20" s="9">
        <f>VLOOKUP($C20,'[1]Ind. depurados'!$C$44:$U$129,5,0)</f>
        <v>0.65100000000000002</v>
      </c>
      <c r="G20" s="9">
        <f>VLOOKUP($C20,'[1]Ind. depurados'!$C$44:$U$129,6,0)</f>
        <v>0.88100000000000001</v>
      </c>
      <c r="H20" s="9">
        <f>VLOOKUP($C20,'[1]Ind. depurados'!$C$44:$U$129,7,0)</f>
        <v>1</v>
      </c>
      <c r="I20" s="31"/>
    </row>
    <row r="21" spans="1:9" ht="33.75" x14ac:dyDescent="0.25">
      <c r="A21" s="49"/>
      <c r="B21" s="50"/>
      <c r="C21" s="8" t="s">
        <v>22</v>
      </c>
      <c r="D21" s="9" t="e">
        <f>VLOOKUP($C21,'[1]Ind. depurados'!$C$44:$U$129,3,0)</f>
        <v>#REF!</v>
      </c>
      <c r="E21" s="9" t="e">
        <f>VLOOKUP($C21,'[1]Ind. depurados'!$C$44:$U$129,4,0)</f>
        <v>#REF!</v>
      </c>
      <c r="F21" s="9" t="e">
        <f>VLOOKUP($C21,'[1]Ind. depurados'!$C$44:$U$129,5,0)</f>
        <v>#REF!</v>
      </c>
      <c r="G21" s="9" t="e">
        <f>VLOOKUP($C21,'[1]Ind. depurados'!$C$44:$U$129,6,0)</f>
        <v>#REF!</v>
      </c>
      <c r="H21" s="9" t="e">
        <f>VLOOKUP($C21,'[1]Ind. depurados'!$C$44:$U$129,7,0)</f>
        <v>#REF!</v>
      </c>
      <c r="I21" s="31"/>
    </row>
    <row r="22" spans="1:9" ht="33.75" x14ac:dyDescent="0.25">
      <c r="A22" s="49"/>
      <c r="B22" s="50"/>
      <c r="C22" s="8" t="s">
        <v>23</v>
      </c>
      <c r="D22" s="10">
        <f>VLOOKUP($C22,'[1]Ind. depurados'!$C$44:$U$129,3,0)</f>
        <v>40</v>
      </c>
      <c r="E22" s="10">
        <f>VLOOKUP($C22,'[1]Ind. depurados'!$C$44:$U$129,4,0)</f>
        <v>150</v>
      </c>
      <c r="F22" s="10">
        <f>VLOOKUP($C22,'[1]Ind. depurados'!$C$44:$U$129,5,0)</f>
        <v>40</v>
      </c>
      <c r="G22" s="10">
        <f>VLOOKUP($C22,'[1]Ind. depurados'!$C$44:$U$129,6,0)</f>
        <v>40</v>
      </c>
      <c r="H22" s="10">
        <f>VLOOKUP($C22,'[1]Ind. depurados'!$C$44:$U$129,7,0)</f>
        <v>30</v>
      </c>
      <c r="I22" s="31"/>
    </row>
    <row r="23" spans="1:9" ht="22.5" x14ac:dyDescent="0.25">
      <c r="A23" s="49" t="s">
        <v>24</v>
      </c>
      <c r="B23" s="50" t="str">
        <f>VLOOKUP(A23,'[1]Ind. depurados'!C$10:L$39,10,0)</f>
        <v>MSPS</v>
      </c>
      <c r="C23" s="8" t="s">
        <v>25</v>
      </c>
      <c r="D23" s="9" t="e">
        <f>VLOOKUP($C23,'[1]Ind. depurados'!$C$44:$U$129,3,0)</f>
        <v>#REF!</v>
      </c>
      <c r="E23" s="9" t="e">
        <f>VLOOKUP($C23,'[1]Ind. depurados'!$C$44:$U$129,4,0)</f>
        <v>#REF!</v>
      </c>
      <c r="F23" s="9" t="e">
        <f>VLOOKUP($C23,'[1]Ind. depurados'!$C$44:$U$129,5,0)</f>
        <v>#REF!</v>
      </c>
      <c r="G23" s="9" t="e">
        <f>VLOOKUP($C23,'[1]Ind. depurados'!$C$44:$U$129,6,0)</f>
        <v>#REF!</v>
      </c>
      <c r="H23" s="9" t="e">
        <f>VLOOKUP($C23,'[1]Ind. depurados'!$C$44:$U$129,7,0)</f>
        <v>#REF!</v>
      </c>
      <c r="I23" s="31"/>
    </row>
    <row r="24" spans="1:9" ht="33.75" x14ac:dyDescent="0.25">
      <c r="A24" s="49"/>
      <c r="B24" s="50"/>
      <c r="C24" s="8" t="s">
        <v>26</v>
      </c>
      <c r="D24" s="10">
        <f>VLOOKUP($C24,'[1]Ind. depurados'!$C$44:$U$129,3,0)</f>
        <v>7</v>
      </c>
      <c r="E24" s="10">
        <f>VLOOKUP($C24,'[1]Ind. depurados'!$C$44:$U$129,4,0)</f>
        <v>37</v>
      </c>
      <c r="F24" s="10">
        <f>VLOOKUP($C24,'[1]Ind. depurados'!$C$44:$U$129,5,0)</f>
        <v>9</v>
      </c>
      <c r="G24" s="10">
        <f>VLOOKUP($C24,'[1]Ind. depurados'!$C$44:$U$129,6,0)</f>
        <v>10</v>
      </c>
      <c r="H24" s="10">
        <f>VLOOKUP($C24,'[1]Ind. depurados'!$C$44:$U$129,7,0)</f>
        <v>11</v>
      </c>
      <c r="I24" s="31"/>
    </row>
    <row r="25" spans="1:9" ht="22.5" x14ac:dyDescent="0.25">
      <c r="A25" s="49" t="s">
        <v>27</v>
      </c>
      <c r="B25" s="50" t="str">
        <f>VLOOKUP(A25,'[1]Ind. depurados'!C$10:L$39,10,0)</f>
        <v>MSPS - INC - SAG - SC</v>
      </c>
      <c r="C25" s="8" t="s">
        <v>28</v>
      </c>
      <c r="D25" s="10">
        <f>VLOOKUP($C25,'[1]Ind. depurados'!$C$44:$U$129,3,0)</f>
        <v>0</v>
      </c>
      <c r="E25" s="10">
        <f>VLOOKUP($C25,'[1]Ind. depurados'!$C$44:$U$129,4,0)</f>
        <v>955</v>
      </c>
      <c r="F25" s="10">
        <f>VLOOKUP($C25,'[1]Ind. depurados'!$C$44:$U$129,5,0)</f>
        <v>315</v>
      </c>
      <c r="G25" s="10">
        <f>VLOOKUP($C25,'[1]Ind. depurados'!$C$44:$U$129,6,0)</f>
        <v>315</v>
      </c>
      <c r="H25" s="10">
        <f>VLOOKUP($C25,'[1]Ind. depurados'!$C$44:$U$129,7,0)</f>
        <v>325</v>
      </c>
      <c r="I25" s="31"/>
    </row>
    <row r="26" spans="1:9" ht="33.75" x14ac:dyDescent="0.25">
      <c r="A26" s="49"/>
      <c r="B26" s="50"/>
      <c r="C26" s="8" t="s">
        <v>29</v>
      </c>
      <c r="D26" s="9">
        <f>VLOOKUP($C26,'[1]Ind. depurados'!$C$44:$U$129,3,0)</f>
        <v>0.3448</v>
      </c>
      <c r="E26" s="9">
        <f>VLOOKUP($C26,'[1]Ind. depurados'!$C$44:$U$129,4,0)</f>
        <v>0.43099999999999999</v>
      </c>
      <c r="F26" s="9">
        <f>VLOOKUP($C26,'[1]Ind. depurados'!$C$44:$U$129,5,0)</f>
        <v>0.41399999999999998</v>
      </c>
      <c r="G26" s="9">
        <f>VLOOKUP($C26,'[1]Ind. depurados'!$C$44:$U$129,6,0)</f>
        <v>0.42199999999999999</v>
      </c>
      <c r="H26" s="9">
        <f>VLOOKUP($C26,'[1]Ind. depurados'!$C$44:$U$129,7,0)</f>
        <v>0.43099999999999999</v>
      </c>
      <c r="I26" s="31"/>
    </row>
    <row r="27" spans="1:9" ht="51" x14ac:dyDescent="0.25">
      <c r="A27" s="12" t="s">
        <v>30</v>
      </c>
      <c r="B27" s="13" t="str">
        <f>VLOOKUP(A27,'[1]Ind. depurados'!C$10:L$39,10,0)</f>
        <v>MSPS</v>
      </c>
      <c r="C27" s="8" t="s">
        <v>31</v>
      </c>
      <c r="D27" s="10">
        <f>VLOOKUP($C27,'[1]Ind. depurados'!$C$44:$U$142,3,0)</f>
        <v>1</v>
      </c>
      <c r="E27" s="10">
        <f>VLOOKUP($C27,'[1]Ind. depurados'!$C$44:$U$142,4,0)</f>
        <v>1</v>
      </c>
      <c r="F27" s="10">
        <f>VLOOKUP($C27,'[1]Ind. depurados'!$C$44:$U$142,5,0)</f>
        <v>1</v>
      </c>
      <c r="G27" s="10">
        <f>VLOOKUP($C27,'[1]Ind. depurados'!$C$44:$U$142,6,0)</f>
        <v>1</v>
      </c>
      <c r="H27" s="10">
        <f>VLOOKUP($C27,'[1]Ind. depurados'!$C$44:$U$142,7,0)</f>
        <v>1</v>
      </c>
      <c r="I27" s="31"/>
    </row>
    <row r="28" spans="1:9" ht="330.6" customHeight="1" x14ac:dyDescent="0.25">
      <c r="A28" s="49" t="s">
        <v>32</v>
      </c>
      <c r="B28" s="51" t="str">
        <f>VLOOKUP(A28,'[1]Ind. depurados'!C$10:L$39,10,0)</f>
        <v>MSPS - INS - INVIMA</v>
      </c>
      <c r="C28" s="8" t="s">
        <v>33</v>
      </c>
      <c r="D28" s="9" t="e">
        <f>VLOOKUP($C28,'[1]Ind. depurados'!$C$44:$U$129,3,0)</f>
        <v>#REF!</v>
      </c>
      <c r="E28" s="9" t="e">
        <f>VLOOKUP($C28,'[1]Ind. depurados'!$C$44:$U$129,4,0)</f>
        <v>#REF!</v>
      </c>
      <c r="F28" s="9" t="e">
        <f>VLOOKUP($C28,'[1]Ind. depurados'!$C$44:$U$129,5,0)</f>
        <v>#REF!</v>
      </c>
      <c r="G28" s="9" t="e">
        <f>VLOOKUP($C28,'[1]Ind. depurados'!$C$44:$U$129,6,0)</f>
        <v>#REF!</v>
      </c>
      <c r="H28" s="9" t="e">
        <f>VLOOKUP($C28,'[1]Ind. depurados'!$C$44:$U$129,7,0)</f>
        <v>#REF!</v>
      </c>
      <c r="I28" s="33" t="s">
        <v>184</v>
      </c>
    </row>
    <row r="29" spans="1:9" ht="22.5" x14ac:dyDescent="0.25">
      <c r="A29" s="49"/>
      <c r="B29" s="51"/>
      <c r="C29" s="8" t="s">
        <v>34</v>
      </c>
      <c r="D29" s="9">
        <f>VLOOKUP($C29,'[1]Ind. depurados'!$C$44:$U$129,3,0)</f>
        <v>0.4</v>
      </c>
      <c r="E29" s="9">
        <f>VLOOKUP($C29,'[1]Ind. depurados'!$C$44:$U$129,4,0)</f>
        <v>0.5</v>
      </c>
      <c r="F29" s="9">
        <f>VLOOKUP($C29,'[1]Ind. depurados'!$C$44:$U$129,5,0)</f>
        <v>0.48</v>
      </c>
      <c r="G29" s="9">
        <f>VLOOKUP($C29,'[1]Ind. depurados'!$C$44:$U$129,6,0)</f>
        <v>0.49</v>
      </c>
      <c r="H29" s="9">
        <f>VLOOKUP($C29,'[1]Ind. depurados'!$C$44:$U$129,7,0)</f>
        <v>0.5</v>
      </c>
      <c r="I29" s="15"/>
    </row>
    <row r="30" spans="1:9" x14ac:dyDescent="0.25">
      <c r="A30" s="49" t="s">
        <v>35</v>
      </c>
      <c r="B30" s="50" t="str">
        <f>VLOOKUP(A30,'[1]Ind. depurados'!C$10:L$39,10,0)</f>
        <v>MSPS</v>
      </c>
      <c r="C30" s="8" t="s">
        <v>36</v>
      </c>
      <c r="D30" s="9" t="e">
        <f>VLOOKUP($C30,'[1]Ind. depurados'!$C$44:$U$129,3,0)</f>
        <v>#REF!</v>
      </c>
      <c r="E30" s="9" t="e">
        <f>VLOOKUP($C30,'[1]Ind. depurados'!$C$44:$U$129,4,0)</f>
        <v>#REF!</v>
      </c>
      <c r="F30" s="9" t="e">
        <f>VLOOKUP($C30,'[1]Ind. depurados'!$C$44:$U$129,5,0)</f>
        <v>#REF!</v>
      </c>
      <c r="G30" s="9" t="e">
        <f>VLOOKUP($C30,'[1]Ind. depurados'!$C$44:$U$129,6,0)</f>
        <v>#REF!</v>
      </c>
      <c r="H30" s="9" t="e">
        <f>VLOOKUP($C30,'[1]Ind. depurados'!$C$44:$U$129,7,0)</f>
        <v>#REF!</v>
      </c>
      <c r="I30" s="31"/>
    </row>
    <row r="31" spans="1:9" ht="22.5" x14ac:dyDescent="0.25">
      <c r="A31" s="49"/>
      <c r="B31" s="50"/>
      <c r="C31" s="8" t="s">
        <v>37</v>
      </c>
      <c r="D31" s="9">
        <f>VLOOKUP($C31,'[1]Ind. depurados'!$C$44:$U$129,3,0)</f>
        <v>0.21</v>
      </c>
      <c r="E31" s="9">
        <f>VLOOKUP($C31,'[1]Ind. depurados'!$C$44:$U$129,4,0)</f>
        <v>0.24</v>
      </c>
      <c r="F31" s="9">
        <f>VLOOKUP($C31,'[1]Ind. depurados'!$C$44:$U$129,5,0)</f>
        <v>0.23</v>
      </c>
      <c r="G31" s="9">
        <f>VLOOKUP($C31,'[1]Ind. depurados'!$C$44:$U$129,6,0)</f>
        <v>0.23</v>
      </c>
      <c r="H31" s="9">
        <f>VLOOKUP($C31,'[1]Ind. depurados'!$C$44:$U$129,7,0)</f>
        <v>0.24</v>
      </c>
      <c r="I31" s="31"/>
    </row>
    <row r="32" spans="1:9" ht="33.75" x14ac:dyDescent="0.25">
      <c r="A32" s="49" t="s">
        <v>38</v>
      </c>
      <c r="B32" s="50" t="str">
        <f>VLOOKUP(A32,'[1]Ind. depurados'!C$10:L$39,10,0)</f>
        <v>MSPS</v>
      </c>
      <c r="C32" s="8" t="s">
        <v>39</v>
      </c>
      <c r="D32" s="9">
        <f>VLOOKUP($C32,'[1]Ind. depurados'!$C$44:$U$129,3,0)</f>
        <v>0.03</v>
      </c>
      <c r="E32" s="9">
        <f>VLOOKUP($C32,'[1]Ind. depurados'!$C$44:$U$129,4,0)</f>
        <v>1</v>
      </c>
      <c r="F32" s="9">
        <f>VLOOKUP($C32,'[1]Ind. depurados'!$C$44:$U$129,5,0)</f>
        <v>0.5</v>
      </c>
      <c r="G32" s="9">
        <f>VLOOKUP($C32,'[1]Ind. depurados'!$C$44:$U$129,6,0)</f>
        <v>1</v>
      </c>
      <c r="H32" s="9">
        <f>VLOOKUP($C32,'[1]Ind. depurados'!$C$44:$U$129,7,0)</f>
        <v>1</v>
      </c>
      <c r="I32" s="31"/>
    </row>
    <row r="33" spans="1:9" ht="45" x14ac:dyDescent="0.25">
      <c r="A33" s="49"/>
      <c r="B33" s="50"/>
      <c r="C33" s="8" t="s">
        <v>40</v>
      </c>
      <c r="D33" s="9">
        <f>VLOOKUP($C33,'[1]Ind. depurados'!$C$44:$U$129,3,0)</f>
        <v>0</v>
      </c>
      <c r="E33" s="9">
        <f>VLOOKUP($C33,'[1]Ind. depurados'!$C$44:$U$129,4,0)</f>
        <v>1</v>
      </c>
      <c r="F33" s="9">
        <f>VLOOKUP($C33,'[1]Ind. depurados'!$C$44:$U$129,5,0)</f>
        <v>0.2</v>
      </c>
      <c r="G33" s="9">
        <f>VLOOKUP($C33,'[1]Ind. depurados'!$C$44:$U$129,6,0)</f>
        <v>0.6</v>
      </c>
      <c r="H33" s="9">
        <f>VLOOKUP($C33,'[1]Ind. depurados'!$C$44:$U$129,7,0)</f>
        <v>1</v>
      </c>
      <c r="I33" s="31"/>
    </row>
    <row r="34" spans="1:9" ht="22.5" x14ac:dyDescent="0.25">
      <c r="A34" s="49"/>
      <c r="B34" s="50"/>
      <c r="C34" s="8" t="s">
        <v>41</v>
      </c>
      <c r="D34" s="9" t="e">
        <f>VLOOKUP($C34,'[1]Ind. depurados'!$C$44:$U$129,3,0)</f>
        <v>#REF!</v>
      </c>
      <c r="E34" s="9" t="e">
        <f>VLOOKUP($C34,'[1]Ind. depurados'!$C$44:$U$129,4,0)</f>
        <v>#REF!</v>
      </c>
      <c r="F34" s="9" t="e">
        <f>VLOOKUP($C34,'[1]Ind. depurados'!$C$44:$U$129,5,0)</f>
        <v>#REF!</v>
      </c>
      <c r="G34" s="9" t="e">
        <f>VLOOKUP($C34,'[1]Ind. depurados'!$C$44:$U$129,6,0)</f>
        <v>#REF!</v>
      </c>
      <c r="H34" s="9" t="e">
        <f>VLOOKUP($C34,'[1]Ind. depurados'!$C$44:$U$129,7,0)</f>
        <v>#REF!</v>
      </c>
      <c r="I34" s="31"/>
    </row>
    <row r="35" spans="1:9" ht="56.25" x14ac:dyDescent="0.25">
      <c r="A35" s="49"/>
      <c r="B35" s="50"/>
      <c r="C35" s="8" t="s">
        <v>42</v>
      </c>
      <c r="D35" s="9">
        <f>VLOOKUP($C35,'[1]Ind. depurados'!$C$44:$U$129,3,0)</f>
        <v>0</v>
      </c>
      <c r="E35" s="9">
        <f>VLOOKUP($C35,'[1]Ind. depurados'!$C$44:$U$129,4,0)</f>
        <v>0.37</v>
      </c>
      <c r="F35" s="9">
        <f>VLOOKUP($C35,'[1]Ind. depurados'!$C$44:$U$129,5,0)</f>
        <v>0.03</v>
      </c>
      <c r="G35" s="9">
        <f>VLOOKUP($C35,'[1]Ind. depurados'!$C$44:$U$129,6,0)</f>
        <v>0.2</v>
      </c>
      <c r="H35" s="9">
        <f>VLOOKUP($C35,'[1]Ind. depurados'!$C$44:$U$129,7,0)</f>
        <v>0.37</v>
      </c>
      <c r="I35" s="31"/>
    </row>
    <row r="36" spans="1:9" ht="45" x14ac:dyDescent="0.25">
      <c r="A36" s="49"/>
      <c r="B36" s="50"/>
      <c r="C36" s="8" t="s">
        <v>43</v>
      </c>
      <c r="D36" s="9" t="e">
        <f>VLOOKUP($C36,'[1]Ind. depurados'!$C$44:$U$129,3,0)</f>
        <v>#REF!</v>
      </c>
      <c r="E36" s="9" t="e">
        <f>VLOOKUP($C36,'[1]Ind. depurados'!$C$44:$U$129,4,0)</f>
        <v>#REF!</v>
      </c>
      <c r="F36" s="9" t="e">
        <f>VLOOKUP($C36,'[1]Ind. depurados'!$C$44:$U$129,5,0)</f>
        <v>#REF!</v>
      </c>
      <c r="G36" s="9" t="e">
        <f>VLOOKUP($C36,'[1]Ind. depurados'!$C$44:$U$129,6,0)</f>
        <v>#REF!</v>
      </c>
      <c r="H36" s="9" t="e">
        <f>VLOOKUP($C36,'[1]Ind. depurados'!$C$44:$U$129,7,0)</f>
        <v>#REF!</v>
      </c>
      <c r="I36" s="31"/>
    </row>
    <row r="37" spans="1:9" ht="33.75" x14ac:dyDescent="0.25">
      <c r="A37" s="49" t="s">
        <v>44</v>
      </c>
      <c r="B37" s="50" t="str">
        <f>VLOOKUP(A37,'[1]Ind. depurados'!C$10:L$39,10,0)</f>
        <v>MSPS</v>
      </c>
      <c r="C37" s="8" t="s">
        <v>45</v>
      </c>
      <c r="D37" s="9">
        <f>VLOOKUP($C37,'[1]Ind. depurados'!$C$44:$U$129,3,0)</f>
        <v>0.4</v>
      </c>
      <c r="E37" s="9">
        <f>VLOOKUP($C37,'[1]Ind. depurados'!$C$44:$U$129,4,0)</f>
        <v>1</v>
      </c>
      <c r="F37" s="9">
        <f>VLOOKUP($C37,'[1]Ind. depurados'!$C$44:$U$129,5,0)</f>
        <v>0.8</v>
      </c>
      <c r="G37" s="9">
        <f>VLOOKUP($C37,'[1]Ind. depurados'!$C$44:$U$129,6,0)</f>
        <v>1</v>
      </c>
      <c r="H37" s="9">
        <f>VLOOKUP($C37,'[1]Ind. depurados'!$C$44:$U$129,7,0)</f>
        <v>1</v>
      </c>
      <c r="I37" s="31"/>
    </row>
    <row r="38" spans="1:9" ht="45" x14ac:dyDescent="0.25">
      <c r="A38" s="49"/>
      <c r="B38" s="50"/>
      <c r="C38" s="8" t="s">
        <v>46</v>
      </c>
      <c r="D38" s="9">
        <f>VLOOKUP($C38,'[1]Ind. depurados'!$C$44:$U$129,3,0)</f>
        <v>0.4</v>
      </c>
      <c r="E38" s="9">
        <f>VLOOKUP($C38,'[1]Ind. depurados'!$C$44:$U$129,4,0)</f>
        <v>1</v>
      </c>
      <c r="F38" s="9">
        <f>VLOOKUP($C38,'[1]Ind. depurados'!$C$44:$U$129,5,0)</f>
        <v>0.8</v>
      </c>
      <c r="G38" s="9">
        <f>VLOOKUP($C38,'[1]Ind. depurados'!$C$44:$U$129,6,0)</f>
        <v>1</v>
      </c>
      <c r="H38" s="9">
        <f>VLOOKUP($C38,'[1]Ind. depurados'!$C$44:$U$129,7,0)</f>
        <v>1</v>
      </c>
      <c r="I38" s="31"/>
    </row>
    <row r="39" spans="1:9" ht="33.75" x14ac:dyDescent="0.25">
      <c r="A39" s="49"/>
      <c r="B39" s="50"/>
      <c r="C39" s="8" t="s">
        <v>47</v>
      </c>
      <c r="D39" s="10">
        <f>VLOOKUP($C39,'[1]Ind. depurados'!$C$44:$U$129,3,0)</f>
        <v>0</v>
      </c>
      <c r="E39" s="10">
        <f>VLOOKUP($C39,'[1]Ind. depurados'!$C$44:$U$129,4,0)</f>
        <v>10</v>
      </c>
      <c r="F39" s="10">
        <f>VLOOKUP($C39,'[1]Ind. depurados'!$C$44:$U$129,5,0)</f>
        <v>10</v>
      </c>
      <c r="G39" s="10">
        <f>VLOOKUP($C39,'[1]Ind. depurados'!$C$44:$U$129,6,0)</f>
        <v>10</v>
      </c>
      <c r="H39" s="10">
        <f>VLOOKUP($C39,'[1]Ind. depurados'!$C$44:$U$129,7,0)</f>
        <v>10</v>
      </c>
      <c r="I39" s="31"/>
    </row>
    <row r="40" spans="1:9" ht="22.5" x14ac:dyDescent="0.25">
      <c r="A40" s="49"/>
      <c r="B40" s="50"/>
      <c r="C40" s="8" t="s">
        <v>48</v>
      </c>
      <c r="D40" s="9" t="e">
        <f>VLOOKUP($C40,'[1]Ind. depurados'!$C$44:$U$129,3,0)</f>
        <v>#REF!</v>
      </c>
      <c r="E40" s="9" t="e">
        <f>VLOOKUP($C40,'[1]Ind. depurados'!$C$44:$U$129,4,0)</f>
        <v>#REF!</v>
      </c>
      <c r="F40" s="9" t="e">
        <f>VLOOKUP($C40,'[1]Ind. depurados'!$C$44:$U$129,5,0)</f>
        <v>#REF!</v>
      </c>
      <c r="G40" s="9" t="e">
        <f>VLOOKUP($C40,'[1]Ind. depurados'!$C$44:$U$129,6,0)</f>
        <v>#REF!</v>
      </c>
      <c r="H40" s="9" t="e">
        <f>VLOOKUP($C40,'[1]Ind. depurados'!$C$44:$U$129,7,0)</f>
        <v>#REF!</v>
      </c>
      <c r="I40" s="31"/>
    </row>
    <row r="41" spans="1:9" ht="22.5" x14ac:dyDescent="0.25">
      <c r="A41" s="49"/>
      <c r="B41" s="50"/>
      <c r="C41" s="8" t="s">
        <v>49</v>
      </c>
      <c r="D41" s="10">
        <f>VLOOKUP($C41,'[1]Ind. depurados'!$C$44:$U$129,3,0)</f>
        <v>12</v>
      </c>
      <c r="E41" s="10">
        <f>VLOOKUP($C41,'[1]Ind. depurados'!$C$44:$U$129,4,0)</f>
        <v>5</v>
      </c>
      <c r="F41" s="10">
        <f>VLOOKUP($C41,'[1]Ind. depurados'!$C$44:$U$129,5,0)</f>
        <v>9</v>
      </c>
      <c r="G41" s="10">
        <f>VLOOKUP($C41,'[1]Ind. depurados'!$C$44:$U$129,6,0)</f>
        <v>7</v>
      </c>
      <c r="H41" s="10">
        <f>VLOOKUP($C41,'[1]Ind. depurados'!$C$44:$U$129,7,0)</f>
        <v>5</v>
      </c>
      <c r="I41" s="31"/>
    </row>
    <row r="42" spans="1:9" x14ac:dyDescent="0.25">
      <c r="A42" s="49"/>
      <c r="B42" s="50"/>
      <c r="C42" s="8" t="s">
        <v>50</v>
      </c>
      <c r="D42" s="10">
        <f>VLOOKUP($C42,'[1]Ind. depurados'!$C$44:$U$129,3,0)</f>
        <v>1600</v>
      </c>
      <c r="E42" s="10">
        <f>VLOOKUP($C42,'[1]Ind. depurados'!$C$44:$U$129,4,0)</f>
        <v>1600</v>
      </c>
      <c r="F42" s="10">
        <f>VLOOKUP($C42,'[1]Ind. depurados'!$C$44:$U$129,5,0)</f>
        <v>1600</v>
      </c>
      <c r="G42" s="10">
        <f>VLOOKUP($C42,'[1]Ind. depurados'!$C$44:$U$129,6,0)</f>
        <v>1600</v>
      </c>
      <c r="H42" s="10">
        <f>VLOOKUP($C42,'[1]Ind. depurados'!$C$44:$U$129,7,0)</f>
        <v>1600</v>
      </c>
      <c r="I42" s="31"/>
    </row>
    <row r="43" spans="1:9" ht="22.5" x14ac:dyDescent="0.25">
      <c r="A43" s="49"/>
      <c r="B43" s="50"/>
      <c r="C43" s="8" t="s">
        <v>51</v>
      </c>
      <c r="D43" s="14">
        <f>VLOOKUP($C43,'[1]Ind. depurados'!$C$44:$U$129,3,0)</f>
        <v>21.3</v>
      </c>
      <c r="E43" s="14">
        <f>VLOOKUP($C43,'[1]Ind. depurados'!$C$44:$U$129,4,0)</f>
        <v>14.5</v>
      </c>
      <c r="F43" s="14">
        <f>VLOOKUP($C43,'[1]Ind. depurados'!$C$44:$U$129,5,0)</f>
        <v>15.49</v>
      </c>
      <c r="G43" s="14">
        <f>VLOOKUP($C43,'[1]Ind. depurados'!$C$44:$U$129,6,0)</f>
        <v>14.99</v>
      </c>
      <c r="H43" s="14">
        <f>VLOOKUP($C43,'[1]Ind. depurados'!$C$44:$U$129,7,0)</f>
        <v>14.5</v>
      </c>
      <c r="I43" s="31"/>
    </row>
    <row r="44" spans="1:9" ht="22.5" x14ac:dyDescent="0.25">
      <c r="A44" s="49"/>
      <c r="B44" s="50"/>
      <c r="C44" s="8" t="s">
        <v>52</v>
      </c>
      <c r="D44" s="14">
        <f>VLOOKUP($C44,'[1]Ind. depurados'!$C$44:$U$129,3,0)</f>
        <v>21.3</v>
      </c>
      <c r="E44" s="14">
        <f>VLOOKUP($C44,'[1]Ind. depurados'!$C$44:$U$129,4,0)</f>
        <v>17.7</v>
      </c>
      <c r="F44" s="14">
        <f>VLOOKUP($C44,'[1]Ind. depurados'!$C$44:$U$129,5,0)</f>
        <v>18.899999999999999</v>
      </c>
      <c r="G44" s="14">
        <f>VLOOKUP($C44,'[1]Ind. depurados'!$C$44:$U$129,6,0)</f>
        <v>18.3</v>
      </c>
      <c r="H44" s="14">
        <f>VLOOKUP($C44,'[1]Ind. depurados'!$C$44:$U$129,7,0)</f>
        <v>17.7</v>
      </c>
      <c r="I44" s="31"/>
    </row>
    <row r="45" spans="1:9" ht="22.5" x14ac:dyDescent="0.25">
      <c r="A45" s="49"/>
      <c r="B45" s="50"/>
      <c r="C45" s="8" t="s">
        <v>53</v>
      </c>
      <c r="D45" s="14">
        <f>VLOOKUP($C45,'[1]Ind. depurados'!$C$44:$U$129,3,0)</f>
        <v>24.79</v>
      </c>
      <c r="E45" s="14">
        <f>VLOOKUP($C45,'[1]Ind. depurados'!$C$44:$U$129,4,0)</f>
        <v>18.5</v>
      </c>
      <c r="F45" s="14">
        <f>VLOOKUP($C45,'[1]Ind. depurados'!$C$44:$U$129,5,0)</f>
        <v>20.39</v>
      </c>
      <c r="G45" s="14">
        <f>VLOOKUP($C45,'[1]Ind. depurados'!$C$44:$U$129,6,0)</f>
        <v>19.29</v>
      </c>
      <c r="H45" s="14">
        <f>VLOOKUP($C45,'[1]Ind. depurados'!$C$44:$U$129,7,0)</f>
        <v>18.5</v>
      </c>
      <c r="I45" s="31"/>
    </row>
    <row r="46" spans="1:9" ht="22.5" x14ac:dyDescent="0.25">
      <c r="A46" s="49"/>
      <c r="B46" s="50"/>
      <c r="C46" s="8" t="s">
        <v>54</v>
      </c>
      <c r="D46" s="14">
        <f>VLOOKUP($C46,'[1]Ind. depurados'!$C$44:$U$129,3,0)</f>
        <v>20.5</v>
      </c>
      <c r="E46" s="14">
        <f>VLOOKUP($C46,'[1]Ind. depurados'!$C$44:$U$129,4,0)</f>
        <v>16.899999999999999</v>
      </c>
      <c r="F46" s="14">
        <f>VLOOKUP($C46,'[1]Ind. depurados'!$C$44:$U$129,5,0)</f>
        <v>18.100000000000001</v>
      </c>
      <c r="G46" s="14">
        <f>VLOOKUP($C46,'[1]Ind. depurados'!$C$44:$U$129,6,0)</f>
        <v>17.5</v>
      </c>
      <c r="H46" s="14">
        <f>VLOOKUP($C46,'[1]Ind. depurados'!$C$44:$U$129,7,0)</f>
        <v>16.899999999999999</v>
      </c>
      <c r="I46" s="31"/>
    </row>
  </sheetData>
  <mergeCells count="21">
    <mergeCell ref="A15:A17"/>
    <mergeCell ref="B15:B17"/>
    <mergeCell ref="B1:E5"/>
    <mergeCell ref="A7:H7"/>
    <mergeCell ref="A8:H8"/>
    <mergeCell ref="A11:A14"/>
    <mergeCell ref="B11:B14"/>
    <mergeCell ref="A18:A22"/>
    <mergeCell ref="B18:B22"/>
    <mergeCell ref="A23:A24"/>
    <mergeCell ref="B23:B24"/>
    <mergeCell ref="A25:A26"/>
    <mergeCell ref="B25:B26"/>
    <mergeCell ref="A37:A46"/>
    <mergeCell ref="B37:B46"/>
    <mergeCell ref="A28:A29"/>
    <mergeCell ref="B28:B29"/>
    <mergeCell ref="A30:A31"/>
    <mergeCell ref="B30:B31"/>
    <mergeCell ref="A32:A36"/>
    <mergeCell ref="B32:B36"/>
  </mergeCells>
  <dataValidations count="1">
    <dataValidation type="list" allowBlank="1" showInputMessage="1" showErrorMessage="1" sqref="A37 A32 A30 A27:A28 A25 A23 A18">
      <formula1>$C$10:$C$19</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'[1]Ind. depurados'!#REF!</xm:f>
          </x14:formula1>
          <xm:sqref>C11:C14</xm:sqref>
        </x14:dataValidation>
        <x14:dataValidation type="list" allowBlank="1" showInputMessage="1" showErrorMessage="1">
          <x14:formula1>
            <xm:f>'[1]Ind. depurados'!#REF!</xm:f>
          </x14:formula1>
          <xm:sqref>A11:A15</xm:sqref>
        </x14:dataValidation>
        <x14:dataValidation type="list" allowBlank="1" showInputMessage="1" showErrorMessage="1">
          <x14:formula1>
            <xm:f>'[1]Ind. depurados'!#REF!</xm:f>
          </x14:formula1>
          <xm:sqref>C15:C17</xm:sqref>
        </x14:dataValidation>
        <x14:dataValidation type="list" allowBlank="1" showInputMessage="1" showErrorMessage="1">
          <x14:formula1>
            <xm:f>'[1]Ind. depurados'!#REF!</xm:f>
          </x14:formula1>
          <xm:sqref>C18:C22</xm:sqref>
        </x14:dataValidation>
        <x14:dataValidation type="list" allowBlank="1" showInputMessage="1" showErrorMessage="1">
          <x14:formula1>
            <xm:f>'[1]Ind. depurados'!#REF!</xm:f>
          </x14:formula1>
          <xm:sqref>C23:C24</xm:sqref>
        </x14:dataValidation>
        <x14:dataValidation type="list" allowBlank="1" showInputMessage="1" showErrorMessage="1">
          <x14:formula1>
            <xm:f>'[1]Ind. depurados'!#REF!</xm:f>
          </x14:formula1>
          <xm:sqref>C25:C26</xm:sqref>
        </x14:dataValidation>
        <x14:dataValidation type="list" allowBlank="1" showInputMessage="1" showErrorMessage="1">
          <x14:formula1>
            <xm:f>'[1]Ind. depurados'!#REF!</xm:f>
          </x14:formula1>
          <xm:sqref>C28:C29</xm:sqref>
        </x14:dataValidation>
        <x14:dataValidation type="list" allowBlank="1" showInputMessage="1" showErrorMessage="1">
          <x14:formula1>
            <xm:f>'[1]Ind. depurados'!#REF!</xm:f>
          </x14:formula1>
          <xm:sqref>C30:C31</xm:sqref>
        </x14:dataValidation>
        <x14:dataValidation type="list" allowBlank="1" showInputMessage="1" showErrorMessage="1">
          <x14:formula1>
            <xm:f>'[1]Ind. depurados'!#REF!</xm:f>
          </x14:formula1>
          <xm:sqref>C32:C36</xm:sqref>
        </x14:dataValidation>
        <x14:dataValidation type="list" allowBlank="1" showInputMessage="1" showErrorMessage="1">
          <x14:formula1>
            <xm:f>'[1]Ind. depurados'!#REF!</xm:f>
          </x14:formula1>
          <xm:sqref>C37:C46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opLeftCell="A39" workbookViewId="0">
      <selection activeCell="B40" sqref="B40:B47"/>
    </sheetView>
  </sheetViews>
  <sheetFormatPr baseColWidth="10" defaultRowHeight="15" x14ac:dyDescent="0.25"/>
  <cols>
    <col min="1" max="1" width="25.140625" style="16" customWidth="1"/>
    <col min="2" max="2" width="20" customWidth="1"/>
    <col min="3" max="3" width="43.7109375" style="16" customWidth="1"/>
    <col min="9" max="9" width="30.140625" customWidth="1"/>
  </cols>
  <sheetData>
    <row r="1" spans="1:9" s="1" customFormat="1" ht="12.75" x14ac:dyDescent="0.25">
      <c r="A1" s="3"/>
      <c r="B1" s="53" t="s">
        <v>1</v>
      </c>
      <c r="C1" s="53"/>
      <c r="D1" s="53"/>
      <c r="E1" s="53"/>
    </row>
    <row r="2" spans="1:9" s="1" customFormat="1" ht="12.75" x14ac:dyDescent="0.25">
      <c r="A2" s="3"/>
      <c r="B2" s="53"/>
      <c r="C2" s="53"/>
      <c r="D2" s="53"/>
      <c r="E2" s="53"/>
    </row>
    <row r="3" spans="1:9" s="1" customFormat="1" ht="12.75" x14ac:dyDescent="0.25">
      <c r="A3" s="3"/>
      <c r="B3" s="53"/>
      <c r="C3" s="53"/>
      <c r="D3" s="53"/>
      <c r="E3" s="53"/>
    </row>
    <row r="4" spans="1:9" s="1" customFormat="1" ht="12.75" x14ac:dyDescent="0.25">
      <c r="A4" s="3"/>
      <c r="B4" s="53"/>
      <c r="C4" s="53"/>
      <c r="D4" s="53"/>
      <c r="E4" s="53"/>
    </row>
    <row r="5" spans="1:9" s="1" customFormat="1" ht="12.75" x14ac:dyDescent="0.25">
      <c r="A5" s="3"/>
      <c r="B5" s="53"/>
      <c r="C5" s="53"/>
      <c r="D5" s="53"/>
      <c r="E5" s="53"/>
    </row>
    <row r="6" spans="1:9" s="1" customFormat="1" ht="7.5" customHeight="1" x14ac:dyDescent="0.3">
      <c r="A6" s="18"/>
      <c r="C6" s="3"/>
    </row>
    <row r="7" spans="1:9" s="1" customFormat="1" ht="43.5" customHeight="1" x14ac:dyDescent="0.25">
      <c r="A7" s="64" t="s">
        <v>2</v>
      </c>
      <c r="B7" s="64"/>
      <c r="C7" s="64"/>
      <c r="D7" s="64"/>
      <c r="E7" s="64"/>
      <c r="F7" s="64"/>
      <c r="G7" s="64"/>
      <c r="H7" s="64"/>
    </row>
    <row r="8" spans="1:9" s="1" customFormat="1" ht="20.25" customHeight="1" x14ac:dyDescent="0.25">
      <c r="A8" s="64" t="s">
        <v>55</v>
      </c>
      <c r="B8" s="64"/>
      <c r="C8" s="64"/>
      <c r="D8" s="64"/>
      <c r="E8" s="64"/>
      <c r="F8" s="64"/>
      <c r="G8" s="64"/>
      <c r="H8" s="64"/>
    </row>
    <row r="9" spans="1:9" s="1" customFormat="1" ht="2.25" customHeight="1" x14ac:dyDescent="0.3">
      <c r="A9" s="3"/>
      <c r="C9" s="3"/>
    </row>
    <row r="10" spans="1:9" s="1" customFormat="1" ht="36" x14ac:dyDescent="0.25">
      <c r="A10" s="4" t="s">
        <v>4</v>
      </c>
      <c r="B10" s="19" t="s">
        <v>5</v>
      </c>
      <c r="C10" s="5" t="s">
        <v>6</v>
      </c>
      <c r="D10" s="20" t="s">
        <v>7</v>
      </c>
      <c r="E10" s="20" t="s">
        <v>8</v>
      </c>
      <c r="F10" s="20">
        <v>2016</v>
      </c>
      <c r="G10" s="20">
        <v>2017</v>
      </c>
      <c r="H10" s="21">
        <v>2018</v>
      </c>
      <c r="I10" s="7" t="s">
        <v>165</v>
      </c>
    </row>
    <row r="11" spans="1:9" s="1" customFormat="1" ht="53.25" customHeight="1" x14ac:dyDescent="0.25">
      <c r="A11" s="65" t="s">
        <v>56</v>
      </c>
      <c r="B11" s="61" t="str">
        <f>VLOOKUP(A11,'[1]Ind. depurados'!C$10:L$39,10,0)</f>
        <v>MSPS - INS - INC</v>
      </c>
      <c r="C11" s="8" t="s">
        <v>57</v>
      </c>
      <c r="D11" s="10">
        <f>VLOOKUP($C11,'[1]Ind. depurados'!$C$44:$U$129,3,0)</f>
        <v>2</v>
      </c>
      <c r="E11" s="10">
        <f>VLOOKUP($C11,'[1]Ind. depurados'!$C$44:$U$129,4,0)</f>
        <v>13</v>
      </c>
      <c r="F11" s="10">
        <f>VLOOKUP($C11,'[1]Ind. depurados'!$C$44:$U$129,5,0)</f>
        <v>3</v>
      </c>
      <c r="G11" s="10">
        <f>VLOOKUP($C11,'[1]Ind. depurados'!$C$44:$U$129,6,0)</f>
        <v>4</v>
      </c>
      <c r="H11" s="10">
        <f>VLOOKUP($C11,'[1]Ind. depurados'!$C$44:$U$129,7,0)</f>
        <v>4</v>
      </c>
      <c r="I11" s="35"/>
    </row>
    <row r="12" spans="1:9" s="1" customFormat="1" ht="37.5" customHeight="1" x14ac:dyDescent="0.25">
      <c r="A12" s="66"/>
      <c r="B12" s="62"/>
      <c r="C12" s="8" t="s">
        <v>58</v>
      </c>
      <c r="D12" s="10">
        <f>VLOOKUP($C12,'[1]Ind. depurados'!$C$44:$U$129,3,0)</f>
        <v>0</v>
      </c>
      <c r="E12" s="10">
        <f>VLOOKUP($C12,'[1]Ind. depurados'!$C$44:$U$129,4,0)</f>
        <v>4</v>
      </c>
      <c r="F12" s="10">
        <f>VLOOKUP($C12,'[1]Ind. depurados'!$C$44:$U$129,5,0)</f>
        <v>1</v>
      </c>
      <c r="G12" s="10">
        <f>VLOOKUP($C12,'[1]Ind. depurados'!$C$44:$U$129,6,0)</f>
        <v>1</v>
      </c>
      <c r="H12" s="10">
        <f>VLOOKUP($C12,'[1]Ind. depurados'!$C$44:$U$129,7,0)</f>
        <v>2</v>
      </c>
      <c r="I12" s="35"/>
    </row>
    <row r="13" spans="1:9" s="1" customFormat="1" ht="24.75" customHeight="1" x14ac:dyDescent="0.25">
      <c r="A13" s="66"/>
      <c r="B13" s="62"/>
      <c r="C13" s="8" t="s">
        <v>59</v>
      </c>
      <c r="D13" s="10">
        <f>VLOOKUP($C13,'[1]Ind. depurados'!$C$44:$U$129,3,0)</f>
        <v>0</v>
      </c>
      <c r="E13" s="10">
        <f>VLOOKUP($C13,'[1]Ind. depurados'!$C$44:$U$129,4,0)</f>
        <v>55</v>
      </c>
      <c r="F13" s="10">
        <f>VLOOKUP($C13,'[1]Ind. depurados'!$C$44:$U$129,5,0)</f>
        <v>18</v>
      </c>
      <c r="G13" s="10">
        <f>VLOOKUP($C13,'[1]Ind. depurados'!$C$44:$U$129,6,0)</f>
        <v>18</v>
      </c>
      <c r="H13" s="10">
        <f>VLOOKUP($C13,'[1]Ind. depurados'!$C$44:$U$129,7,0)</f>
        <v>19</v>
      </c>
      <c r="I13" s="35"/>
    </row>
    <row r="14" spans="1:9" s="1" customFormat="1" ht="26.25" customHeight="1" x14ac:dyDescent="0.25">
      <c r="A14" s="66"/>
      <c r="B14" s="62"/>
      <c r="C14" s="8" t="s">
        <v>60</v>
      </c>
      <c r="D14" s="9">
        <f>VLOOKUP($C14,'[1]Ind. depurados'!$C$44:$U$129,3,0)</f>
        <v>0.66800000000000004</v>
      </c>
      <c r="E14" s="9">
        <f>VLOOKUP($C14,'[1]Ind. depurados'!$C$44:$U$129,4,0)</f>
        <v>0.72</v>
      </c>
      <c r="F14" s="9">
        <f>VLOOKUP($C14,'[1]Ind. depurados'!$C$44:$U$129,5,0)</f>
        <v>0.71</v>
      </c>
      <c r="G14" s="9">
        <f>VLOOKUP($C14,'[1]Ind. depurados'!$C$44:$U$129,6,0)</f>
        <v>0.72</v>
      </c>
      <c r="H14" s="9">
        <f>VLOOKUP($C14,'[1]Ind. depurados'!$C$44:$U$129,7,0)</f>
        <v>0.72</v>
      </c>
      <c r="I14" s="35"/>
    </row>
    <row r="15" spans="1:9" s="1" customFormat="1" ht="27" customHeight="1" x14ac:dyDescent="0.25">
      <c r="A15" s="66"/>
      <c r="B15" s="62"/>
      <c r="C15" s="8" t="s">
        <v>61</v>
      </c>
      <c r="D15" s="9">
        <f>VLOOKUP($C15,'[1]Ind. depurados'!$C$44:$U$129,3,0)</f>
        <v>0.68400000000000005</v>
      </c>
      <c r="E15" s="9">
        <f>VLOOKUP($C15,'[1]Ind. depurados'!$C$44:$U$129,4,0)</f>
        <v>0.75</v>
      </c>
      <c r="F15" s="9">
        <f>VLOOKUP($C15,'[1]Ind. depurados'!$C$44:$U$129,5,0)</f>
        <v>0.71699999999999997</v>
      </c>
      <c r="G15" s="9">
        <f>VLOOKUP($C15,'[1]Ind. depurados'!$C$44:$U$129,6,0)</f>
        <v>0.73399999999999999</v>
      </c>
      <c r="H15" s="9">
        <f>VLOOKUP($C15,'[1]Ind. depurados'!$C$44:$U$129,7,0)</f>
        <v>0.75</v>
      </c>
      <c r="I15" s="35"/>
    </row>
    <row r="16" spans="1:9" s="1" customFormat="1" ht="33" customHeight="1" x14ac:dyDescent="0.25">
      <c r="A16" s="67"/>
      <c r="B16" s="69"/>
      <c r="C16" s="8" t="s">
        <v>62</v>
      </c>
      <c r="D16" s="9">
        <f>VLOOKUP($C16,'[1]Ind. depurados'!$C$44:$U$129,3,0)</f>
        <v>0.155</v>
      </c>
      <c r="E16" s="9">
        <f>VLOOKUP($C16,'[1]Ind. depurados'!$C$44:$U$129,4,0)</f>
        <v>0.65</v>
      </c>
      <c r="F16" s="9">
        <f>VLOOKUP($C16,'[1]Ind. depurados'!$C$44:$U$129,5,0)</f>
        <v>0.53</v>
      </c>
      <c r="G16" s="9">
        <f>VLOOKUP($C16,'[1]Ind. depurados'!$C$44:$U$129,6,0)</f>
        <v>0.59</v>
      </c>
      <c r="H16" s="9">
        <f>VLOOKUP($C16,'[1]Ind. depurados'!$C$44:$U$129,7,0)</f>
        <v>0.65</v>
      </c>
      <c r="I16" s="35"/>
    </row>
    <row r="17" spans="1:9" s="1" customFormat="1" ht="21.75" customHeight="1" x14ac:dyDescent="0.25">
      <c r="A17" s="66"/>
      <c r="B17" s="62"/>
      <c r="C17" s="8" t="s">
        <v>63</v>
      </c>
      <c r="D17" s="9">
        <f>VLOOKUP($C17,'[1]Ind. depurados'!$C$44:$U$129,3,0)</f>
        <v>0</v>
      </c>
      <c r="E17" s="9">
        <f>VLOOKUP($C17,'[1]Ind. depurados'!$C$44:$U$129,4,0)</f>
        <v>1</v>
      </c>
      <c r="F17" s="9">
        <f>VLOOKUP($C17,'[1]Ind. depurados'!$C$44:$U$129,5,0)</f>
        <v>1</v>
      </c>
      <c r="G17" s="9">
        <f>VLOOKUP($C17,'[1]Ind. depurados'!$C$44:$U$129,6,0)</f>
        <v>1</v>
      </c>
      <c r="H17" s="9">
        <f>VLOOKUP($C17,'[1]Ind. depurados'!$C$44:$U$129,7,0)</f>
        <v>1</v>
      </c>
      <c r="I17" s="35"/>
    </row>
    <row r="18" spans="1:9" s="1" customFormat="1" ht="36.75" customHeight="1" x14ac:dyDescent="0.25">
      <c r="A18" s="66"/>
      <c r="B18" s="62"/>
      <c r="C18" s="8" t="s">
        <v>64</v>
      </c>
      <c r="D18" s="9">
        <f>VLOOKUP($C18,'[1]Ind. depurados'!$C$44:$U$129,3,0)</f>
        <v>0.48</v>
      </c>
      <c r="E18" s="9">
        <f>VLOOKUP($C18,'[1]Ind. depurados'!$C$44:$U$129,4,0)</f>
        <v>0.6</v>
      </c>
      <c r="F18" s="9">
        <f>VLOOKUP($C18,'[1]Ind. depurados'!$C$44:$U$129,5,0)</f>
        <v>0.52</v>
      </c>
      <c r="G18" s="9">
        <f>VLOOKUP($C18,'[1]Ind. depurados'!$C$44:$U$129,6,0)</f>
        <v>0.56000000000000005</v>
      </c>
      <c r="H18" s="9">
        <f>VLOOKUP($C18,'[1]Ind. depurados'!$C$44:$U$129,7,0)</f>
        <v>0.6</v>
      </c>
      <c r="I18" s="35"/>
    </row>
    <row r="19" spans="1:9" s="1" customFormat="1" ht="26.25" customHeight="1" x14ac:dyDescent="0.25">
      <c r="A19" s="66"/>
      <c r="B19" s="62"/>
      <c r="C19" s="8" t="s">
        <v>65</v>
      </c>
      <c r="D19" s="11">
        <f>VLOOKUP($C19,'[1]Ind. depurados'!$C$44:$U$129,3,0)</f>
        <v>3.5</v>
      </c>
      <c r="E19" s="11">
        <f>VLOOKUP($C19,'[1]Ind. depurados'!$C$44:$U$129,4,0)</f>
        <v>3.1</v>
      </c>
      <c r="F19" s="11">
        <f>VLOOKUP($C19,'[1]Ind. depurados'!$C$44:$U$129,5,0)</f>
        <v>3.1</v>
      </c>
      <c r="G19" s="11">
        <f>VLOOKUP($C19,'[1]Ind. depurados'!$C$44:$U$129,6,0)</f>
        <v>3.1</v>
      </c>
      <c r="H19" s="11">
        <f>VLOOKUP($C19,'[1]Ind. depurados'!$C$44:$U$129,7,0)</f>
        <v>3.1</v>
      </c>
      <c r="I19" s="35"/>
    </row>
    <row r="20" spans="1:9" s="1" customFormat="1" ht="33.75" customHeight="1" x14ac:dyDescent="0.25">
      <c r="A20" s="66"/>
      <c r="B20" s="62"/>
      <c r="C20" s="8" t="s">
        <v>66</v>
      </c>
      <c r="D20" s="11">
        <f>VLOOKUP($C20,'[1]Ind. depurados'!$C$44:$U$129,3,0)</f>
        <v>16.100000000000001</v>
      </c>
      <c r="E20" s="11">
        <f>VLOOKUP($C20,'[1]Ind. depurados'!$C$44:$U$129,4,0)</f>
        <v>12.6</v>
      </c>
      <c r="F20" s="11">
        <f>VLOOKUP($C20,'[1]Ind. depurados'!$C$44:$U$129,5,0)</f>
        <v>14.3</v>
      </c>
      <c r="G20" s="11">
        <f>VLOOKUP($C20,'[1]Ind. depurados'!$C$44:$U$129,6,0)</f>
        <v>13.5</v>
      </c>
      <c r="H20" s="11">
        <f>VLOOKUP($C20,'[1]Ind. depurados'!$C$44:$U$129,7,0)</f>
        <v>12.6</v>
      </c>
      <c r="I20" s="35"/>
    </row>
    <row r="21" spans="1:9" s="1" customFormat="1" ht="48" customHeight="1" x14ac:dyDescent="0.25">
      <c r="A21" s="68"/>
      <c r="B21" s="63"/>
      <c r="C21" s="8" t="s">
        <v>67</v>
      </c>
      <c r="D21" s="14">
        <f>VLOOKUP($C21,'[1]Ind. depurados'!$C$44:$U$129,3,0)</f>
        <v>221</v>
      </c>
      <c r="E21" s="14">
        <f>VLOOKUP($C21,'[1]Ind. depurados'!$C$44:$U$129,4,0)</f>
        <v>192</v>
      </c>
      <c r="F21" s="14">
        <f>VLOOKUP($C21,'[1]Ind. depurados'!$C$44:$U$129,5,0)</f>
        <v>200.65</v>
      </c>
      <c r="G21" s="14">
        <f>VLOOKUP($C21,'[1]Ind. depurados'!$C$44:$U$129,6,0)</f>
        <v>199.3</v>
      </c>
      <c r="H21" s="14">
        <f>VLOOKUP($C21,'[1]Ind. depurados'!$C$44:$U$129,7,0)</f>
        <v>192</v>
      </c>
      <c r="I21" s="35"/>
    </row>
    <row r="22" spans="1:9" s="1" customFormat="1" ht="75.75" customHeight="1" x14ac:dyDescent="0.25">
      <c r="A22" s="12" t="s">
        <v>68</v>
      </c>
      <c r="B22" s="23" t="str">
        <f>VLOOKUP(A22,'[1]Ind. depurados'!C$10:L$39,10,0)</f>
        <v>MSPS - INS</v>
      </c>
      <c r="C22" s="8" t="s">
        <v>69</v>
      </c>
      <c r="D22" s="10">
        <f>VLOOKUP($C22,'[1]Ind. depurados'!$C$44:$U$129,3,0)</f>
        <v>1102</v>
      </c>
      <c r="E22" s="10">
        <f>VLOOKUP($C22,'[1]Ind. depurados'!$C$44:$U$129,4,0)</f>
        <v>1100</v>
      </c>
      <c r="F22" s="10">
        <f>VLOOKUP($C22,'[1]Ind. depurados'!$C$44:$U$129,5,0)</f>
        <v>1100</v>
      </c>
      <c r="G22" s="10">
        <f>VLOOKUP($C22,'[1]Ind. depurados'!$C$44:$U$129,6,0)</f>
        <v>1100</v>
      </c>
      <c r="H22" s="10">
        <f>VLOOKUP($C22,'[1]Ind. depurados'!$C$44:$U$129,7,0)</f>
        <v>1100</v>
      </c>
      <c r="I22" s="35"/>
    </row>
    <row r="23" spans="1:9" s="1" customFormat="1" ht="30" customHeight="1" x14ac:dyDescent="0.25">
      <c r="A23" s="55" t="s">
        <v>70</v>
      </c>
      <c r="B23" s="61" t="str">
        <f>VLOOKUP(A23,'[1]Ind. depurados'!C$10:L$39,10,0)</f>
        <v>MSPS</v>
      </c>
      <c r="C23" s="8" t="s">
        <v>71</v>
      </c>
      <c r="D23" s="10">
        <f>VLOOKUP($C23,'[1]Ind. depurados'!$C$44:$U$129,3,0)</f>
        <v>8</v>
      </c>
      <c r="E23" s="10">
        <f>VLOOKUP($C23,'[1]Ind. depurados'!$C$44:$U$129,4,0)</f>
        <v>32</v>
      </c>
      <c r="F23" s="10">
        <f>VLOOKUP($C23,'[1]Ind. depurados'!$C$44:$U$129,5,0)</f>
        <v>8</v>
      </c>
      <c r="G23" s="10">
        <f>VLOOKUP($C23,'[1]Ind. depurados'!$C$44:$U$129,6,0)</f>
        <v>8</v>
      </c>
      <c r="H23" s="10">
        <f>VLOOKUP($C23,'[1]Ind. depurados'!$C$44:$U$129,7,0)</f>
        <v>8</v>
      </c>
      <c r="I23" s="35"/>
    </row>
    <row r="24" spans="1:9" s="1" customFormat="1" ht="30.75" customHeight="1" x14ac:dyDescent="0.25">
      <c r="A24" s="56"/>
      <c r="B24" s="62"/>
      <c r="C24" s="8" t="s">
        <v>72</v>
      </c>
      <c r="D24" s="10">
        <f>VLOOKUP($C24,'[1]Ind. depurados'!$C$44:$U$129,3,0)</f>
        <v>0</v>
      </c>
      <c r="E24" s="10">
        <f>VLOOKUP($C24,'[1]Ind. depurados'!$C$44:$U$129,4,0)</f>
        <v>32</v>
      </c>
      <c r="F24" s="10">
        <f>VLOOKUP($C24,'[1]Ind. depurados'!$C$44:$U$129,5,0)</f>
        <v>8</v>
      </c>
      <c r="G24" s="10">
        <f>VLOOKUP($C24,'[1]Ind. depurados'!$C$44:$U$129,6,0)</f>
        <v>12</v>
      </c>
      <c r="H24" s="10">
        <f>VLOOKUP($C24,'[1]Ind. depurados'!$C$44:$U$129,7,0)</f>
        <v>12</v>
      </c>
      <c r="I24" s="35"/>
    </row>
    <row r="25" spans="1:9" s="1" customFormat="1" ht="48.75" customHeight="1" x14ac:dyDescent="0.25">
      <c r="A25" s="57"/>
      <c r="B25" s="63"/>
      <c r="C25" s="8" t="s">
        <v>73</v>
      </c>
      <c r="D25" s="10">
        <f>VLOOKUP($C25,'[1]Ind. depurados'!$C$44:$U$129,3,0)</f>
        <v>0</v>
      </c>
      <c r="E25" s="10">
        <f>VLOOKUP($C25,'[1]Ind. depurados'!$C$44:$U$129,4,0)</f>
        <v>64</v>
      </c>
      <c r="F25" s="10">
        <f>VLOOKUP($C25,'[1]Ind. depurados'!$C$44:$U$129,5,0)</f>
        <v>14</v>
      </c>
      <c r="G25" s="10">
        <f>VLOOKUP($C25,'[1]Ind. depurados'!$C$44:$U$129,6,0)</f>
        <v>25</v>
      </c>
      <c r="H25" s="10">
        <f>VLOOKUP($C25,'[1]Ind. depurados'!$C$44:$U$129,7,0)</f>
        <v>25</v>
      </c>
      <c r="I25" s="35"/>
    </row>
    <row r="26" spans="1:9" s="1" customFormat="1" ht="16.5" customHeight="1" x14ac:dyDescent="0.25">
      <c r="A26" s="55" t="s">
        <v>74</v>
      </c>
      <c r="B26" s="58" t="str">
        <f>VLOOKUP(A26,'[1]Ind. depurados'!C$10:L$39,10,0)</f>
        <v>MSPS - INVIMA</v>
      </c>
      <c r="C26" s="8" t="s">
        <v>75</v>
      </c>
      <c r="D26" s="10">
        <f>VLOOKUP($C26,'[1]Ind. depurados'!$C$44:$U$129,3,0)</f>
        <v>2</v>
      </c>
      <c r="E26" s="10">
        <f>VLOOKUP($C26,'[1]Ind. depurados'!$C$44:$U$129,4,0)</f>
        <v>5</v>
      </c>
      <c r="F26" s="10">
        <f>VLOOKUP($C26,'[1]Ind. depurados'!$C$44:$U$129,5,0)</f>
        <v>4</v>
      </c>
      <c r="G26" s="10">
        <f>VLOOKUP($C26,'[1]Ind. depurados'!$C$44:$U$129,6,0)</f>
        <v>4</v>
      </c>
      <c r="H26" s="10">
        <f>VLOOKUP($C26,'[1]Ind. depurados'!$C$44:$U$129,7,0)</f>
        <v>5</v>
      </c>
      <c r="I26" s="36" t="s">
        <v>166</v>
      </c>
    </row>
    <row r="27" spans="1:9" s="1" customFormat="1" ht="16.5" customHeight="1" x14ac:dyDescent="0.25">
      <c r="A27" s="56"/>
      <c r="B27" s="59"/>
      <c r="C27" s="8" t="s">
        <v>76</v>
      </c>
      <c r="D27" s="9">
        <f>VLOOKUP($C27,'[1]Ind. depurados'!$C$44:$U$129,3,0)</f>
        <v>3.8399999999999997E-2</v>
      </c>
      <c r="E27" s="9">
        <f>VLOOKUP($C27,'[1]Ind. depurados'!$C$44:$U$129,4,0)</f>
        <v>3.7999999999999999E-2</v>
      </c>
      <c r="F27" s="9">
        <f>VLOOKUP($C27,'[1]Ind. depurados'!$C$44:$U$129,5,0)</f>
        <v>3.7999999999999999E-2</v>
      </c>
      <c r="G27" s="9">
        <f>VLOOKUP($C27,'[1]Ind. depurados'!$C$44:$U$129,6,0)</f>
        <v>3.7999999999999999E-2</v>
      </c>
      <c r="H27" s="9">
        <f>VLOOKUP($C27,'[1]Ind. depurados'!$C$44:$U$129,7,0)</f>
        <v>3.7999999999999999E-2</v>
      </c>
      <c r="I27" s="36" t="s">
        <v>166</v>
      </c>
    </row>
    <row r="28" spans="1:9" s="1" customFormat="1" ht="24.75" customHeight="1" x14ac:dyDescent="0.25">
      <c r="A28" s="57"/>
      <c r="B28" s="60"/>
      <c r="C28" s="8" t="s">
        <v>77</v>
      </c>
      <c r="D28" s="11">
        <f>VLOOKUP($C28,'[1]Ind. depurados'!$C$44:$U$129,3,0)</f>
        <v>7.6</v>
      </c>
      <c r="E28" s="11">
        <f>VLOOKUP($C28,'[1]Ind. depurados'!$C$44:$U$129,4,0)</f>
        <v>6</v>
      </c>
      <c r="F28" s="11">
        <f>VLOOKUP($C28,'[1]Ind. depurados'!$C$44:$U$129,5,0)</f>
        <v>6.9</v>
      </c>
      <c r="G28" s="11">
        <f>VLOOKUP($C28,'[1]Ind. depurados'!$C$44:$U$129,6,0)</f>
        <v>6.5</v>
      </c>
      <c r="H28" s="11">
        <f>VLOOKUP($C28,'[1]Ind. depurados'!$C$44:$U$129,7,0)</f>
        <v>6</v>
      </c>
      <c r="I28" s="36" t="s">
        <v>166</v>
      </c>
    </row>
    <row r="29" spans="1:9" s="1" customFormat="1" ht="29.25" customHeight="1" x14ac:dyDescent="0.25">
      <c r="A29" s="55" t="s">
        <v>78</v>
      </c>
      <c r="B29" s="61" t="str">
        <f>VLOOKUP(A29,'[1]Ind. depurados'!C$10:L$39,10,0)</f>
        <v>MSPS</v>
      </c>
      <c r="C29" s="8" t="s">
        <v>79</v>
      </c>
      <c r="D29" s="10">
        <f>VLOOKUP($C29,'[1]Ind. depurados'!$C$44:$U$129,3,0)</f>
        <v>2</v>
      </c>
      <c r="E29" s="10">
        <f>VLOOKUP($C29,'[1]Ind. depurados'!$C$44:$U$129,4,0)</f>
        <v>20</v>
      </c>
      <c r="F29" s="10">
        <f>VLOOKUP($C29,'[1]Ind. depurados'!$C$44:$U$129,5,0)</f>
        <v>4</v>
      </c>
      <c r="G29" s="10">
        <f>VLOOKUP($C29,'[1]Ind. depurados'!$C$44:$U$129,6,0)</f>
        <v>6</v>
      </c>
      <c r="H29" s="10">
        <f>VLOOKUP($C29,'[1]Ind. depurados'!$C$44:$U$129,7,0)</f>
        <v>8</v>
      </c>
      <c r="I29" s="35"/>
    </row>
    <row r="30" spans="1:9" s="1" customFormat="1" ht="27.75" customHeight="1" x14ac:dyDescent="0.25">
      <c r="A30" s="56"/>
      <c r="B30" s="62"/>
      <c r="C30" s="8" t="s">
        <v>80</v>
      </c>
      <c r="D30" s="10">
        <f>VLOOKUP($C30,'[1]Ind. depurados'!$C$44:$U$129,3,0)</f>
        <v>62</v>
      </c>
      <c r="E30" s="10">
        <f>VLOOKUP($C30,'[1]Ind. depurados'!$C$44:$U$129,4,0)</f>
        <v>245</v>
      </c>
      <c r="F30" s="10">
        <f>VLOOKUP($C30,'[1]Ind. depurados'!$C$44:$U$129,5,0)</f>
        <v>121</v>
      </c>
      <c r="G30" s="10">
        <f>VLOOKUP($C30,'[1]Ind. depurados'!$C$44:$U$129,6,0)</f>
        <v>182</v>
      </c>
      <c r="H30" s="10">
        <f>VLOOKUP($C30,'[1]Ind. depurados'!$C$44:$U$129,7,0)</f>
        <v>245</v>
      </c>
      <c r="I30" s="35"/>
    </row>
    <row r="31" spans="1:9" s="1" customFormat="1" ht="30" customHeight="1" x14ac:dyDescent="0.25">
      <c r="A31" s="56"/>
      <c r="B31" s="62"/>
      <c r="C31" s="8" t="s">
        <v>81</v>
      </c>
      <c r="D31" s="9">
        <f>VLOOKUP($C31,'[1]Ind. depurados'!$C$44:$U$129,3,0)</f>
        <v>0.60599999999999998</v>
      </c>
      <c r="E31" s="9">
        <f>VLOOKUP($C31,'[1]Ind. depurados'!$C$44:$U$129,4,0)</f>
        <v>0.8</v>
      </c>
      <c r="F31" s="9">
        <f>VLOOKUP($C31,'[1]Ind. depurados'!$C$44:$U$129,5,0)</f>
        <v>0.75</v>
      </c>
      <c r="G31" s="9">
        <f>VLOOKUP($C31,'[1]Ind. depurados'!$C$44:$U$129,6,0)</f>
        <v>0.78</v>
      </c>
      <c r="H31" s="9">
        <f>VLOOKUP($C31,'[1]Ind. depurados'!$C$44:$U$129,7,0)</f>
        <v>0.8</v>
      </c>
      <c r="I31" s="35"/>
    </row>
    <row r="32" spans="1:9" s="1" customFormat="1" ht="47.25" customHeight="1" x14ac:dyDescent="0.25">
      <c r="A32" s="56"/>
      <c r="B32" s="62"/>
      <c r="C32" s="8" t="s">
        <v>82</v>
      </c>
      <c r="D32" s="9">
        <f>VLOOKUP($C32,'[1]Ind. depurados'!$C$44:$U$129,3,0)</f>
        <v>1</v>
      </c>
      <c r="E32" s="9">
        <f>VLOOKUP($C32,'[1]Ind. depurados'!$C$44:$U$129,4,0)</f>
        <v>1</v>
      </c>
      <c r="F32" s="9">
        <f>VLOOKUP($C32,'[1]Ind. depurados'!$C$44:$U$129,5,0)</f>
        <v>1</v>
      </c>
      <c r="G32" s="9">
        <f>VLOOKUP($C32,'[1]Ind. depurados'!$C$44:$U$129,6,0)</f>
        <v>1</v>
      </c>
      <c r="H32" s="9">
        <f>VLOOKUP($C32,'[1]Ind. depurados'!$C$44:$U$129,7,0)</f>
        <v>1</v>
      </c>
      <c r="I32" s="35"/>
    </row>
    <row r="33" spans="1:9" s="1" customFormat="1" ht="42.75" customHeight="1" x14ac:dyDescent="0.25">
      <c r="A33" s="56"/>
      <c r="B33" s="62"/>
      <c r="C33" s="8" t="s">
        <v>83</v>
      </c>
      <c r="D33" s="9">
        <f>VLOOKUP($C33,'[1]Ind. depurados'!$C$44:$U$129,3,0)</f>
        <v>0.95</v>
      </c>
      <c r="E33" s="9">
        <f>VLOOKUP($C33,'[1]Ind. depurados'!$C$44:$U$129,4,0)</f>
        <v>0.99</v>
      </c>
      <c r="F33" s="9">
        <f>VLOOKUP($C33,'[1]Ind. depurados'!$C$44:$U$129,5,0)</f>
        <v>0.95</v>
      </c>
      <c r="G33" s="9">
        <f>VLOOKUP($C33,'[1]Ind. depurados'!$C$44:$U$129,6,0)</f>
        <v>0.97</v>
      </c>
      <c r="H33" s="9">
        <f>VLOOKUP($C33,'[1]Ind. depurados'!$C$44:$U$129,7,0)</f>
        <v>0.99</v>
      </c>
      <c r="I33" s="35"/>
    </row>
    <row r="34" spans="1:9" s="1" customFormat="1" ht="46.5" customHeight="1" x14ac:dyDescent="0.25">
      <c r="A34" s="56"/>
      <c r="B34" s="62"/>
      <c r="C34" s="8" t="s">
        <v>84</v>
      </c>
      <c r="D34" s="9">
        <f>VLOOKUP($C34,'[1]Ind. depurados'!$C$44:$U$129,3,0)</f>
        <v>0</v>
      </c>
      <c r="E34" s="9">
        <f>VLOOKUP($C34,'[1]Ind. depurados'!$C$44:$U$129,4,0)</f>
        <v>1</v>
      </c>
      <c r="F34" s="9">
        <f>VLOOKUP($C34,'[1]Ind. depurados'!$C$44:$U$129,5,0)</f>
        <v>1</v>
      </c>
      <c r="G34" s="9">
        <f>VLOOKUP($C34,'[1]Ind. depurados'!$C$44:$U$129,6,0)</f>
        <v>1</v>
      </c>
      <c r="H34" s="9">
        <f>VLOOKUP($C34,'[1]Ind. depurados'!$C$44:$U$129,7,0)</f>
        <v>1</v>
      </c>
      <c r="I34" s="35"/>
    </row>
    <row r="35" spans="1:9" s="1" customFormat="1" ht="36.75" customHeight="1" x14ac:dyDescent="0.25">
      <c r="A35" s="56"/>
      <c r="B35" s="62"/>
      <c r="C35" s="8" t="s">
        <v>85</v>
      </c>
      <c r="D35" s="9">
        <f>VLOOKUP($C35,'[1]Ind. depurados'!$C$44:$U$129,3,0)</f>
        <v>0.84799999999999998</v>
      </c>
      <c r="E35" s="9">
        <f>VLOOKUP($C35,'[1]Ind. depurados'!$C$44:$U$129,4,0)</f>
        <v>0.88</v>
      </c>
      <c r="F35" s="9">
        <f>VLOOKUP($C35,'[1]Ind. depurados'!$C$44:$U$129,5,0)</f>
        <v>0.87</v>
      </c>
      <c r="G35" s="9">
        <f>VLOOKUP($C35,'[1]Ind. depurados'!$C$44:$U$129,6,0)</f>
        <v>0.875</v>
      </c>
      <c r="H35" s="9">
        <f>VLOOKUP($C35,'[1]Ind. depurados'!$C$44:$U$129,7,0)</f>
        <v>0.88</v>
      </c>
      <c r="I35" s="35"/>
    </row>
    <row r="36" spans="1:9" s="1" customFormat="1" ht="40.5" customHeight="1" x14ac:dyDescent="0.25">
      <c r="A36" s="56"/>
      <c r="B36" s="62"/>
      <c r="C36" s="8" t="s">
        <v>86</v>
      </c>
      <c r="D36" s="9">
        <f>VLOOKUP($C36,'[1]Ind. depurados'!$C$44:$U$129,3,0)</f>
        <v>0.77800000000000002</v>
      </c>
      <c r="E36" s="9">
        <f>VLOOKUP($C36,'[1]Ind. depurados'!$C$44:$U$129,4,0)</f>
        <v>0.83599999999999997</v>
      </c>
      <c r="F36" s="9">
        <f>VLOOKUP($C36,'[1]Ind. depurados'!$C$44:$U$129,5,0)</f>
        <v>0.80700000000000005</v>
      </c>
      <c r="G36" s="9">
        <f>VLOOKUP($C36,'[1]Ind. depurados'!$C$44:$U$129,6,0)</f>
        <v>0.82199999999999995</v>
      </c>
      <c r="H36" s="9">
        <f>VLOOKUP($C36,'[1]Ind. depurados'!$C$44:$U$129,7,0)</f>
        <v>0.83599999999999997</v>
      </c>
      <c r="I36" s="35"/>
    </row>
    <row r="37" spans="1:9" s="1" customFormat="1" ht="28.5" customHeight="1" x14ac:dyDescent="0.25">
      <c r="A37" s="56"/>
      <c r="B37" s="62"/>
      <c r="C37" s="8" t="s">
        <v>87</v>
      </c>
      <c r="D37" s="14">
        <f>VLOOKUP($C37,'[1]Ind. depurados'!$C$44:$U$129,3,0)</f>
        <v>60.67</v>
      </c>
      <c r="E37" s="14">
        <f>VLOOKUP($C37,'[1]Ind. depurados'!$C$44:$U$129,4,0)</f>
        <v>54.24</v>
      </c>
      <c r="F37" s="14">
        <f>VLOOKUP($C37,'[1]Ind. depurados'!$C$44:$U$129,5,0)</f>
        <v>60.67</v>
      </c>
      <c r="G37" s="14">
        <f>VLOOKUP($C37,'[1]Ind. depurados'!$C$44:$U$129,6,0)</f>
        <v>60.67</v>
      </c>
      <c r="H37" s="14">
        <f>VLOOKUP($C37,'[1]Ind. depurados'!$C$44:$U$129,7,0)</f>
        <v>60.67</v>
      </c>
      <c r="I37" s="35"/>
    </row>
    <row r="38" spans="1:9" s="1" customFormat="1" ht="27.75" customHeight="1" x14ac:dyDescent="0.25">
      <c r="A38" s="57"/>
      <c r="B38" s="63"/>
      <c r="C38" s="8" t="s">
        <v>88</v>
      </c>
      <c r="D38" s="14">
        <f>VLOOKUP($C38,'[1]Ind. depurados'!$C$44:$U$129,3,0)</f>
        <v>105.02</v>
      </c>
      <c r="E38" s="14">
        <f>VLOOKUP($C38,'[1]Ind. depurados'!$C$44:$U$129,4,0)</f>
        <v>80</v>
      </c>
      <c r="F38" s="14">
        <f>VLOOKUP($C38,'[1]Ind. depurados'!$C$44:$U$129,5,0)</f>
        <v>88.37</v>
      </c>
      <c r="G38" s="14">
        <f>VLOOKUP($C38,'[1]Ind. depurados'!$C$44:$U$129,6,0)</f>
        <v>84.16</v>
      </c>
      <c r="H38" s="14">
        <f>VLOOKUP($C38,'[1]Ind. depurados'!$C$44:$U$129,7,0)</f>
        <v>80</v>
      </c>
      <c r="I38" s="35"/>
    </row>
    <row r="39" spans="1:9" s="1" customFormat="1" ht="24" customHeight="1" x14ac:dyDescent="0.3">
      <c r="A39" s="12" t="s">
        <v>89</v>
      </c>
      <c r="B39" s="23" t="str">
        <f>VLOOKUP(A39,'[1]Ind. depurados'!C$10:L$39,10,0)</f>
        <v>MSPS</v>
      </c>
      <c r="C39" s="8"/>
      <c r="D39" s="9" t="e">
        <f>VLOOKUP($C39,'[1]Ind. depurados'!$C$44:$U$129,3,0)</f>
        <v>#N/A</v>
      </c>
      <c r="E39" s="9" t="e">
        <f>VLOOKUP($C39,'[1]Ind. depurados'!$C$44:$U$129,4,0)</f>
        <v>#N/A</v>
      </c>
      <c r="F39" s="9" t="e">
        <f>VLOOKUP($C39,'[1]Ind. depurados'!$C$44:$U$129,5,0)</f>
        <v>#N/A</v>
      </c>
      <c r="G39" s="9" t="e">
        <f>VLOOKUP($C39,'[1]Ind. depurados'!$C$44:$U$129,6,0)</f>
        <v>#N/A</v>
      </c>
      <c r="H39" s="9" t="e">
        <f>VLOOKUP($C39,'[1]Ind. depurados'!$C$44:$U$129,7,0)</f>
        <v>#N/A</v>
      </c>
      <c r="I39" s="35"/>
    </row>
    <row r="40" spans="1:9" s="1" customFormat="1" ht="26.25" customHeight="1" x14ac:dyDescent="0.25">
      <c r="A40" s="55" t="s">
        <v>90</v>
      </c>
      <c r="B40" s="61" t="str">
        <f>VLOOKUP(A40,'[1]Ind. depurados'!C$10:L$39,10,0)</f>
        <v>MSPS</v>
      </c>
      <c r="C40" s="8" t="s">
        <v>91</v>
      </c>
      <c r="D40" s="10">
        <f>VLOOKUP($C40,'[1]Ind. depurados'!$C$44:$U$129,3,0)</f>
        <v>19</v>
      </c>
      <c r="E40" s="10">
        <f>VLOOKUP($C40,'[1]Ind. depurados'!$C$44:$U$129,4,0)</f>
        <v>23</v>
      </c>
      <c r="F40" s="10">
        <f>VLOOKUP($C40,'[1]Ind. depurados'!$C$44:$U$129,5,0)</f>
        <v>21</v>
      </c>
      <c r="G40" s="10">
        <f>VLOOKUP($C40,'[1]Ind. depurados'!$C$44:$U$129,6,0)</f>
        <v>22</v>
      </c>
      <c r="H40" s="10">
        <f>VLOOKUP($C40,'[1]Ind. depurados'!$C$44:$U$129,7,0)</f>
        <v>23</v>
      </c>
      <c r="I40" s="35"/>
    </row>
    <row r="41" spans="1:9" s="1" customFormat="1" ht="32.25" customHeight="1" x14ac:dyDescent="0.25">
      <c r="A41" s="56"/>
      <c r="B41" s="62"/>
      <c r="C41" s="8" t="s">
        <v>92</v>
      </c>
      <c r="D41" s="17">
        <f>VLOOKUP($C41,'[1]Ind. depurados'!$C$44:$U$129,3,0)</f>
        <v>0.89</v>
      </c>
      <c r="E41" s="17">
        <f>VLOOKUP($C41,'[1]Ind. depurados'!$C$44:$U$129,4,0)</f>
        <v>0.95</v>
      </c>
      <c r="F41" s="17">
        <f>VLOOKUP($C41,'[1]Ind. depurados'!$C$44:$U$129,5,0)</f>
        <v>0.95</v>
      </c>
      <c r="G41" s="17">
        <f>VLOOKUP($C41,'[1]Ind. depurados'!$C$44:$U$129,6,0)</f>
        <v>0.95</v>
      </c>
      <c r="H41" s="17">
        <f>VLOOKUP($C41,'[1]Ind. depurados'!$C$44:$U$129,7,0)</f>
        <v>0.95</v>
      </c>
      <c r="I41" s="35"/>
    </row>
    <row r="42" spans="1:9" s="1" customFormat="1" ht="33.75" customHeight="1" x14ac:dyDescent="0.25">
      <c r="A42" s="56"/>
      <c r="B42" s="62"/>
      <c r="C42" s="8" t="s">
        <v>93</v>
      </c>
      <c r="D42" s="17">
        <f>VLOOKUP($C42,'[1]Ind. depurados'!$C$44:$U$129,3,0)</f>
        <v>0.9</v>
      </c>
      <c r="E42" s="17">
        <f>VLOOKUP($C42,'[1]Ind. depurados'!$C$44:$U$129,4,0)</f>
        <v>0.95</v>
      </c>
      <c r="F42" s="17">
        <f>VLOOKUP($C42,'[1]Ind. depurados'!$C$44:$U$129,5,0)</f>
        <v>0.95</v>
      </c>
      <c r="G42" s="17">
        <f>VLOOKUP($C42,'[1]Ind. depurados'!$C$44:$U$129,6,0)</f>
        <v>0.95</v>
      </c>
      <c r="H42" s="17">
        <f>VLOOKUP($C42,'[1]Ind. depurados'!$C$44:$U$129,7,0)</f>
        <v>0.95</v>
      </c>
      <c r="I42" s="35"/>
    </row>
    <row r="43" spans="1:9" s="1" customFormat="1" ht="30" customHeight="1" x14ac:dyDescent="0.25">
      <c r="A43" s="56"/>
      <c r="B43" s="62"/>
      <c r="C43" s="8" t="s">
        <v>94</v>
      </c>
      <c r="D43" s="17">
        <f>VLOOKUP($C43,'[1]Ind. depurados'!$C$44:$U$129,3,0)</f>
        <v>0.9</v>
      </c>
      <c r="E43" s="17">
        <f>VLOOKUP($C43,'[1]Ind. depurados'!$C$44:$U$129,4,0)</f>
        <v>0.95</v>
      </c>
      <c r="F43" s="17">
        <f>VLOOKUP($C43,'[1]Ind. depurados'!$C$44:$U$129,5,0)</f>
        <v>0.95</v>
      </c>
      <c r="G43" s="17">
        <f>VLOOKUP($C43,'[1]Ind. depurados'!$C$44:$U$129,6,0)</f>
        <v>0.95</v>
      </c>
      <c r="H43" s="17">
        <f>VLOOKUP($C43,'[1]Ind. depurados'!$C$44:$U$129,7,0)</f>
        <v>0.95</v>
      </c>
      <c r="I43" s="35"/>
    </row>
    <row r="44" spans="1:9" s="1" customFormat="1" ht="30.75" customHeight="1" x14ac:dyDescent="0.25">
      <c r="A44" s="56"/>
      <c r="B44" s="62"/>
      <c r="C44" s="8" t="s">
        <v>95</v>
      </c>
      <c r="D44" s="17">
        <f>VLOOKUP($C44,'[1]Ind. depurados'!$C$44:$U$129,3,0)</f>
        <v>0.9</v>
      </c>
      <c r="E44" s="17">
        <f>VLOOKUP($C44,'[1]Ind. depurados'!$C$44:$U$129,4,0)</f>
        <v>0.95</v>
      </c>
      <c r="F44" s="17">
        <f>VLOOKUP($C44,'[1]Ind. depurados'!$C$44:$U$129,5,0)</f>
        <v>0.95</v>
      </c>
      <c r="G44" s="17">
        <f>VLOOKUP($C44,'[1]Ind. depurados'!$C$44:$U$129,6,0)</f>
        <v>0.95</v>
      </c>
      <c r="H44" s="17">
        <f>VLOOKUP($C44,'[1]Ind. depurados'!$C$44:$U$129,7,0)</f>
        <v>0.95</v>
      </c>
      <c r="I44" s="35"/>
    </row>
    <row r="45" spans="1:9" s="1" customFormat="1" ht="22.5" customHeight="1" x14ac:dyDescent="0.25">
      <c r="A45" s="56"/>
      <c r="B45" s="62"/>
      <c r="C45" s="8" t="s">
        <v>96</v>
      </c>
      <c r="D45" s="17">
        <f>VLOOKUP($C45,'[1]Ind. depurados'!$C$44:$U$129,3,0)</f>
        <v>0.91</v>
      </c>
      <c r="E45" s="17">
        <f>VLOOKUP($C45,'[1]Ind. depurados'!$C$44:$U$129,4,0)</f>
        <v>0.95</v>
      </c>
      <c r="F45" s="17">
        <f>VLOOKUP($C45,'[1]Ind. depurados'!$C$44:$U$129,5,0)</f>
        <v>0.95</v>
      </c>
      <c r="G45" s="17">
        <f>VLOOKUP($C45,'[1]Ind. depurados'!$C$44:$U$129,6,0)</f>
        <v>0.95</v>
      </c>
      <c r="H45" s="17">
        <f>VLOOKUP($C45,'[1]Ind. depurados'!$C$44:$U$129,7,0)</f>
        <v>0.95</v>
      </c>
      <c r="I45" s="35"/>
    </row>
    <row r="46" spans="1:9" s="1" customFormat="1" ht="30.75" customHeight="1" x14ac:dyDescent="0.25">
      <c r="A46" s="56"/>
      <c r="B46" s="62"/>
      <c r="C46" s="8" t="s">
        <v>97</v>
      </c>
      <c r="D46" s="10">
        <f>VLOOKUP($C46,'[1]Ind. depurados'!$C$44:$U$129,3,0)</f>
        <v>0</v>
      </c>
      <c r="E46" s="10">
        <f>VLOOKUP($C46,'[1]Ind. depurados'!$C$44:$U$129,4,0)</f>
        <v>32</v>
      </c>
      <c r="F46" s="10">
        <f>VLOOKUP($C46,'[1]Ind. depurados'!$C$44:$U$129,5,0)</f>
        <v>10</v>
      </c>
      <c r="G46" s="10">
        <f>VLOOKUP($C46,'[1]Ind. depurados'!$C$44:$U$129,6,0)</f>
        <v>20</v>
      </c>
      <c r="H46" s="10">
        <f>VLOOKUP($C46,'[1]Ind. depurados'!$C$44:$U$129,7,0)</f>
        <v>32</v>
      </c>
      <c r="I46" s="35"/>
    </row>
    <row r="47" spans="1:9" s="1" customFormat="1" ht="40.5" customHeight="1" x14ac:dyDescent="0.25">
      <c r="A47" s="57"/>
      <c r="B47" s="63"/>
      <c r="C47" s="8" t="s">
        <v>98</v>
      </c>
      <c r="D47" s="17">
        <f>VLOOKUP($C47,'[1]Ind. depurados'!$C$44:$U$129,3,0)</f>
        <v>0.8</v>
      </c>
      <c r="E47" s="17">
        <f>VLOOKUP($C47,'[1]Ind. depurados'!$C$44:$U$129,4,0)</f>
        <v>0.95</v>
      </c>
      <c r="F47" s="17">
        <f>VLOOKUP($C47,'[1]Ind. depurados'!$C$44:$U$129,5,0)</f>
        <v>0.85</v>
      </c>
      <c r="G47" s="17">
        <f>VLOOKUP($C47,'[1]Ind. depurados'!$C$44:$U$129,6,0)</f>
        <v>0.9</v>
      </c>
      <c r="H47" s="17">
        <f>VLOOKUP($C47,'[1]Ind. depurados'!$C$44:$U$129,7,0)</f>
        <v>0.95</v>
      </c>
      <c r="I47" s="35"/>
    </row>
  </sheetData>
  <mergeCells count="13">
    <mergeCell ref="A23:A25"/>
    <mergeCell ref="B23:B25"/>
    <mergeCell ref="B1:E5"/>
    <mergeCell ref="A7:H7"/>
    <mergeCell ref="A8:H8"/>
    <mergeCell ref="A11:A21"/>
    <mergeCell ref="B11:B21"/>
    <mergeCell ref="A26:A28"/>
    <mergeCell ref="B26:B28"/>
    <mergeCell ref="A29:A38"/>
    <mergeCell ref="B29:B38"/>
    <mergeCell ref="A40:A47"/>
    <mergeCell ref="B40:B47"/>
  </mergeCells>
  <dataValidations count="1">
    <dataValidation type="list" allowBlank="1" showInputMessage="1" showErrorMessage="1" sqref="A39:A40 A29 A26 A22:A23">
      <formula1>$C$20:$C$26</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'[1]Ind. depurados'!#REF!</xm:f>
          </x14:formula1>
          <xm:sqref>C40:C47</xm:sqref>
        </x14:dataValidation>
        <x14:dataValidation type="list" allowBlank="1" showInputMessage="1" showErrorMessage="1">
          <x14:formula1>
            <xm:f>'[1]Ind. depurados'!#REF!</xm:f>
          </x14:formula1>
          <xm:sqref>C29:C38</xm:sqref>
        </x14:dataValidation>
        <x14:dataValidation type="list" allowBlank="1" showInputMessage="1" showErrorMessage="1">
          <x14:formula1>
            <xm:f>'[1]Ind. depurados'!#REF!</xm:f>
          </x14:formula1>
          <xm:sqref>C26:C28</xm:sqref>
        </x14:dataValidation>
        <x14:dataValidation type="list" allowBlank="1" showInputMessage="1" showErrorMessage="1">
          <x14:formula1>
            <xm:f>'[1]Ind. depurados'!#REF!</xm:f>
          </x14:formula1>
          <xm:sqref>C23:C25</xm:sqref>
        </x14:dataValidation>
        <x14:dataValidation type="list" allowBlank="1" showInputMessage="1" showErrorMessage="1">
          <x14:formula1>
            <xm:f>'[1]Ind. depurados'!#REF!</xm:f>
          </x14:formula1>
          <xm:sqref>C22</xm:sqref>
        </x14:dataValidation>
        <x14:dataValidation type="list" allowBlank="1" showInputMessage="1" showErrorMessage="1">
          <x14:formula1>
            <xm:f>'[1]Ind. depurados'!#REF!</xm:f>
          </x14:formula1>
          <xm:sqref>C11:C21</xm:sqref>
        </x14:dataValidation>
        <x14:dataValidation type="list" allowBlank="1" showInputMessage="1" showErrorMessage="1">
          <x14:formula1>
            <xm:f>'[1]Ind. depurados'!#REF!</xm:f>
          </x14:formula1>
          <xm:sqref>A11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G19" zoomScale="130" zoomScaleNormal="130" workbookViewId="0">
      <selection activeCell="I19" sqref="I19"/>
    </sheetView>
  </sheetViews>
  <sheetFormatPr baseColWidth="10" defaultRowHeight="15" x14ac:dyDescent="0.25"/>
  <cols>
    <col min="1" max="1" width="26.140625" customWidth="1"/>
    <col min="2" max="2" width="31.5703125" customWidth="1"/>
    <col min="3" max="3" width="32.28515625" customWidth="1"/>
    <col min="9" max="9" width="93" customWidth="1"/>
  </cols>
  <sheetData>
    <row r="1" spans="1:9" s="1" customFormat="1" ht="27.75" customHeight="1" x14ac:dyDescent="0.25">
      <c r="B1" s="52" t="s">
        <v>1</v>
      </c>
      <c r="C1" s="53"/>
      <c r="D1" s="53"/>
      <c r="E1" s="53"/>
    </row>
    <row r="2" spans="1:9" s="1" customFormat="1" ht="27.75" customHeight="1" x14ac:dyDescent="0.25">
      <c r="B2" s="53"/>
      <c r="C2" s="53"/>
      <c r="D2" s="53"/>
      <c r="E2" s="53"/>
    </row>
    <row r="3" spans="1:9" s="1" customFormat="1" ht="27.75" customHeight="1" x14ac:dyDescent="0.25">
      <c r="B3" s="53"/>
      <c r="C3" s="53"/>
      <c r="D3" s="53"/>
      <c r="E3" s="53"/>
    </row>
    <row r="4" spans="1:9" s="1" customFormat="1" ht="27.75" customHeight="1" x14ac:dyDescent="0.25">
      <c r="B4" s="53"/>
      <c r="C4" s="53"/>
      <c r="D4" s="53"/>
      <c r="E4" s="53"/>
    </row>
    <row r="5" spans="1:9" s="1" customFormat="1" ht="27.75" customHeight="1" x14ac:dyDescent="0.25">
      <c r="B5" s="53"/>
      <c r="C5" s="53"/>
      <c r="D5" s="53"/>
      <c r="E5" s="53"/>
    </row>
    <row r="6" spans="1:9" s="1" customFormat="1" ht="27.75" customHeight="1" x14ac:dyDescent="0.3">
      <c r="A6" s="2"/>
    </row>
    <row r="7" spans="1:9" s="1" customFormat="1" ht="27.75" customHeight="1" x14ac:dyDescent="0.25">
      <c r="A7" s="54" t="s">
        <v>2</v>
      </c>
      <c r="B7" s="54"/>
      <c r="C7" s="54"/>
      <c r="D7" s="54"/>
      <c r="E7" s="54"/>
      <c r="F7" s="54"/>
      <c r="G7" s="54"/>
      <c r="H7" s="54"/>
    </row>
    <row r="8" spans="1:9" s="1" customFormat="1" ht="27.75" customHeight="1" x14ac:dyDescent="0.25">
      <c r="A8" s="54" t="s">
        <v>99</v>
      </c>
      <c r="B8" s="54"/>
      <c r="C8" s="54"/>
      <c r="D8" s="54"/>
      <c r="E8" s="54"/>
      <c r="F8" s="54"/>
      <c r="G8" s="54"/>
      <c r="H8" s="54"/>
    </row>
    <row r="9" spans="1:9" s="1" customFormat="1" ht="27.75" customHeight="1" x14ac:dyDescent="0.3">
      <c r="A9" s="3"/>
      <c r="B9" s="3"/>
    </row>
    <row r="10" spans="1:9" s="1" customFormat="1" ht="36" customHeight="1" x14ac:dyDescent="0.25">
      <c r="A10" s="4" t="s">
        <v>4</v>
      </c>
      <c r="B10" s="5" t="s">
        <v>5</v>
      </c>
      <c r="C10" s="5" t="s">
        <v>6</v>
      </c>
      <c r="D10" s="6" t="s">
        <v>7</v>
      </c>
      <c r="E10" s="6" t="s">
        <v>8</v>
      </c>
      <c r="F10" s="6">
        <v>2016</v>
      </c>
      <c r="G10" s="6">
        <v>2017</v>
      </c>
      <c r="H10" s="7">
        <v>2018</v>
      </c>
      <c r="I10" s="7" t="s">
        <v>165</v>
      </c>
    </row>
    <row r="11" spans="1:9" s="1" customFormat="1" ht="62.25" customHeight="1" x14ac:dyDescent="0.25">
      <c r="A11" s="55" t="s">
        <v>100</v>
      </c>
      <c r="B11" s="73" t="str">
        <f>VLOOKUP(A11,'[1]Ind. depurados'!C$10:L$39,10,0)</f>
        <v>MSPS - SNS - INVIMA - INS</v>
      </c>
      <c r="C11" s="8" t="s">
        <v>101</v>
      </c>
      <c r="D11" s="9">
        <f>VLOOKUP($C11,'[1]Ind. depurados'!$C$44:$U$129,3,0)</f>
        <v>0</v>
      </c>
      <c r="E11" s="9">
        <f>VLOOKUP($C11,'[1]Ind. depurados'!$C$44:$U$129,4,0)</f>
        <v>0.95</v>
      </c>
      <c r="F11" s="9">
        <f>VLOOKUP($C11,'[1]Ind. depurados'!$C$44:$U$129,5,0)</f>
        <v>0.8</v>
      </c>
      <c r="G11" s="9">
        <f>VLOOKUP($C11,'[1]Ind. depurados'!$C$44:$U$129,6,0)</f>
        <v>0.9</v>
      </c>
      <c r="H11" s="9">
        <f>VLOOKUP($C11,'[1]Ind. depurados'!$C$44:$U$129,7,0)</f>
        <v>0.95</v>
      </c>
      <c r="I11" s="38" t="s">
        <v>166</v>
      </c>
    </row>
    <row r="12" spans="1:9" s="1" customFormat="1" ht="180.75" customHeight="1" x14ac:dyDescent="0.25">
      <c r="A12" s="57"/>
      <c r="B12" s="74"/>
      <c r="C12" s="8" t="s">
        <v>102</v>
      </c>
      <c r="D12" s="10">
        <f>VLOOKUP($C12,'[1]Ind. depurados'!$C$44:$U$129,3,0)</f>
        <v>0</v>
      </c>
      <c r="E12" s="10">
        <f>VLOOKUP($C12,'[1]Ind. depurados'!$C$44:$U$129,4,0)</f>
        <v>95</v>
      </c>
      <c r="F12" s="10">
        <f>VLOOKUP($C12,'[1]Ind. depurados'!$C$44:$U$129,5,0)</f>
        <v>32</v>
      </c>
      <c r="G12" s="10">
        <f>VLOOKUP($C12,'[1]Ind. depurados'!$C$44:$U$129,6,0)</f>
        <v>64</v>
      </c>
      <c r="H12" s="10">
        <f>VLOOKUP($C12,'[1]Ind. depurados'!$C$44:$U$129,7,0)</f>
        <v>95</v>
      </c>
      <c r="I12" s="37" t="s">
        <v>185</v>
      </c>
    </row>
    <row r="13" spans="1:9" s="1" customFormat="1" ht="42" customHeight="1" x14ac:dyDescent="0.25">
      <c r="A13" s="55" t="s">
        <v>103</v>
      </c>
      <c r="B13" s="70" t="str">
        <f>VLOOKUP(A13,'[1]Ind. depurados'!C$10:L$39,10,0)</f>
        <v>MSPS</v>
      </c>
      <c r="C13" s="8" t="s">
        <v>104</v>
      </c>
      <c r="D13" s="9">
        <f>VLOOKUP($C13,'[1]Ind. depurados'!$C$44:$U$129,3,0)</f>
        <v>0</v>
      </c>
      <c r="E13" s="9">
        <f>VLOOKUP($C13,'[1]Ind. depurados'!$C$44:$U$129,4,0)</f>
        <v>1</v>
      </c>
      <c r="F13" s="9">
        <f>VLOOKUP($C13,'[1]Ind. depurados'!$C$44:$U$129,5,0)</f>
        <v>1</v>
      </c>
      <c r="G13" s="9">
        <f>VLOOKUP($C13,'[1]Ind. depurados'!$C$44:$U$129,6,0)</f>
        <v>1</v>
      </c>
      <c r="H13" s="9">
        <f>VLOOKUP($C13,'[1]Ind. depurados'!$C$44:$U$129,7,0)</f>
        <v>1</v>
      </c>
      <c r="I13" s="35"/>
    </row>
    <row r="14" spans="1:9" s="1" customFormat="1" ht="48" customHeight="1" x14ac:dyDescent="0.25">
      <c r="A14" s="57"/>
      <c r="B14" s="72"/>
      <c r="C14" s="8" t="s">
        <v>105</v>
      </c>
      <c r="D14" s="9">
        <f>VLOOKUP($C14,'[1]Ind. depurados'!$C$44:$U$129,3,0)</f>
        <v>0.89</v>
      </c>
      <c r="E14" s="9">
        <f>VLOOKUP($C14,'[1]Ind. depurados'!$C$44:$U$129,4,0)</f>
        <v>0.92</v>
      </c>
      <c r="F14" s="9">
        <f>VLOOKUP($C14,'[1]Ind. depurados'!$C$44:$U$129,5,0)</f>
        <v>0.90500000000000003</v>
      </c>
      <c r="G14" s="9">
        <f>VLOOKUP($C14,'[1]Ind. depurados'!$C$44:$U$129,6,0)</f>
        <v>0.91200000000000003</v>
      </c>
      <c r="H14" s="9">
        <f>VLOOKUP($C14,'[1]Ind. depurados'!$C$44:$U$129,7,0)</f>
        <v>0.92</v>
      </c>
      <c r="I14" s="35"/>
    </row>
    <row r="15" spans="1:9" s="1" customFormat="1" ht="51" customHeight="1" x14ac:dyDescent="0.25">
      <c r="A15" s="55" t="s">
        <v>106</v>
      </c>
      <c r="B15" s="70" t="str">
        <f>VLOOKUP(A15,'[1]Ind. depurados'!C$10:L$39,10,0)</f>
        <v>MSPS - SNS</v>
      </c>
      <c r="C15" s="8" t="s">
        <v>107</v>
      </c>
      <c r="D15" s="10">
        <f>VLOOKUP($C15,'[1]Ind. depurados'!$C$44:$U$129,3,0)</f>
        <v>2</v>
      </c>
      <c r="E15" s="10">
        <f>VLOOKUP($C15,'[1]Ind. depurados'!$C$44:$U$129,4,0)</f>
        <v>10</v>
      </c>
      <c r="F15" s="10">
        <f>VLOOKUP($C15,'[1]Ind. depurados'!$C$44:$U$129,5,0)</f>
        <v>3</v>
      </c>
      <c r="G15" s="10">
        <f>VLOOKUP($C15,'[1]Ind. depurados'!$C$44:$U$129,6,0)</f>
        <v>3</v>
      </c>
      <c r="H15" s="10">
        <f>VLOOKUP($C15,'[1]Ind. depurados'!$C$44:$U$129,7,0)</f>
        <v>2</v>
      </c>
      <c r="I15" s="35"/>
    </row>
    <row r="16" spans="1:9" s="1" customFormat="1" ht="27.75" customHeight="1" x14ac:dyDescent="0.25">
      <c r="A16" s="56"/>
      <c r="B16" s="71"/>
      <c r="C16" s="8" t="s">
        <v>108</v>
      </c>
      <c r="D16" s="10">
        <f>VLOOKUP($C16,'[1]Ind. depurados'!$C$44:$U$129,3,0)</f>
        <v>0</v>
      </c>
      <c r="E16" s="10">
        <f>VLOOKUP($C16,'[1]Ind. depurados'!$C$44:$U$129,4,0)</f>
        <v>35</v>
      </c>
      <c r="F16" s="10">
        <f>VLOOKUP($C16,'[1]Ind. depurados'!$C$44:$U$129,5,0)</f>
        <v>25</v>
      </c>
      <c r="G16" s="10">
        <f>VLOOKUP($C16,'[1]Ind. depurados'!$C$44:$U$129,6,0)</f>
        <v>30</v>
      </c>
      <c r="H16" s="10">
        <f>VLOOKUP($C16,'[1]Ind. depurados'!$C$44:$U$129,7,0)</f>
        <v>35</v>
      </c>
      <c r="I16" s="35"/>
    </row>
    <row r="17" spans="1:9" s="1" customFormat="1" ht="27.75" customHeight="1" x14ac:dyDescent="0.25">
      <c r="A17" s="57"/>
      <c r="B17" s="72"/>
      <c r="C17" s="8" t="s">
        <v>109</v>
      </c>
      <c r="D17" s="10">
        <f>VLOOKUP($C17,'[1]Ind. depurados'!$C$44:$U$129,3,0)</f>
        <v>1</v>
      </c>
      <c r="E17" s="10">
        <f>VLOOKUP($C17,'[1]Ind. depurados'!$C$44:$U$129,4,0)</f>
        <v>6</v>
      </c>
      <c r="F17" s="10">
        <f>VLOOKUP($C17,'[1]Ind. depurados'!$C$44:$U$129,5,0)</f>
        <v>2</v>
      </c>
      <c r="G17" s="10">
        <f>VLOOKUP($C17,'[1]Ind. depurados'!$C$44:$U$129,6,0)</f>
        <v>2</v>
      </c>
      <c r="H17" s="10">
        <f>VLOOKUP($C17,'[1]Ind. depurados'!$C$44:$U$129,7,0)</f>
        <v>1</v>
      </c>
      <c r="I17" s="35"/>
    </row>
    <row r="18" spans="1:9" s="1" customFormat="1" ht="166.5" customHeight="1" x14ac:dyDescent="0.25">
      <c r="A18" s="12" t="s">
        <v>110</v>
      </c>
      <c r="B18" s="29" t="str">
        <f>VLOOKUP(A18,'[1]Ind. depurados'!C$10:L$39,10,0)</f>
        <v>MSPS - SNS - INVIMA - INS</v>
      </c>
      <c r="C18" s="8" t="s">
        <v>111</v>
      </c>
      <c r="D18" s="10">
        <f>VLOOKUP($C18,'[1]Ind. depurados'!$C$44:$U$129,3,0)</f>
        <v>1</v>
      </c>
      <c r="E18" s="10">
        <f>VLOOKUP($C18,'[1]Ind. depurados'!$C$44:$U$129,4,0)</f>
        <v>4</v>
      </c>
      <c r="F18" s="10">
        <f>VLOOKUP($C18,'[1]Ind. depurados'!$C$44:$U$129,5,0)</f>
        <v>1</v>
      </c>
      <c r="G18" s="10">
        <f>VLOOKUP($C18,'[1]Ind. depurados'!$C$44:$U$129,6,0)</f>
        <v>1</v>
      </c>
      <c r="H18" s="10">
        <f>VLOOKUP($C18,'[1]Ind. depurados'!$C$44:$U$129,7,0)</f>
        <v>1</v>
      </c>
      <c r="I18" s="37" t="s">
        <v>183</v>
      </c>
    </row>
    <row r="19" spans="1:9" s="1" customFormat="1" ht="89.25" customHeight="1" x14ac:dyDescent="0.25">
      <c r="A19" s="12" t="s">
        <v>112</v>
      </c>
      <c r="B19" s="29" t="str">
        <f>VLOOKUP(A19,'[1]Ind. depurados'!C$10:L$39,10,0)</f>
        <v>MSPS - CDFLA - INC - SAD - SC - INS - SNS - INVIMA - FPSFFNNC - FONPRECON</v>
      </c>
      <c r="C19" s="8" t="s">
        <v>113</v>
      </c>
      <c r="D19" s="9">
        <f>VLOOKUP($C19,'[1]Ind. depurados'!$C$44:$U$129,3,0)</f>
        <v>0.85499999999999998</v>
      </c>
      <c r="E19" s="9">
        <f>VLOOKUP($C19,'[1]Ind. depurados'!$C$44:$U$129,4,0)</f>
        <v>0.92</v>
      </c>
      <c r="F19" s="9">
        <f>VLOOKUP($C19,'[1]Ind. depurados'!$C$44:$U$129,5,0)</f>
        <v>0.90500000000000003</v>
      </c>
      <c r="G19" s="9">
        <f>VLOOKUP($C19,'[1]Ind. depurados'!$C$44:$U$129,6,0)</f>
        <v>0.91200000000000003</v>
      </c>
      <c r="H19" s="9">
        <f>VLOOKUP($C19,'[1]Ind. depurados'!$C$44:$U$129,7,0)</f>
        <v>0.92</v>
      </c>
      <c r="I19" s="37" t="s">
        <v>186</v>
      </c>
    </row>
  </sheetData>
  <mergeCells count="9">
    <mergeCell ref="A15:A17"/>
    <mergeCell ref="B15:B17"/>
    <mergeCell ref="B1:E5"/>
    <mergeCell ref="A7:H7"/>
    <mergeCell ref="A8:H8"/>
    <mergeCell ref="A11:A12"/>
    <mergeCell ref="B11:B12"/>
    <mergeCell ref="A13:A14"/>
    <mergeCell ref="B13:B14"/>
  </mergeCells>
  <dataValidations count="1">
    <dataValidation type="list" allowBlank="1" showInputMessage="1" showErrorMessage="1" sqref="A18:A19 A15 A13">
      <formula1>$C$27:$C$31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'[1]Ind. depurados'!#REF!</xm:f>
          </x14:formula1>
          <xm:sqref>C19</xm:sqref>
        </x14:dataValidation>
        <x14:dataValidation type="list" allowBlank="1" showInputMessage="1" showErrorMessage="1">
          <x14:formula1>
            <xm:f>'[1]Ind. depurados'!#REF!</xm:f>
          </x14:formula1>
          <xm:sqref>C18</xm:sqref>
        </x14:dataValidation>
        <x14:dataValidation type="list" allowBlank="1" showInputMessage="1" showErrorMessage="1">
          <x14:formula1>
            <xm:f>'[1]Ind. depurados'!#REF!</xm:f>
          </x14:formula1>
          <xm:sqref>C15:C17</xm:sqref>
        </x14:dataValidation>
        <x14:dataValidation type="list" allowBlank="1" showInputMessage="1" showErrorMessage="1">
          <x14:formula1>
            <xm:f>'[1]Ind. depurados'!#REF!</xm:f>
          </x14:formula1>
          <xm:sqref>C13:C14</xm:sqref>
        </x14:dataValidation>
        <x14:dataValidation type="list" allowBlank="1" showInputMessage="1" showErrorMessage="1">
          <x14:formula1>
            <xm:f>'[1]Ind. depurados'!#REF!</xm:f>
          </x14:formula1>
          <xm:sqref>C11:C12</xm:sqref>
        </x14:dataValidation>
        <x14:dataValidation type="list" allowBlank="1" showInputMessage="1" showErrorMessage="1">
          <x14:formula1>
            <xm:f>'[1]Ind. depurados'!#REF!</xm:f>
          </x14:formula1>
          <xm:sqref>A11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B10" workbookViewId="0">
      <selection activeCell="H10" sqref="H10"/>
    </sheetView>
  </sheetViews>
  <sheetFormatPr baseColWidth="10" defaultRowHeight="15" x14ac:dyDescent="0.25"/>
  <cols>
    <col min="1" max="1" width="34.140625" customWidth="1"/>
    <col min="3" max="3" width="29" customWidth="1"/>
    <col min="8" max="8" width="18.28515625" customWidth="1"/>
    <col min="9" max="9" width="49.42578125" customWidth="1"/>
  </cols>
  <sheetData>
    <row r="1" spans="1:9" s="1" customFormat="1" ht="12.75" x14ac:dyDescent="0.25">
      <c r="B1" s="52" t="s">
        <v>1</v>
      </c>
      <c r="C1" s="53"/>
      <c r="D1" s="53"/>
      <c r="E1" s="53"/>
    </row>
    <row r="2" spans="1:9" s="1" customFormat="1" ht="12.75" x14ac:dyDescent="0.25">
      <c r="B2" s="53"/>
      <c r="C2" s="53"/>
      <c r="D2" s="53"/>
      <c r="E2" s="53"/>
    </row>
    <row r="3" spans="1:9" s="1" customFormat="1" ht="12.75" x14ac:dyDescent="0.25">
      <c r="B3" s="53"/>
      <c r="C3" s="53"/>
      <c r="D3" s="53"/>
      <c r="E3" s="53"/>
    </row>
    <row r="4" spans="1:9" s="1" customFormat="1" ht="12.75" x14ac:dyDescent="0.25">
      <c r="B4" s="53"/>
      <c r="C4" s="53"/>
      <c r="D4" s="53"/>
      <c r="E4" s="53"/>
    </row>
    <row r="5" spans="1:9" s="1" customFormat="1" ht="12.75" x14ac:dyDescent="0.25">
      <c r="B5" s="53"/>
      <c r="C5" s="53"/>
      <c r="D5" s="53"/>
      <c r="E5" s="53"/>
    </row>
    <row r="6" spans="1:9" s="1" customFormat="1" ht="13.15" x14ac:dyDescent="0.3">
      <c r="A6" s="2"/>
    </row>
    <row r="7" spans="1:9" s="1" customFormat="1" ht="63" customHeight="1" x14ac:dyDescent="0.25">
      <c r="A7" s="54" t="s">
        <v>2</v>
      </c>
      <c r="B7" s="54"/>
      <c r="C7" s="54"/>
      <c r="D7" s="54"/>
      <c r="E7" s="54"/>
      <c r="F7" s="54"/>
      <c r="G7" s="54"/>
      <c r="H7" s="54"/>
    </row>
    <row r="8" spans="1:9" s="1" customFormat="1" ht="39" customHeight="1" x14ac:dyDescent="0.25">
      <c r="A8" s="54" t="s">
        <v>114</v>
      </c>
      <c r="B8" s="54"/>
      <c r="C8" s="54"/>
      <c r="D8" s="54"/>
      <c r="E8" s="54"/>
      <c r="F8" s="54"/>
      <c r="G8" s="54"/>
      <c r="H8" s="54"/>
    </row>
    <row r="9" spans="1:9" s="1" customFormat="1" ht="17.25" customHeight="1" x14ac:dyDescent="0.3">
      <c r="A9" s="3"/>
      <c r="B9" s="3"/>
    </row>
    <row r="10" spans="1:9" s="1" customFormat="1" ht="24" x14ac:dyDescent="0.25">
      <c r="A10" s="4" t="s">
        <v>4</v>
      </c>
      <c r="B10" s="5" t="s">
        <v>5</v>
      </c>
      <c r="C10" s="5" t="s">
        <v>6</v>
      </c>
      <c r="D10" s="6" t="s">
        <v>7</v>
      </c>
      <c r="E10" s="6" t="s">
        <v>8</v>
      </c>
      <c r="F10" s="6">
        <v>2016</v>
      </c>
      <c r="G10" s="6">
        <v>2017</v>
      </c>
      <c r="H10" s="7">
        <v>2018</v>
      </c>
      <c r="I10" s="7" t="s">
        <v>165</v>
      </c>
    </row>
    <row r="11" spans="1:9" s="1" customFormat="1" ht="60" customHeight="1" x14ac:dyDescent="0.3">
      <c r="A11" s="12" t="s">
        <v>115</v>
      </c>
      <c r="B11" s="13" t="str">
        <f>VLOOKUP(A11,'[1]Ind. depurados'!C$10:L$39,10,0)</f>
        <v>MSPS</v>
      </c>
      <c r="C11" s="8" t="s">
        <v>116</v>
      </c>
      <c r="D11" s="9">
        <f>VLOOKUP($C11,'[1]Ind. depurados'!$C$44:$U$129,3,0)</f>
        <v>0.41</v>
      </c>
      <c r="E11" s="9">
        <f>VLOOKUP($C11,'[1]Ind. depurados'!$C$44:$U$129,4,0)</f>
        <v>0.6</v>
      </c>
      <c r="F11" s="9">
        <f>VLOOKUP($C11,'[1]Ind. depurados'!$C$44:$U$129,5,0)</f>
        <v>0.5</v>
      </c>
      <c r="G11" s="9">
        <f>VLOOKUP($C11,'[1]Ind. depurados'!$C$44:$U$129,6,0)</f>
        <v>0.55000000000000004</v>
      </c>
      <c r="H11" s="9">
        <f>VLOOKUP($C11,'[1]Ind. depurados'!$C$44:$U$129,7,0)</f>
        <v>0.6</v>
      </c>
      <c r="I11" s="35"/>
    </row>
    <row r="12" spans="1:9" s="1" customFormat="1" ht="54" hidden="1" customHeight="1" x14ac:dyDescent="0.3">
      <c r="A12" s="12" t="s">
        <v>117</v>
      </c>
      <c r="B12" s="13" t="str">
        <f>VLOOKUP(A12,'[1]Ind. depurados'!C$10:L$39,10,0)</f>
        <v>MSPS</v>
      </c>
      <c r="C12" s="8"/>
      <c r="D12" s="9" t="e">
        <f>VLOOKUP($C12,'[1]Ind. depurados'!$C$44:$U$129,3,0)</f>
        <v>#N/A</v>
      </c>
      <c r="E12" s="9" t="e">
        <f>VLOOKUP($C12,'[1]Ind. depurados'!$C$44:$U$129,4,0)</f>
        <v>#N/A</v>
      </c>
      <c r="F12" s="9" t="e">
        <f>VLOOKUP($C12,'[1]Ind. depurados'!$C$44:$U$129,5,0)</f>
        <v>#N/A</v>
      </c>
      <c r="G12" s="9" t="e">
        <f>VLOOKUP($C12,'[1]Ind. depurados'!$C$44:$U$129,6,0)</f>
        <v>#N/A</v>
      </c>
      <c r="H12" s="9" t="e">
        <f>VLOOKUP($C12,'[1]Ind. depurados'!$C$44:$U$129,7,0)</f>
        <v>#N/A</v>
      </c>
      <c r="I12" s="35"/>
    </row>
    <row r="13" spans="1:9" s="1" customFormat="1" ht="59.25" customHeight="1" x14ac:dyDescent="0.25">
      <c r="A13" s="55" t="s">
        <v>118</v>
      </c>
      <c r="B13" s="70" t="str">
        <f>VLOOKUP(A13,'[1]Ind. depurados'!C$10:L$39,10,0)</f>
        <v>MSPS</v>
      </c>
      <c r="C13" s="8" t="s">
        <v>119</v>
      </c>
      <c r="D13" s="17">
        <f>VLOOKUP($C13,'[1]Ind. depurados'!$C$44:$U$129,3,0)</f>
        <v>0.3</v>
      </c>
      <c r="E13" s="17">
        <f>VLOOKUP($C13,'[1]Ind. depurados'!$C$44:$U$129,4,0)</f>
        <v>0.25</v>
      </c>
      <c r="F13" s="17">
        <f>VLOOKUP($C13,'[1]Ind. depurados'!$C$44:$U$129,5,0)</f>
        <v>0.28999999999999998</v>
      </c>
      <c r="G13" s="17">
        <f>VLOOKUP($C13,'[1]Ind. depurados'!$C$44:$U$129,6,0)</f>
        <v>0.27</v>
      </c>
      <c r="H13" s="17">
        <f>VLOOKUP($C13,'[1]Ind. depurados'!$C$44:$U$129,7,0)</f>
        <v>0.25</v>
      </c>
      <c r="I13" s="35"/>
    </row>
    <row r="14" spans="1:9" s="1" customFormat="1" ht="33.75" customHeight="1" x14ac:dyDescent="0.25">
      <c r="A14" s="57"/>
      <c r="B14" s="72"/>
      <c r="C14" s="8" t="s">
        <v>120</v>
      </c>
      <c r="D14" s="10">
        <f>VLOOKUP($C14,'[1]Ind. depurados'!$C$44:$U$129,3,0)</f>
        <v>1610402</v>
      </c>
      <c r="E14" s="10">
        <f>VLOOKUP($C14,'[1]Ind. depurados'!$C$44:$U$129,4,0)</f>
        <v>661522</v>
      </c>
      <c r="F14" s="10">
        <f>VLOOKUP($C14,'[1]Ind. depurados'!$C$44:$U$129,5,0)</f>
        <v>182235</v>
      </c>
      <c r="G14" s="10">
        <f>VLOOKUP($C14,'[1]Ind. depurados'!$C$44:$U$129,6,0)</f>
        <v>219867</v>
      </c>
      <c r="H14" s="10">
        <f>VLOOKUP($C14,'[1]Ind. depurados'!$C$44:$U$129,7,0)</f>
        <v>259420</v>
      </c>
      <c r="I14" s="35"/>
    </row>
    <row r="15" spans="1:9" s="1" customFormat="1" ht="208.5" customHeight="1" x14ac:dyDescent="0.25">
      <c r="A15" s="12" t="s">
        <v>121</v>
      </c>
      <c r="B15" s="29" t="str">
        <f>VLOOKUP(A15,'[1]Ind. depurados'!C$10:L$39,10,0)</f>
        <v>MSPS - INVIMA</v>
      </c>
      <c r="C15" s="8" t="s">
        <v>122</v>
      </c>
      <c r="D15" s="11">
        <f>VLOOKUP($C15,'[1]Ind. depurados'!$C$44:$U$129,3,0)</f>
        <v>1</v>
      </c>
      <c r="E15" s="11">
        <f>VLOOKUP($C15,'[1]Ind. depurados'!$C$44:$U$129,4,0)</f>
        <v>1.3</v>
      </c>
      <c r="F15" s="11">
        <f>VLOOKUP($C15,'[1]Ind. depurados'!$C$44:$U$129,5,0)</f>
        <v>1.2</v>
      </c>
      <c r="G15" s="11">
        <f>VLOOKUP($C15,'[1]Ind. depurados'!$C$44:$U$129,6,0)</f>
        <v>1.3</v>
      </c>
      <c r="H15" s="11">
        <f>VLOOKUP($C15,'[1]Ind. depurados'!$C$44:$U$129,7,0)</f>
        <v>1.3</v>
      </c>
      <c r="I15" s="37" t="s">
        <v>187</v>
      </c>
    </row>
    <row r="16" spans="1:9" s="1" customFormat="1" ht="30.75" hidden="1" customHeight="1" x14ac:dyDescent="0.3">
      <c r="A16" s="12" t="s">
        <v>123</v>
      </c>
      <c r="B16" s="13" t="str">
        <f>VLOOKUP(A16,'[1]Ind. depurados'!C$10:L$39,10,0)</f>
        <v>MSPS</v>
      </c>
      <c r="C16" s="8"/>
      <c r="D16" s="9" t="e">
        <f>VLOOKUP($C16,'[1]Ind. depurados'!$C$44:$U$129,3,0)</f>
        <v>#N/A</v>
      </c>
      <c r="E16" s="9" t="e">
        <f>VLOOKUP($C16,'[1]Ind. depurados'!$C$44:$U$129,4,0)</f>
        <v>#N/A</v>
      </c>
      <c r="F16" s="9" t="e">
        <f>VLOOKUP($C16,'[1]Ind. depurados'!$C$44:$U$129,5,0)</f>
        <v>#N/A</v>
      </c>
      <c r="G16" s="9" t="e">
        <f>VLOOKUP($C16,'[1]Ind. depurados'!$C$44:$U$129,6,0)</f>
        <v>#N/A</v>
      </c>
      <c r="H16" s="9" t="e">
        <f>VLOOKUP($C16,'[1]Ind. depurados'!$C$44:$U$129,7,0)</f>
        <v>#N/A</v>
      </c>
      <c r="I16" s="22"/>
    </row>
    <row r="17" spans="1:9" s="1" customFormat="1" ht="14.25" hidden="1" customHeight="1" x14ac:dyDescent="0.3">
      <c r="A17" s="12" t="s">
        <v>124</v>
      </c>
      <c r="B17" s="13" t="str">
        <f>VLOOKUP(A17,'[1]Ind. depurados'!C$10:L$39,10,0)</f>
        <v>SNS - INVIMA</v>
      </c>
      <c r="C17" s="8"/>
      <c r="D17" s="9" t="e">
        <f>VLOOKUP($C17,'[1]Ind. depurados'!$C$44:$U$129,3,0)</f>
        <v>#N/A</v>
      </c>
      <c r="E17" s="9" t="e">
        <f>VLOOKUP($C17,'[1]Ind. depurados'!$C$44:$U$129,4,0)</f>
        <v>#N/A</v>
      </c>
      <c r="F17" s="9" t="e">
        <f>VLOOKUP($C17,'[1]Ind. depurados'!$C$44:$U$129,5,0)</f>
        <v>#N/A</v>
      </c>
      <c r="G17" s="9" t="e">
        <f>VLOOKUP($C17,'[1]Ind. depurados'!$C$44:$U$129,6,0)</f>
        <v>#N/A</v>
      </c>
      <c r="H17" s="9" t="e">
        <f>VLOOKUP($C17,'[1]Ind. depurados'!$C$44:$U$129,7,0)</f>
        <v>#N/A</v>
      </c>
      <c r="I17" s="22"/>
    </row>
    <row r="18" spans="1:9" s="1" customFormat="1" ht="59.25" customHeight="1" x14ac:dyDescent="0.25">
      <c r="A18" s="12" t="s">
        <v>125</v>
      </c>
      <c r="B18" s="13" t="str">
        <f>VLOOKUP(A18,'[1]Ind. depurados'!C$10:L$39,10,0)</f>
        <v>MSPA</v>
      </c>
      <c r="C18" s="8" t="s">
        <v>126</v>
      </c>
      <c r="D18" s="11">
        <f>VLOOKUP($C18,'[1]Ind. depurados'!$C$44:$U$129,3,0)</f>
        <v>1.7</v>
      </c>
      <c r="E18" s="11">
        <f>VLOOKUP($C18,'[1]Ind. depurados'!$C$44:$U$129,4,0)</f>
        <v>1.2</v>
      </c>
      <c r="F18" s="11">
        <f>VLOOKUP($C18,'[1]Ind. depurados'!$C$44:$U$129,5,0)</f>
        <v>1.5</v>
      </c>
      <c r="G18" s="11">
        <f>VLOOKUP($C18,'[1]Ind. depurados'!$C$44:$U$129,6,0)</f>
        <v>1.3</v>
      </c>
      <c r="H18" s="11">
        <f>VLOOKUP($C18,'[1]Ind. depurados'!$C$44:$U$129,7,0)</f>
        <v>1.2</v>
      </c>
      <c r="I18" s="35"/>
    </row>
  </sheetData>
  <mergeCells count="5">
    <mergeCell ref="B1:E5"/>
    <mergeCell ref="A7:H7"/>
    <mergeCell ref="A8:H8"/>
    <mergeCell ref="A13:A14"/>
    <mergeCell ref="B13:B14"/>
  </mergeCells>
  <dataValidations count="1">
    <dataValidation type="list" allowBlank="1" showInputMessage="1" showErrorMessage="1" sqref="A15:A18">
      <formula1>$C$31:$C$38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'[1]Ind. depurados'!#REF!</xm:f>
          </x14:formula1>
          <xm:sqref>A11:A13</xm:sqref>
        </x14:dataValidation>
        <x14:dataValidation type="list" allowBlank="1" showInputMessage="1" showErrorMessage="1">
          <x14:formula1>
            <xm:f>'[1]Ind. depurados'!#REF!</xm:f>
          </x14:formula1>
          <xm:sqref>C11</xm:sqref>
        </x14:dataValidation>
        <x14:dataValidation type="list" allowBlank="1" showInputMessage="1" showErrorMessage="1">
          <x14:formula1>
            <xm:f>'[1]Ind. depurados'!#REF!</xm:f>
          </x14:formula1>
          <xm:sqref>C13:C14</xm:sqref>
        </x14:dataValidation>
        <x14:dataValidation type="list" allowBlank="1" showInputMessage="1" showErrorMessage="1">
          <x14:formula1>
            <xm:f>'[1]Ind. depurados'!#REF!</xm:f>
          </x14:formula1>
          <xm:sqref>C15</xm:sqref>
        </x14:dataValidation>
        <x14:dataValidation type="list" allowBlank="1" showInputMessage="1" showErrorMessage="1">
          <x14:formula1>
            <xm:f>'[1]Ind. depurados'!#REF!</xm:f>
          </x14:formula1>
          <xm:sqref>C18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opLeftCell="E31" zoomScale="90" zoomScaleNormal="90" workbookViewId="0">
      <selection activeCell="I35" sqref="I35"/>
    </sheetView>
  </sheetViews>
  <sheetFormatPr baseColWidth="10" defaultRowHeight="15" x14ac:dyDescent="0.25"/>
  <cols>
    <col min="1" max="1" width="43.140625" customWidth="1"/>
    <col min="2" max="2" width="29" customWidth="1"/>
    <col min="3" max="3" width="34.42578125" customWidth="1"/>
    <col min="8" max="8" width="14.28515625" customWidth="1"/>
    <col min="9" max="9" width="128.28515625" customWidth="1"/>
  </cols>
  <sheetData>
    <row r="1" spans="1:9" s="1" customFormat="1" ht="12.75" x14ac:dyDescent="0.25">
      <c r="B1" s="52" t="s">
        <v>1</v>
      </c>
      <c r="C1" s="53"/>
      <c r="D1" s="53"/>
      <c r="E1" s="53"/>
    </row>
    <row r="2" spans="1:9" s="1" customFormat="1" ht="12.75" x14ac:dyDescent="0.25">
      <c r="B2" s="53"/>
      <c r="C2" s="53"/>
      <c r="D2" s="53"/>
      <c r="E2" s="53"/>
    </row>
    <row r="3" spans="1:9" s="1" customFormat="1" ht="12.75" x14ac:dyDescent="0.25">
      <c r="B3" s="53"/>
      <c r="C3" s="53"/>
      <c r="D3" s="53"/>
      <c r="E3" s="53"/>
    </row>
    <row r="4" spans="1:9" s="1" customFormat="1" ht="12.75" x14ac:dyDescent="0.25">
      <c r="B4" s="53"/>
      <c r="C4" s="53"/>
      <c r="D4" s="53"/>
      <c r="E4" s="53"/>
    </row>
    <row r="5" spans="1:9" s="1" customFormat="1" ht="12.75" x14ac:dyDescent="0.25">
      <c r="B5" s="53"/>
      <c r="C5" s="53"/>
      <c r="D5" s="53"/>
      <c r="E5" s="53"/>
    </row>
    <row r="6" spans="1:9" s="1" customFormat="1" ht="13.15" x14ac:dyDescent="0.3">
      <c r="A6" s="24"/>
    </row>
    <row r="7" spans="1:9" s="1" customFormat="1" ht="43.5" customHeight="1" x14ac:dyDescent="0.3">
      <c r="A7" s="75" t="s">
        <v>127</v>
      </c>
      <c r="B7" s="75"/>
      <c r="C7" s="75"/>
      <c r="D7" s="75"/>
      <c r="E7" s="75"/>
      <c r="F7" s="75"/>
      <c r="G7" s="75"/>
      <c r="H7" s="75"/>
    </row>
    <row r="8" spans="1:9" s="1" customFormat="1" ht="63" customHeight="1" x14ac:dyDescent="0.25">
      <c r="A8" s="75" t="s">
        <v>128</v>
      </c>
      <c r="B8" s="75"/>
      <c r="C8" s="75"/>
      <c r="D8" s="75"/>
      <c r="E8" s="75"/>
      <c r="F8" s="75"/>
      <c r="G8" s="75"/>
      <c r="H8" s="75"/>
    </row>
    <row r="9" spans="1:9" s="1" customFormat="1" ht="2.25" customHeight="1" x14ac:dyDescent="0.3">
      <c r="A9" s="25"/>
      <c r="B9" s="25"/>
      <c r="C9" s="24"/>
      <c r="D9" s="24"/>
      <c r="E9" s="24"/>
      <c r="F9" s="24"/>
      <c r="G9" s="24"/>
      <c r="H9" s="24"/>
    </row>
    <row r="10" spans="1:9" s="1" customFormat="1" ht="24" x14ac:dyDescent="0.25">
      <c r="A10" s="26" t="s">
        <v>4</v>
      </c>
      <c r="B10" s="26" t="s">
        <v>5</v>
      </c>
      <c r="C10" s="26" t="s">
        <v>6</v>
      </c>
      <c r="D10" s="26" t="s">
        <v>7</v>
      </c>
      <c r="E10" s="26" t="s">
        <v>8</v>
      </c>
      <c r="F10" s="26">
        <v>2016</v>
      </c>
      <c r="G10" s="26">
        <v>2017</v>
      </c>
      <c r="H10" s="26">
        <v>2018</v>
      </c>
      <c r="I10" s="7" t="s">
        <v>165</v>
      </c>
    </row>
    <row r="11" spans="1:9" s="1" customFormat="1" ht="125.25" customHeight="1" x14ac:dyDescent="0.25">
      <c r="A11" s="49" t="s">
        <v>129</v>
      </c>
      <c r="B11" s="76" t="s">
        <v>130</v>
      </c>
      <c r="C11" s="8" t="s">
        <v>131</v>
      </c>
      <c r="D11" s="10">
        <v>0</v>
      </c>
      <c r="E11" s="10">
        <v>10</v>
      </c>
      <c r="F11" s="10">
        <v>0</v>
      </c>
      <c r="G11" s="10">
        <v>5</v>
      </c>
      <c r="H11" s="10">
        <v>10</v>
      </c>
      <c r="I11" s="37" t="s">
        <v>178</v>
      </c>
    </row>
    <row r="12" spans="1:9" s="1" customFormat="1" ht="33" customHeight="1" x14ac:dyDescent="0.25">
      <c r="A12" s="49"/>
      <c r="B12" s="76"/>
      <c r="C12" s="8" t="s">
        <v>132</v>
      </c>
      <c r="D12" s="10">
        <v>5</v>
      </c>
      <c r="E12" s="10">
        <v>10</v>
      </c>
      <c r="F12" s="10">
        <v>5</v>
      </c>
      <c r="G12" s="10">
        <v>10</v>
      </c>
      <c r="H12" s="10">
        <v>10</v>
      </c>
      <c r="I12" s="37" t="s">
        <v>167</v>
      </c>
    </row>
    <row r="13" spans="1:9" s="1" customFormat="1" ht="57.75" customHeight="1" x14ac:dyDescent="0.25">
      <c r="A13" s="49"/>
      <c r="B13" s="76"/>
      <c r="C13" s="8" t="s">
        <v>133</v>
      </c>
      <c r="D13" s="10">
        <v>5</v>
      </c>
      <c r="E13" s="10">
        <v>10</v>
      </c>
      <c r="F13" s="10">
        <v>5</v>
      </c>
      <c r="G13" s="10">
        <v>10</v>
      </c>
      <c r="H13" s="10">
        <v>10</v>
      </c>
      <c r="I13" s="37" t="s">
        <v>177</v>
      </c>
    </row>
    <row r="14" spans="1:9" s="1" customFormat="1" ht="24" customHeight="1" x14ac:dyDescent="0.25">
      <c r="A14" s="75" t="s">
        <v>134</v>
      </c>
      <c r="B14" s="75"/>
      <c r="C14" s="75"/>
      <c r="D14" s="75"/>
      <c r="E14" s="75"/>
      <c r="F14" s="75"/>
      <c r="G14" s="75"/>
      <c r="H14" s="75"/>
    </row>
    <row r="15" spans="1:9" s="1" customFormat="1" ht="24" customHeight="1" x14ac:dyDescent="0.25">
      <c r="A15" s="26" t="s">
        <v>4</v>
      </c>
      <c r="B15" s="26" t="s">
        <v>5</v>
      </c>
      <c r="C15" s="26" t="s">
        <v>6</v>
      </c>
      <c r="D15" s="26" t="s">
        <v>7</v>
      </c>
      <c r="E15" s="26" t="s">
        <v>8</v>
      </c>
      <c r="F15" s="26">
        <v>2016</v>
      </c>
      <c r="G15" s="26">
        <v>2017</v>
      </c>
      <c r="H15" s="26">
        <v>2018</v>
      </c>
      <c r="I15" s="7" t="s">
        <v>165</v>
      </c>
    </row>
    <row r="16" spans="1:9" s="1" customFormat="1" ht="52.5" customHeight="1" x14ac:dyDescent="0.3">
      <c r="A16" s="12" t="s">
        <v>135</v>
      </c>
      <c r="B16" s="27" t="s">
        <v>136</v>
      </c>
      <c r="C16" s="8" t="s">
        <v>137</v>
      </c>
      <c r="D16" s="10">
        <v>0</v>
      </c>
      <c r="E16" s="10">
        <v>1</v>
      </c>
      <c r="F16" s="10">
        <v>1</v>
      </c>
      <c r="G16" s="10">
        <v>1</v>
      </c>
      <c r="H16" s="10">
        <v>1</v>
      </c>
      <c r="I16" s="35"/>
    </row>
    <row r="17" spans="1:9" s="1" customFormat="1" ht="67.5" customHeight="1" x14ac:dyDescent="0.25">
      <c r="A17" s="49" t="s">
        <v>138</v>
      </c>
      <c r="B17" s="76" t="s">
        <v>130</v>
      </c>
      <c r="C17" s="8" t="s">
        <v>139</v>
      </c>
      <c r="D17" s="10">
        <v>5</v>
      </c>
      <c r="E17" s="10">
        <v>10</v>
      </c>
      <c r="F17" s="10">
        <v>5</v>
      </c>
      <c r="G17" s="10">
        <v>10</v>
      </c>
      <c r="H17" s="10">
        <v>10</v>
      </c>
      <c r="I17" s="37" t="s">
        <v>179</v>
      </c>
    </row>
    <row r="18" spans="1:9" s="1" customFormat="1" ht="219" customHeight="1" x14ac:dyDescent="0.25">
      <c r="A18" s="49"/>
      <c r="B18" s="76"/>
      <c r="C18" s="8" t="s">
        <v>140</v>
      </c>
      <c r="D18" s="10">
        <v>5</v>
      </c>
      <c r="E18" s="10">
        <v>10</v>
      </c>
      <c r="F18" s="10">
        <v>5</v>
      </c>
      <c r="G18" s="10">
        <v>10</v>
      </c>
      <c r="H18" s="10">
        <v>10</v>
      </c>
      <c r="I18" s="37" t="s">
        <v>180</v>
      </c>
    </row>
    <row r="19" spans="1:9" s="1" customFormat="1" ht="45.75" customHeight="1" x14ac:dyDescent="0.25">
      <c r="A19" s="49"/>
      <c r="B19" s="76"/>
      <c r="C19" s="8" t="s">
        <v>141</v>
      </c>
      <c r="D19" s="28">
        <v>0</v>
      </c>
      <c r="E19" s="28">
        <v>1</v>
      </c>
      <c r="F19" s="28">
        <v>0.5</v>
      </c>
      <c r="G19" s="28">
        <v>0.7</v>
      </c>
      <c r="H19" s="28">
        <v>1</v>
      </c>
      <c r="I19" s="22"/>
    </row>
    <row r="20" spans="1:9" s="1" customFormat="1" ht="409.6" customHeight="1" x14ac:dyDescent="0.25">
      <c r="A20" s="49"/>
      <c r="B20" s="76"/>
      <c r="C20" s="8" t="s">
        <v>142</v>
      </c>
      <c r="D20" s="28">
        <v>0.5</v>
      </c>
      <c r="E20" s="28">
        <v>1</v>
      </c>
      <c r="F20" s="28">
        <v>0.5</v>
      </c>
      <c r="G20" s="28">
        <v>0.7</v>
      </c>
      <c r="H20" s="28">
        <v>1</v>
      </c>
      <c r="I20" s="37" t="s">
        <v>181</v>
      </c>
    </row>
    <row r="21" spans="1:9" s="1" customFormat="1" ht="324" customHeight="1" x14ac:dyDescent="0.25">
      <c r="A21" s="49" t="s">
        <v>143</v>
      </c>
      <c r="B21" s="76" t="s">
        <v>130</v>
      </c>
      <c r="C21" s="8" t="s">
        <v>144</v>
      </c>
      <c r="D21" s="10">
        <v>5</v>
      </c>
      <c r="E21" s="10">
        <v>10</v>
      </c>
      <c r="F21" s="10">
        <v>5</v>
      </c>
      <c r="G21" s="10">
        <v>10</v>
      </c>
      <c r="H21" s="10">
        <v>10</v>
      </c>
      <c r="I21" s="37" t="s">
        <v>168</v>
      </c>
    </row>
    <row r="22" spans="1:9" s="1" customFormat="1" ht="53.25" customHeight="1" x14ac:dyDescent="0.25">
      <c r="A22" s="49"/>
      <c r="B22" s="76"/>
      <c r="C22" s="8" t="s">
        <v>145</v>
      </c>
      <c r="D22" s="10">
        <v>0</v>
      </c>
      <c r="E22" s="10">
        <v>10</v>
      </c>
      <c r="F22" s="10">
        <v>0</v>
      </c>
      <c r="G22" s="10">
        <v>10</v>
      </c>
      <c r="H22" s="10">
        <v>10</v>
      </c>
      <c r="I22" s="37" t="s">
        <v>169</v>
      </c>
    </row>
    <row r="23" spans="1:9" s="1" customFormat="1" ht="58.5" customHeight="1" x14ac:dyDescent="0.25">
      <c r="A23" s="49"/>
      <c r="B23" s="76"/>
      <c r="C23" s="8" t="s">
        <v>146</v>
      </c>
      <c r="D23" s="17">
        <v>0</v>
      </c>
      <c r="E23" s="17">
        <v>1</v>
      </c>
      <c r="F23" s="17"/>
      <c r="G23" s="17"/>
      <c r="H23" s="17">
        <v>1</v>
      </c>
      <c r="I23" s="37" t="s">
        <v>170</v>
      </c>
    </row>
    <row r="24" spans="1:9" s="1" customFormat="1" ht="94.5" customHeight="1" x14ac:dyDescent="0.25">
      <c r="A24" s="49" t="s">
        <v>147</v>
      </c>
      <c r="B24" s="76" t="s">
        <v>130</v>
      </c>
      <c r="C24" s="8" t="s">
        <v>148</v>
      </c>
      <c r="D24" s="10">
        <v>5</v>
      </c>
      <c r="E24" s="10">
        <v>10</v>
      </c>
      <c r="F24" s="10">
        <v>5</v>
      </c>
      <c r="G24" s="10">
        <v>10</v>
      </c>
      <c r="H24" s="10">
        <v>10</v>
      </c>
      <c r="I24" s="37" t="s">
        <v>171</v>
      </c>
    </row>
    <row r="25" spans="1:9" s="1" customFormat="1" ht="37.5" customHeight="1" x14ac:dyDescent="0.25">
      <c r="A25" s="49"/>
      <c r="B25" s="76"/>
      <c r="C25" s="8" t="s">
        <v>149</v>
      </c>
      <c r="D25" s="10">
        <v>5</v>
      </c>
      <c r="E25" s="10">
        <v>10</v>
      </c>
      <c r="F25" s="10">
        <v>5</v>
      </c>
      <c r="G25" s="10">
        <v>10</v>
      </c>
      <c r="H25" s="10">
        <v>10</v>
      </c>
      <c r="I25" s="37" t="s">
        <v>172</v>
      </c>
    </row>
    <row r="26" spans="1:9" s="1" customFormat="1" ht="39" customHeight="1" x14ac:dyDescent="0.25">
      <c r="A26" s="12" t="s">
        <v>150</v>
      </c>
      <c r="B26" s="32" t="s">
        <v>173</v>
      </c>
      <c r="C26" s="8" t="s">
        <v>151</v>
      </c>
      <c r="D26" s="10"/>
      <c r="E26" s="10"/>
      <c r="F26" s="10"/>
      <c r="G26" s="10"/>
      <c r="H26" s="10"/>
      <c r="I26" s="37" t="s">
        <v>174</v>
      </c>
    </row>
    <row r="27" spans="1:9" s="1" customFormat="1" ht="29.25" customHeight="1" x14ac:dyDescent="0.25">
      <c r="A27" s="75" t="s">
        <v>152</v>
      </c>
      <c r="B27" s="75"/>
      <c r="C27" s="75"/>
      <c r="D27" s="75"/>
      <c r="E27" s="75"/>
      <c r="F27" s="75"/>
      <c r="G27" s="75"/>
      <c r="H27" s="75"/>
      <c r="I27" s="22"/>
    </row>
    <row r="28" spans="1:9" s="1" customFormat="1" ht="27" customHeight="1" x14ac:dyDescent="0.25">
      <c r="A28" s="26" t="s">
        <v>4</v>
      </c>
      <c r="B28" s="26" t="s">
        <v>5</v>
      </c>
      <c r="C28" s="26" t="s">
        <v>6</v>
      </c>
      <c r="D28" s="26" t="s">
        <v>7</v>
      </c>
      <c r="E28" s="26" t="s">
        <v>8</v>
      </c>
      <c r="F28" s="26">
        <v>2016</v>
      </c>
      <c r="G28" s="26">
        <v>2017</v>
      </c>
      <c r="H28" s="26">
        <v>2018</v>
      </c>
      <c r="I28" s="22"/>
    </row>
    <row r="29" spans="1:9" s="1" customFormat="1" ht="45.75" customHeight="1" x14ac:dyDescent="0.25">
      <c r="A29" s="12" t="s">
        <v>153</v>
      </c>
      <c r="B29" s="29" t="s">
        <v>130</v>
      </c>
      <c r="C29" s="8" t="s">
        <v>154</v>
      </c>
      <c r="D29" s="10">
        <v>5</v>
      </c>
      <c r="E29" s="10">
        <v>10</v>
      </c>
      <c r="F29" s="10">
        <v>5</v>
      </c>
      <c r="G29" s="10">
        <v>10</v>
      </c>
      <c r="H29" s="10">
        <v>10</v>
      </c>
      <c r="I29" s="37" t="s">
        <v>175</v>
      </c>
    </row>
    <row r="30" spans="1:9" s="1" customFormat="1" ht="44.25" customHeight="1" x14ac:dyDescent="0.25">
      <c r="A30" s="49" t="s">
        <v>155</v>
      </c>
      <c r="B30" s="76" t="s">
        <v>156</v>
      </c>
      <c r="C30" s="8" t="s">
        <v>157</v>
      </c>
      <c r="D30" s="10">
        <v>3</v>
      </c>
      <c r="E30" s="10">
        <v>6</v>
      </c>
      <c r="F30" s="10">
        <v>3</v>
      </c>
      <c r="G30" s="10">
        <v>5</v>
      </c>
      <c r="H30" s="10">
        <v>6</v>
      </c>
      <c r="I30" s="37" t="s">
        <v>188</v>
      </c>
    </row>
    <row r="31" spans="1:9" s="1" customFormat="1" ht="50.25" customHeight="1" x14ac:dyDescent="0.25">
      <c r="A31" s="49"/>
      <c r="B31" s="76"/>
      <c r="C31" s="8" t="s">
        <v>158</v>
      </c>
      <c r="D31" s="9">
        <v>0.3</v>
      </c>
      <c r="E31" s="9">
        <v>1</v>
      </c>
      <c r="F31" s="9">
        <v>0.5</v>
      </c>
      <c r="G31" s="9">
        <v>0.8</v>
      </c>
      <c r="H31" s="9">
        <v>1</v>
      </c>
      <c r="I31" s="38" t="s">
        <v>166</v>
      </c>
    </row>
    <row r="32" spans="1:9" s="1" customFormat="1" ht="27" customHeight="1" x14ac:dyDescent="0.25">
      <c r="A32" s="75" t="s">
        <v>159</v>
      </c>
      <c r="B32" s="75"/>
      <c r="C32" s="75"/>
      <c r="D32" s="75"/>
      <c r="E32" s="75"/>
      <c r="F32" s="75"/>
      <c r="G32" s="75"/>
      <c r="H32" s="75"/>
      <c r="I32" s="22"/>
    </row>
    <row r="33" spans="1:9" s="1" customFormat="1" ht="27.75" customHeight="1" x14ac:dyDescent="0.25">
      <c r="A33" s="26" t="s">
        <v>4</v>
      </c>
      <c r="B33" s="26" t="s">
        <v>5</v>
      </c>
      <c r="C33" s="26" t="s">
        <v>6</v>
      </c>
      <c r="D33" s="26" t="s">
        <v>7</v>
      </c>
      <c r="E33" s="26" t="s">
        <v>8</v>
      </c>
      <c r="F33" s="26">
        <v>2016</v>
      </c>
      <c r="G33" s="26">
        <v>2017</v>
      </c>
      <c r="H33" s="26">
        <v>2018</v>
      </c>
      <c r="I33" s="22"/>
    </row>
    <row r="34" spans="1:9" s="1" customFormat="1" ht="48" customHeight="1" x14ac:dyDescent="0.25">
      <c r="A34" s="12" t="s">
        <v>160</v>
      </c>
      <c r="B34" s="30" t="s">
        <v>156</v>
      </c>
      <c r="C34" s="8" t="s">
        <v>161</v>
      </c>
      <c r="D34" s="9">
        <v>0</v>
      </c>
      <c r="E34" s="9">
        <v>1</v>
      </c>
      <c r="F34" s="9">
        <v>0</v>
      </c>
      <c r="G34" s="9">
        <v>1</v>
      </c>
      <c r="H34" s="9">
        <v>1</v>
      </c>
      <c r="I34" s="37" t="s">
        <v>182</v>
      </c>
    </row>
    <row r="35" spans="1:9" s="1" customFormat="1" ht="42" customHeight="1" x14ac:dyDescent="0.25">
      <c r="A35" s="49" t="s">
        <v>162</v>
      </c>
      <c r="B35" s="30" t="s">
        <v>130</v>
      </c>
      <c r="C35" s="8" t="s">
        <v>163</v>
      </c>
      <c r="D35" s="10">
        <v>4</v>
      </c>
      <c r="E35" s="10">
        <v>10</v>
      </c>
      <c r="F35" s="10">
        <v>4</v>
      </c>
      <c r="G35" s="10">
        <v>6</v>
      </c>
      <c r="H35" s="10">
        <v>10</v>
      </c>
      <c r="I35" s="37" t="s">
        <v>189</v>
      </c>
    </row>
    <row r="36" spans="1:9" s="1" customFormat="1" ht="38.25" customHeight="1" x14ac:dyDescent="0.25">
      <c r="A36" s="49"/>
      <c r="B36" s="30" t="s">
        <v>130</v>
      </c>
      <c r="C36" s="8" t="s">
        <v>164</v>
      </c>
      <c r="D36" s="9">
        <v>0.5</v>
      </c>
      <c r="E36" s="9">
        <v>1</v>
      </c>
      <c r="F36" s="9">
        <v>0.5</v>
      </c>
      <c r="G36" s="9">
        <v>0.7</v>
      </c>
      <c r="H36" s="9">
        <v>1</v>
      </c>
      <c r="I36" s="39" t="s">
        <v>176</v>
      </c>
    </row>
  </sheetData>
  <mergeCells count="17">
    <mergeCell ref="A14:H14"/>
    <mergeCell ref="B1:E5"/>
    <mergeCell ref="A7:H7"/>
    <mergeCell ref="A8:H8"/>
    <mergeCell ref="A11:A13"/>
    <mergeCell ref="B11:B13"/>
    <mergeCell ref="A17:A20"/>
    <mergeCell ref="B17:B20"/>
    <mergeCell ref="A21:A23"/>
    <mergeCell ref="B21:B23"/>
    <mergeCell ref="A24:A25"/>
    <mergeCell ref="B24:B25"/>
    <mergeCell ref="A27:H27"/>
    <mergeCell ref="A30:A31"/>
    <mergeCell ref="B30:B31"/>
    <mergeCell ref="A32:H32"/>
    <mergeCell ref="A35:A3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5" sqref="G15"/>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GENERAL (2)</vt:lpstr>
      <vt:lpstr>PES - Obj (a)</vt:lpstr>
      <vt:lpstr>PES -Obj (b)</vt:lpstr>
      <vt:lpstr>PES - Obj (c)</vt:lpstr>
      <vt:lpstr>PES - Obj (d)</vt:lpstr>
      <vt:lpstr>PES - Obj (e)</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Nerithza Cano Perez</dc:creator>
  <cp:lastModifiedBy>Leonardo David Paternina Mecias</cp:lastModifiedBy>
  <dcterms:created xsi:type="dcterms:W3CDTF">2016-10-27T19:52:55Z</dcterms:created>
  <dcterms:modified xsi:type="dcterms:W3CDTF">2017-02-23T14:42:33Z</dcterms:modified>
</cp:coreProperties>
</file>