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0" yWindow="120" windowWidth="21600" windowHeight="8715" tabRatio="601"/>
  </bookViews>
  <sheets>
    <sheet name="Sede Montevideo" sheetId="43" r:id="rId1"/>
  </sheets>
  <definedNames>
    <definedName name="_xlnm._FilterDatabase" localSheetId="0" hidden="1">'Sede Montevideo'!$A$28:$AY$204</definedName>
    <definedName name="_xlnm.Print_Area" localSheetId="0">'Sede Montevideo'!$A$5:$AJ$380</definedName>
    <definedName name="CLASE">#REF!</definedName>
    <definedName name="Descripción">#REF!</definedName>
    <definedName name="efectos">#REF!</definedName>
    <definedName name="FACTOR">#REF!</definedName>
    <definedName name="_xlnm.Print_Titles" localSheetId="0">'Sede Montevideo'!$1:$3</definedName>
    <definedName name="Z_690B6F67_B07E_4576_802D_03F34D115F9A_.wvu.PrintTitles" localSheetId="0" hidden="1">'Sede Montevideo'!$3:$3</definedName>
    <definedName name="Z_690B6F67_B07E_4576_802D_03F34D115F9A_.wvu.Rows" localSheetId="0" hidden="1">'Sede Montevideo'!#REF!,'Sede Montevideo'!#REF!</definedName>
  </definedNames>
  <calcPr calcId="145621"/>
  <customWorkbookViews>
    <customWorkbookView name="  - Vista personalizada" guid="{690B6F67-B07E-4576-802D-03F34D115F9A}" mergeInterval="0" personalView="1" maximized="1" windowWidth="1020" windowHeight="569" tabRatio="601" activeSheetId="1"/>
  </customWorkbookViews>
</workbook>
</file>

<file path=xl/calcChain.xml><?xml version="1.0" encoding="utf-8"?>
<calcChain xmlns="http://schemas.openxmlformats.org/spreadsheetml/2006/main">
  <c r="V61" i="43" l="1"/>
  <c r="W61" i="43" s="1"/>
  <c r="S61" i="43"/>
  <c r="W30" i="43"/>
  <c r="W31" i="43"/>
  <c r="W32" i="43"/>
  <c r="W33" i="43"/>
  <c r="W34" i="43"/>
  <c r="W35" i="43"/>
  <c r="W36" i="43"/>
  <c r="W37" i="43"/>
  <c r="W38" i="43"/>
  <c r="W39" i="43"/>
  <c r="W40" i="43"/>
  <c r="W41" i="43"/>
  <c r="W42" i="43"/>
  <c r="W43" i="43"/>
  <c r="W44" i="43"/>
  <c r="W45" i="43"/>
  <c r="W46" i="43"/>
  <c r="W47" i="43"/>
  <c r="W48" i="43"/>
  <c r="W49" i="43"/>
  <c r="W50" i="43"/>
  <c r="W51" i="43"/>
  <c r="W52" i="43"/>
  <c r="W53" i="43"/>
  <c r="W54" i="43"/>
  <c r="W55" i="43"/>
  <c r="W56" i="43"/>
  <c r="W57" i="43"/>
  <c r="W58" i="43"/>
  <c r="W59" i="43"/>
  <c r="W60" i="43"/>
  <c r="W62" i="43"/>
  <c r="W63" i="43"/>
  <c r="W64" i="43"/>
  <c r="W65" i="43"/>
  <c r="W66" i="43"/>
  <c r="W67" i="43"/>
  <c r="W68" i="43"/>
  <c r="W69" i="43"/>
  <c r="W70" i="43"/>
  <c r="W71" i="43"/>
  <c r="W72" i="43"/>
  <c r="W73" i="43"/>
  <c r="W74" i="43"/>
  <c r="W75" i="43"/>
  <c r="W76" i="43"/>
  <c r="W77" i="43"/>
  <c r="W78" i="43"/>
  <c r="W79" i="43"/>
  <c r="W80" i="43"/>
  <c r="W81" i="43"/>
  <c r="W82" i="43"/>
  <c r="W83" i="43"/>
  <c r="W84" i="43"/>
  <c r="W85" i="43"/>
  <c r="W86" i="43"/>
  <c r="W87" i="43"/>
  <c r="W88" i="43"/>
  <c r="W89" i="43"/>
  <c r="W90" i="43"/>
  <c r="W91" i="43"/>
  <c r="W92" i="43"/>
  <c r="W93" i="43"/>
  <c r="W94" i="43"/>
  <c r="W95" i="43"/>
  <c r="W96" i="43"/>
  <c r="W97" i="43"/>
  <c r="W98" i="43"/>
  <c r="W99" i="43"/>
  <c r="W100" i="43"/>
  <c r="W101" i="43"/>
  <c r="W102" i="43"/>
  <c r="W103" i="43"/>
  <c r="W104" i="43"/>
  <c r="W105" i="43"/>
  <c r="W106" i="43"/>
  <c r="W107" i="43"/>
  <c r="W108" i="43"/>
  <c r="W109" i="43"/>
  <c r="W110" i="43"/>
  <c r="W111" i="43"/>
  <c r="W112" i="43"/>
  <c r="W113" i="43"/>
  <c r="W114" i="43"/>
  <c r="W115" i="43"/>
  <c r="W116" i="43"/>
  <c r="W117" i="43"/>
  <c r="W118" i="43"/>
  <c r="W119" i="43"/>
  <c r="W120" i="43"/>
  <c r="W121" i="43"/>
  <c r="W122" i="43"/>
  <c r="W123" i="43"/>
  <c r="W124" i="43"/>
  <c r="W125" i="43"/>
  <c r="W126" i="43"/>
  <c r="W127" i="43"/>
  <c r="W128" i="43"/>
  <c r="W129" i="43"/>
  <c r="W130" i="43"/>
  <c r="W131" i="43"/>
  <c r="W132" i="43"/>
  <c r="W133" i="43"/>
  <c r="W134" i="43"/>
  <c r="W135" i="43"/>
  <c r="W136" i="43"/>
  <c r="W137" i="43"/>
  <c r="W138" i="43"/>
  <c r="W139" i="43"/>
  <c r="W140" i="43"/>
  <c r="W141" i="43"/>
  <c r="W142" i="43"/>
  <c r="W143" i="43"/>
  <c r="W144" i="43"/>
  <c r="W145" i="43"/>
  <c r="W146" i="43"/>
  <c r="W147" i="43"/>
  <c r="W148" i="43"/>
  <c r="W149" i="43"/>
  <c r="W150" i="43"/>
  <c r="W151" i="43"/>
  <c r="W152" i="43"/>
  <c r="W153" i="43"/>
  <c r="W154" i="43"/>
  <c r="W155" i="43"/>
  <c r="W156" i="43"/>
  <c r="W157" i="43"/>
  <c r="W158" i="43"/>
  <c r="W159" i="43"/>
  <c r="W160" i="43"/>
  <c r="W161" i="43"/>
  <c r="W162" i="43"/>
  <c r="W163" i="43"/>
  <c r="W164" i="43"/>
  <c r="W165" i="43"/>
  <c r="W166" i="43"/>
  <c r="W167" i="43"/>
  <c r="W168" i="43"/>
  <c r="W169" i="43"/>
  <c r="W170" i="43"/>
  <c r="W171" i="43"/>
  <c r="W172" i="43"/>
  <c r="W173" i="43"/>
  <c r="W174" i="43"/>
  <c r="W175" i="43"/>
  <c r="W176" i="43"/>
  <c r="W177" i="43"/>
  <c r="W178" i="43"/>
  <c r="W179" i="43"/>
  <c r="W180" i="43"/>
  <c r="W181" i="43"/>
  <c r="W182" i="43"/>
  <c r="W183" i="43"/>
  <c r="W184" i="43"/>
  <c r="W185" i="43"/>
  <c r="W186" i="43"/>
  <c r="W187" i="43"/>
  <c r="W188" i="43"/>
  <c r="W189" i="43"/>
  <c r="W190" i="43"/>
  <c r="W191" i="43"/>
  <c r="W192" i="43"/>
  <c r="W193" i="43"/>
  <c r="W194" i="43"/>
  <c r="W195" i="43"/>
  <c r="W196" i="43"/>
  <c r="W197" i="43"/>
  <c r="W198" i="43"/>
  <c r="W199" i="43"/>
  <c r="W200" i="43"/>
  <c r="W201" i="43"/>
  <c r="W202" i="43"/>
  <c r="W203" i="43"/>
  <c r="W204" i="43"/>
  <c r="W205" i="43"/>
  <c r="W206" i="43"/>
  <c r="W207" i="43"/>
  <c r="W208" i="43"/>
  <c r="W209" i="43"/>
  <c r="W210" i="43"/>
  <c r="W211" i="43"/>
  <c r="W212" i="43"/>
  <c r="W213" i="43"/>
  <c r="W214" i="43"/>
  <c r="W215" i="43"/>
  <c r="W216" i="43"/>
  <c r="W217" i="43"/>
  <c r="W218" i="43"/>
  <c r="W219" i="43"/>
  <c r="W220" i="43"/>
  <c r="W221" i="43"/>
  <c r="W222" i="43"/>
  <c r="W223" i="43"/>
  <c r="W224" i="43"/>
  <c r="W225" i="43"/>
  <c r="W226" i="43"/>
  <c r="W227" i="43"/>
  <c r="W228" i="43"/>
  <c r="W229" i="43"/>
  <c r="W230" i="43"/>
  <c r="W231" i="43"/>
  <c r="W232" i="43"/>
  <c r="W233" i="43"/>
  <c r="W234" i="43"/>
  <c r="W235" i="43"/>
  <c r="W236" i="43"/>
  <c r="W237" i="43"/>
  <c r="W238" i="43"/>
  <c r="W239" i="43"/>
  <c r="W240" i="43"/>
  <c r="W241" i="43"/>
  <c r="W242" i="43"/>
  <c r="W243" i="43"/>
  <c r="W244" i="43"/>
  <c r="W245" i="43"/>
  <c r="W246" i="43"/>
  <c r="W247" i="43"/>
  <c r="W248" i="43"/>
  <c r="W249" i="43"/>
  <c r="W250" i="43"/>
  <c r="W251" i="43"/>
  <c r="W252" i="43"/>
  <c r="W253" i="43"/>
  <c r="W254" i="43"/>
  <c r="W255" i="43"/>
  <c r="W256" i="43"/>
  <c r="W257" i="43"/>
  <c r="W258" i="43"/>
  <c r="W259" i="43"/>
  <c r="W260" i="43"/>
  <c r="W261" i="43"/>
  <c r="W262" i="43"/>
  <c r="W263" i="43"/>
  <c r="W264" i="43"/>
  <c r="W265" i="43"/>
  <c r="W266" i="43"/>
  <c r="W267" i="43"/>
  <c r="W268" i="43"/>
  <c r="W269" i="43"/>
  <c r="W270" i="43"/>
  <c r="W271" i="43"/>
  <c r="W272" i="43"/>
  <c r="W273" i="43"/>
  <c r="W274" i="43"/>
  <c r="W275" i="43"/>
  <c r="W276" i="43"/>
  <c r="W277" i="43"/>
  <c r="W278" i="43"/>
  <c r="W279" i="43"/>
  <c r="W280" i="43"/>
  <c r="W281" i="43"/>
  <c r="W282" i="43"/>
  <c r="W283" i="43"/>
  <c r="W284" i="43"/>
  <c r="W285" i="43"/>
  <c r="W286" i="43"/>
  <c r="W287" i="43"/>
  <c r="W288" i="43"/>
  <c r="W289" i="43"/>
  <c r="W290" i="43"/>
  <c r="W291" i="43"/>
  <c r="W292" i="43"/>
  <c r="W293" i="43"/>
  <c r="W294" i="43"/>
  <c r="W295" i="43"/>
  <c r="W296" i="43"/>
  <c r="W297" i="43"/>
  <c r="W298" i="43"/>
  <c r="W299" i="43"/>
  <c r="W300" i="43"/>
  <c r="W301" i="43"/>
  <c r="W302" i="43"/>
  <c r="W303" i="43"/>
  <c r="W304" i="43"/>
  <c r="W305" i="43"/>
  <c r="W306" i="43"/>
  <c r="W307" i="43"/>
  <c r="W308" i="43"/>
  <c r="W309" i="43"/>
  <c r="W310" i="43"/>
  <c r="W311" i="43"/>
  <c r="W312" i="43"/>
  <c r="W313" i="43"/>
  <c r="W314" i="43"/>
  <c r="W315" i="43"/>
  <c r="W316" i="43"/>
  <c r="W317" i="43"/>
  <c r="W318" i="43"/>
  <c r="W319" i="43"/>
  <c r="W320" i="43"/>
  <c r="W321" i="43"/>
  <c r="W322" i="43"/>
  <c r="W323" i="43"/>
  <c r="W324" i="43"/>
  <c r="W325" i="43"/>
  <c r="W326" i="43"/>
  <c r="W327" i="43"/>
  <c r="W328" i="43"/>
  <c r="W329" i="43"/>
  <c r="W330" i="43"/>
  <c r="W331" i="43"/>
  <c r="W332" i="43"/>
  <c r="W333" i="43"/>
  <c r="W334" i="43"/>
  <c r="W335" i="43"/>
  <c r="W336" i="43"/>
  <c r="W337" i="43"/>
  <c r="W338" i="43"/>
  <c r="W339" i="43"/>
  <c r="W340" i="43"/>
  <c r="W341" i="43"/>
  <c r="W342" i="43"/>
  <c r="W343" i="43"/>
  <c r="W344" i="43"/>
  <c r="W345" i="43"/>
  <c r="W346" i="43"/>
  <c r="W347" i="43"/>
  <c r="W348" i="43"/>
  <c r="W349" i="43"/>
  <c r="W350" i="43"/>
  <c r="W351" i="43"/>
  <c r="W352" i="43"/>
  <c r="W353" i="43"/>
  <c r="W354" i="43"/>
  <c r="W355" i="43"/>
  <c r="W356" i="43"/>
  <c r="W357" i="43"/>
  <c r="W358" i="43"/>
  <c r="W359" i="43"/>
  <c r="W360" i="43"/>
  <c r="W361" i="43"/>
  <c r="W362" i="43"/>
  <c r="W363" i="43"/>
  <c r="W364" i="43"/>
  <c r="W365" i="43"/>
  <c r="W366" i="43"/>
  <c r="W367" i="43"/>
  <c r="W368" i="43"/>
  <c r="W369" i="43"/>
  <c r="W370" i="43"/>
  <c r="W371" i="43"/>
  <c r="W372" i="43"/>
  <c r="W373" i="43"/>
  <c r="W374" i="43"/>
  <c r="W375" i="43"/>
  <c r="W376" i="43"/>
  <c r="W377" i="43"/>
  <c r="W378" i="43"/>
  <c r="W379" i="43"/>
  <c r="W380" i="43"/>
  <c r="R380" i="43"/>
  <c r="U380" i="43" s="1"/>
  <c r="V380" i="43" s="1"/>
  <c r="R379" i="43"/>
  <c r="U379" i="43" s="1"/>
  <c r="V379" i="43" s="1"/>
  <c r="R378" i="43"/>
  <c r="U378" i="43" s="1"/>
  <c r="V378" i="43" s="1"/>
  <c r="S377" i="43"/>
  <c r="R377" i="43"/>
  <c r="U377" i="43" s="1"/>
  <c r="V377" i="43" s="1"/>
  <c r="R376" i="43"/>
  <c r="U376" i="43" s="1"/>
  <c r="V376" i="43" s="1"/>
  <c r="R375" i="43"/>
  <c r="U375" i="43" s="1"/>
  <c r="V375" i="43" s="1"/>
  <c r="R374" i="43"/>
  <c r="U374" i="43" s="1"/>
  <c r="V374" i="43" s="1"/>
  <c r="S373" i="43"/>
  <c r="R373" i="43"/>
  <c r="U373" i="43" s="1"/>
  <c r="V373" i="43" s="1"/>
  <c r="R372" i="43"/>
  <c r="S372" i="43" s="1"/>
  <c r="R371" i="43"/>
  <c r="U371" i="43" s="1"/>
  <c r="V371" i="43" s="1"/>
  <c r="R370" i="43"/>
  <c r="S370" i="43" s="1"/>
  <c r="S369" i="43"/>
  <c r="R369" i="43"/>
  <c r="U369" i="43" s="1"/>
  <c r="V369" i="43" s="1"/>
  <c r="R368" i="43"/>
  <c r="S368" i="43" s="1"/>
  <c r="R367" i="43"/>
  <c r="U367" i="43" s="1"/>
  <c r="V367" i="43" s="1"/>
  <c r="R366" i="43"/>
  <c r="S366" i="43" s="1"/>
  <c r="S365" i="43"/>
  <c r="R365" i="43"/>
  <c r="U365" i="43" s="1"/>
  <c r="V365" i="43" s="1"/>
  <c r="R364" i="43"/>
  <c r="S364" i="43" s="1"/>
  <c r="R363" i="43"/>
  <c r="U363" i="43" s="1"/>
  <c r="V363" i="43" s="1"/>
  <c r="R362" i="43"/>
  <c r="S362" i="43" s="1"/>
  <c r="S361" i="43"/>
  <c r="R361" i="43"/>
  <c r="U361" i="43" s="1"/>
  <c r="V361" i="43" s="1"/>
  <c r="R360" i="43"/>
  <c r="S360" i="43" s="1"/>
  <c r="R359" i="43"/>
  <c r="U359" i="43" s="1"/>
  <c r="V359" i="43" s="1"/>
  <c r="R358" i="43"/>
  <c r="S358" i="43" s="1"/>
  <c r="S357" i="43"/>
  <c r="R357" i="43"/>
  <c r="U357" i="43" s="1"/>
  <c r="V357" i="43" s="1"/>
  <c r="R356" i="43"/>
  <c r="S356" i="43" s="1"/>
  <c r="R355" i="43"/>
  <c r="U355" i="43" s="1"/>
  <c r="V355" i="43" s="1"/>
  <c r="R354" i="43"/>
  <c r="S354" i="43" s="1"/>
  <c r="S353" i="43"/>
  <c r="R353" i="43"/>
  <c r="U353" i="43" s="1"/>
  <c r="V353" i="43" s="1"/>
  <c r="R352" i="43"/>
  <c r="S352" i="43" s="1"/>
  <c r="R351" i="43"/>
  <c r="U351" i="43" s="1"/>
  <c r="V351" i="43" s="1"/>
  <c r="R350" i="43"/>
  <c r="S350" i="43" s="1"/>
  <c r="S349" i="43"/>
  <c r="R349" i="43"/>
  <c r="U349" i="43" s="1"/>
  <c r="V349" i="43" s="1"/>
  <c r="R348" i="43"/>
  <c r="S348" i="43" s="1"/>
  <c r="R347" i="43"/>
  <c r="U347" i="43" s="1"/>
  <c r="V347" i="43" s="1"/>
  <c r="R346" i="43"/>
  <c r="S346" i="43" s="1"/>
  <c r="S345" i="43"/>
  <c r="R345" i="43"/>
  <c r="U345" i="43" s="1"/>
  <c r="V345" i="43" s="1"/>
  <c r="R344" i="43"/>
  <c r="S344" i="43" s="1"/>
  <c r="R343" i="43"/>
  <c r="U343" i="43" s="1"/>
  <c r="V343" i="43" s="1"/>
  <c r="R342" i="43"/>
  <c r="S341" i="43"/>
  <c r="R341" i="43"/>
  <c r="U341" i="43" s="1"/>
  <c r="V341" i="43" s="1"/>
  <c r="R340" i="43"/>
  <c r="R339" i="43"/>
  <c r="U339" i="43" s="1"/>
  <c r="V339" i="43" s="1"/>
  <c r="R338" i="43"/>
  <c r="U338" i="43" s="1"/>
  <c r="V338" i="43" s="1"/>
  <c r="R337" i="43"/>
  <c r="S337" i="43" s="1"/>
  <c r="S336" i="43"/>
  <c r="R336" i="43"/>
  <c r="U336" i="43" s="1"/>
  <c r="V336" i="43" s="1"/>
  <c r="R335" i="43"/>
  <c r="S335" i="43" s="1"/>
  <c r="R334" i="43"/>
  <c r="U334" i="43" s="1"/>
  <c r="V334" i="43" s="1"/>
  <c r="R333" i="43"/>
  <c r="S333" i="43" s="1"/>
  <c r="S332" i="43"/>
  <c r="R332" i="43"/>
  <c r="U332" i="43" s="1"/>
  <c r="V332" i="43" s="1"/>
  <c r="R331" i="43"/>
  <c r="S331" i="43" s="1"/>
  <c r="R330" i="43"/>
  <c r="U330" i="43" s="1"/>
  <c r="V330" i="43" s="1"/>
  <c r="R329" i="43"/>
  <c r="S329" i="43" s="1"/>
  <c r="S328" i="43"/>
  <c r="R328" i="43"/>
  <c r="U328" i="43" s="1"/>
  <c r="V328" i="43" s="1"/>
  <c r="R327" i="43"/>
  <c r="S327" i="43" s="1"/>
  <c r="R326" i="43"/>
  <c r="U326" i="43" s="1"/>
  <c r="V326" i="43" s="1"/>
  <c r="R325" i="43"/>
  <c r="S325" i="43" s="1"/>
  <c r="S324" i="43"/>
  <c r="R324" i="43"/>
  <c r="U324" i="43" s="1"/>
  <c r="V324" i="43" s="1"/>
  <c r="R323" i="43"/>
  <c r="S323" i="43" s="1"/>
  <c r="R322" i="43"/>
  <c r="U322" i="43" s="1"/>
  <c r="V322" i="43" s="1"/>
  <c r="R321" i="43"/>
  <c r="S321" i="43" s="1"/>
  <c r="S320" i="43"/>
  <c r="R320" i="43"/>
  <c r="U320" i="43" s="1"/>
  <c r="V320" i="43" s="1"/>
  <c r="R319" i="43"/>
  <c r="S319" i="43" s="1"/>
  <c r="R318" i="43"/>
  <c r="U318" i="43" s="1"/>
  <c r="V318" i="43" s="1"/>
  <c r="R317" i="43"/>
  <c r="S317" i="43" s="1"/>
  <c r="S316" i="43"/>
  <c r="R316" i="43"/>
  <c r="U316" i="43" s="1"/>
  <c r="V316" i="43" s="1"/>
  <c r="R315" i="43"/>
  <c r="S315" i="43" s="1"/>
  <c r="R314" i="43"/>
  <c r="U314" i="43" s="1"/>
  <c r="V314" i="43" s="1"/>
  <c r="R313" i="43"/>
  <c r="S313" i="43" s="1"/>
  <c r="S312" i="43"/>
  <c r="R312" i="43"/>
  <c r="U312" i="43" s="1"/>
  <c r="V312" i="43" s="1"/>
  <c r="R311" i="43"/>
  <c r="S311" i="43" s="1"/>
  <c r="R310" i="43"/>
  <c r="U310" i="43" s="1"/>
  <c r="V310" i="43" s="1"/>
  <c r="R309" i="43"/>
  <c r="S309" i="43" s="1"/>
  <c r="S308" i="43"/>
  <c r="R308" i="43"/>
  <c r="U308" i="43" s="1"/>
  <c r="V308" i="43" s="1"/>
  <c r="R307" i="43"/>
  <c r="S307" i="43" s="1"/>
  <c r="R306" i="43"/>
  <c r="U306" i="43" s="1"/>
  <c r="V306" i="43" s="1"/>
  <c r="R305" i="43"/>
  <c r="S305" i="43" s="1"/>
  <c r="S304" i="43"/>
  <c r="R304" i="43"/>
  <c r="U304" i="43" s="1"/>
  <c r="V304" i="43" s="1"/>
  <c r="R303" i="43"/>
  <c r="S303" i="43" s="1"/>
  <c r="R302" i="43"/>
  <c r="U302" i="43" s="1"/>
  <c r="V302" i="43" s="1"/>
  <c r="R301" i="43"/>
  <c r="S301" i="43" s="1"/>
  <c r="S300" i="43"/>
  <c r="R300" i="43"/>
  <c r="U300" i="43" s="1"/>
  <c r="V300" i="43" s="1"/>
  <c r="R299" i="43"/>
  <c r="S299" i="43" s="1"/>
  <c r="R298" i="43"/>
  <c r="U298" i="43" s="1"/>
  <c r="V298" i="43" s="1"/>
  <c r="R297" i="43"/>
  <c r="S297" i="43" s="1"/>
  <c r="S296" i="43"/>
  <c r="R296" i="43"/>
  <c r="U296" i="43" s="1"/>
  <c r="V296" i="43" s="1"/>
  <c r="R295" i="43"/>
  <c r="S295" i="43" s="1"/>
  <c r="R294" i="43"/>
  <c r="U294" i="43" s="1"/>
  <c r="V294" i="43" s="1"/>
  <c r="R293" i="43"/>
  <c r="S293" i="43" s="1"/>
  <c r="S292" i="43"/>
  <c r="R292" i="43"/>
  <c r="U292" i="43" s="1"/>
  <c r="V292" i="43" s="1"/>
  <c r="R291" i="43"/>
  <c r="S291" i="43" s="1"/>
  <c r="R290" i="43"/>
  <c r="U290" i="43" s="1"/>
  <c r="V290" i="43" s="1"/>
  <c r="R289" i="43"/>
  <c r="S289" i="43" s="1"/>
  <c r="S288" i="43"/>
  <c r="R288" i="43"/>
  <c r="U288" i="43" s="1"/>
  <c r="V288" i="43" s="1"/>
  <c r="R287" i="43"/>
  <c r="S287" i="43" s="1"/>
  <c r="R286" i="43"/>
  <c r="U286" i="43" s="1"/>
  <c r="V286" i="43" s="1"/>
  <c r="R285" i="43"/>
  <c r="S285" i="43" s="1"/>
  <c r="S284" i="43"/>
  <c r="R284" i="43"/>
  <c r="U284" i="43" s="1"/>
  <c r="V284" i="43" s="1"/>
  <c r="R283" i="43"/>
  <c r="S283" i="43" s="1"/>
  <c r="R282" i="43"/>
  <c r="U282" i="43" s="1"/>
  <c r="V282" i="43" s="1"/>
  <c r="R281" i="43"/>
  <c r="S281" i="43" s="1"/>
  <c r="S280" i="43"/>
  <c r="R280" i="43"/>
  <c r="U280" i="43" s="1"/>
  <c r="V280" i="43" s="1"/>
  <c r="R279" i="43"/>
  <c r="S279" i="43" s="1"/>
  <c r="R278" i="43"/>
  <c r="U278" i="43" s="1"/>
  <c r="V278" i="43" s="1"/>
  <c r="R277" i="43"/>
  <c r="S277" i="43" s="1"/>
  <c r="S276" i="43"/>
  <c r="R276" i="43"/>
  <c r="U276" i="43" s="1"/>
  <c r="V276" i="43" s="1"/>
  <c r="R275" i="43"/>
  <c r="S275" i="43" s="1"/>
  <c r="R274" i="43"/>
  <c r="U274" i="43" s="1"/>
  <c r="V274" i="43" s="1"/>
  <c r="R273" i="43"/>
  <c r="S273" i="43" s="1"/>
  <c r="S272" i="43"/>
  <c r="R272" i="43"/>
  <c r="U272" i="43" s="1"/>
  <c r="V272" i="43" s="1"/>
  <c r="R271" i="43"/>
  <c r="S271" i="43" s="1"/>
  <c r="R270" i="43"/>
  <c r="S270" i="43" s="1"/>
  <c r="S269" i="43"/>
  <c r="R269" i="43"/>
  <c r="U269" i="43" s="1"/>
  <c r="V269" i="43" s="1"/>
  <c r="R268" i="43"/>
  <c r="S268" i="43" s="1"/>
  <c r="R267" i="43"/>
  <c r="U267" i="43" s="1"/>
  <c r="V267" i="43" s="1"/>
  <c r="R266" i="43"/>
  <c r="U266" i="43" s="1"/>
  <c r="V266" i="43" s="1"/>
  <c r="S265" i="43"/>
  <c r="R265" i="43"/>
  <c r="U265" i="43" s="1"/>
  <c r="V265" i="43" s="1"/>
  <c r="R264" i="43"/>
  <c r="S264" i="43" s="1"/>
  <c r="R263" i="43"/>
  <c r="U263" i="43" s="1"/>
  <c r="V263" i="43" s="1"/>
  <c r="R262" i="43"/>
  <c r="S262" i="43" s="1"/>
  <c r="S261" i="43"/>
  <c r="R261" i="43"/>
  <c r="U261" i="43" s="1"/>
  <c r="V261" i="43" s="1"/>
  <c r="R260" i="43"/>
  <c r="U260" i="43" s="1"/>
  <c r="V260" i="43" s="1"/>
  <c r="R259" i="43"/>
  <c r="U259" i="43" s="1"/>
  <c r="V259" i="43" s="1"/>
  <c r="R258" i="43"/>
  <c r="S258" i="43" s="1"/>
  <c r="S257" i="43"/>
  <c r="R257" i="43"/>
  <c r="U257" i="43" s="1"/>
  <c r="V257" i="43" s="1"/>
  <c r="R256" i="43"/>
  <c r="U256" i="43" s="1"/>
  <c r="V256" i="43" s="1"/>
  <c r="R255" i="43"/>
  <c r="U255" i="43" s="1"/>
  <c r="V255" i="43" s="1"/>
  <c r="R254" i="43"/>
  <c r="S254" i="43" s="1"/>
  <c r="R253" i="43"/>
  <c r="U253" i="43" s="1"/>
  <c r="V253" i="43" s="1"/>
  <c r="S253" i="43" l="1"/>
  <c r="S255" i="43"/>
  <c r="S259" i="43"/>
  <c r="S263" i="43"/>
  <c r="S267" i="43"/>
  <c r="S274" i="43"/>
  <c r="S278" i="43"/>
  <c r="S282" i="43"/>
  <c r="S286" i="43"/>
  <c r="S290" i="43"/>
  <c r="S294" i="43"/>
  <c r="S298" i="43"/>
  <c r="S302" i="43"/>
  <c r="S306" i="43"/>
  <c r="S310" i="43"/>
  <c r="S314" i="43"/>
  <c r="S318" i="43"/>
  <c r="S322" i="43"/>
  <c r="S326" i="43"/>
  <c r="S330" i="43"/>
  <c r="S334" i="43"/>
  <c r="S338" i="43"/>
  <c r="S339" i="43"/>
  <c r="S343" i="43"/>
  <c r="S347" i="43"/>
  <c r="S351" i="43"/>
  <c r="S355" i="43"/>
  <c r="S359" i="43"/>
  <c r="S363" i="43"/>
  <c r="S367" i="43"/>
  <c r="S371" i="43"/>
  <c r="S375" i="43"/>
  <c r="S379" i="43"/>
  <c r="U254" i="43"/>
  <c r="V254" i="43" s="1"/>
  <c r="U258" i="43"/>
  <c r="V258" i="43" s="1"/>
  <c r="U262" i="43"/>
  <c r="V262" i="43" s="1"/>
  <c r="U264" i="43"/>
  <c r="V264" i="43" s="1"/>
  <c r="U268" i="43"/>
  <c r="V268" i="43" s="1"/>
  <c r="U270" i="43"/>
  <c r="V270" i="43" s="1"/>
  <c r="S256" i="43"/>
  <c r="S260" i="43"/>
  <c r="S266" i="43"/>
  <c r="U271" i="43"/>
  <c r="V271" i="43" s="1"/>
  <c r="U273" i="43"/>
  <c r="V273" i="43" s="1"/>
  <c r="U275" i="43"/>
  <c r="V275" i="43" s="1"/>
  <c r="U277" i="43"/>
  <c r="V277" i="43" s="1"/>
  <c r="U279" i="43"/>
  <c r="V279" i="43" s="1"/>
  <c r="U281" i="43"/>
  <c r="V281" i="43" s="1"/>
  <c r="U283" i="43"/>
  <c r="V283" i="43" s="1"/>
  <c r="U285" i="43"/>
  <c r="V285" i="43" s="1"/>
  <c r="U287" i="43"/>
  <c r="V287" i="43" s="1"/>
  <c r="U289" i="43"/>
  <c r="V289" i="43" s="1"/>
  <c r="U291" i="43"/>
  <c r="V291" i="43" s="1"/>
  <c r="U293" i="43"/>
  <c r="V293" i="43" s="1"/>
  <c r="U295" i="43"/>
  <c r="V295" i="43" s="1"/>
  <c r="U297" i="43"/>
  <c r="V297" i="43" s="1"/>
  <c r="U299" i="43"/>
  <c r="V299" i="43" s="1"/>
  <c r="U301" i="43"/>
  <c r="V301" i="43" s="1"/>
  <c r="U303" i="43"/>
  <c r="V303" i="43" s="1"/>
  <c r="U305" i="43"/>
  <c r="V305" i="43" s="1"/>
  <c r="U307" i="43"/>
  <c r="V307" i="43" s="1"/>
  <c r="U309" i="43"/>
  <c r="V309" i="43" s="1"/>
  <c r="U311" i="43"/>
  <c r="V311" i="43" s="1"/>
  <c r="U313" i="43"/>
  <c r="V313" i="43" s="1"/>
  <c r="U315" i="43"/>
  <c r="V315" i="43" s="1"/>
  <c r="U317" i="43"/>
  <c r="V317" i="43" s="1"/>
  <c r="U319" i="43"/>
  <c r="V319" i="43" s="1"/>
  <c r="U321" i="43"/>
  <c r="V321" i="43" s="1"/>
  <c r="U323" i="43"/>
  <c r="V323" i="43" s="1"/>
  <c r="U325" i="43"/>
  <c r="V325" i="43" s="1"/>
  <c r="U327" i="43"/>
  <c r="V327" i="43" s="1"/>
  <c r="U329" i="43"/>
  <c r="V329" i="43" s="1"/>
  <c r="U331" i="43"/>
  <c r="V331" i="43" s="1"/>
  <c r="U333" i="43"/>
  <c r="V333" i="43" s="1"/>
  <c r="U335" i="43"/>
  <c r="V335" i="43" s="1"/>
  <c r="U337" i="43"/>
  <c r="V337" i="43" s="1"/>
  <c r="S340" i="43"/>
  <c r="U340" i="43"/>
  <c r="V340" i="43" s="1"/>
  <c r="S342" i="43"/>
  <c r="U342" i="43"/>
  <c r="V342" i="43" s="1"/>
  <c r="U344" i="43"/>
  <c r="V344" i="43" s="1"/>
  <c r="U346" i="43"/>
  <c r="V346" i="43" s="1"/>
  <c r="U348" i="43"/>
  <c r="V348" i="43" s="1"/>
  <c r="U350" i="43"/>
  <c r="V350" i="43" s="1"/>
  <c r="U352" i="43"/>
  <c r="V352" i="43" s="1"/>
  <c r="U354" i="43"/>
  <c r="V354" i="43" s="1"/>
  <c r="U356" i="43"/>
  <c r="V356" i="43" s="1"/>
  <c r="U358" i="43"/>
  <c r="V358" i="43" s="1"/>
  <c r="U360" i="43"/>
  <c r="V360" i="43" s="1"/>
  <c r="U362" i="43"/>
  <c r="V362" i="43" s="1"/>
  <c r="U364" i="43"/>
  <c r="V364" i="43" s="1"/>
  <c r="U366" i="43"/>
  <c r="V366" i="43" s="1"/>
  <c r="U368" i="43"/>
  <c r="V368" i="43" s="1"/>
  <c r="U370" i="43"/>
  <c r="V370" i="43" s="1"/>
  <c r="U372" i="43"/>
  <c r="V372" i="43" s="1"/>
  <c r="S374" i="43"/>
  <c r="S376" i="43"/>
  <c r="S378" i="43"/>
  <c r="S380" i="43"/>
  <c r="R252" i="43" l="1"/>
  <c r="U252" i="43" s="1"/>
  <c r="V252" i="43" s="1"/>
  <c r="R251" i="43"/>
  <c r="S251" i="43" s="1"/>
  <c r="R250" i="43"/>
  <c r="U250" i="43" s="1"/>
  <c r="V250" i="43" s="1"/>
  <c r="R249" i="43"/>
  <c r="S249" i="43" s="1"/>
  <c r="R248" i="43"/>
  <c r="U248" i="43" s="1"/>
  <c r="V248" i="43" s="1"/>
  <c r="R247" i="43"/>
  <c r="S247" i="43" s="1"/>
  <c r="R246" i="43"/>
  <c r="U246" i="43" s="1"/>
  <c r="V246" i="43" s="1"/>
  <c r="R245" i="43"/>
  <c r="S245" i="43" s="1"/>
  <c r="R244" i="43"/>
  <c r="U244" i="43" s="1"/>
  <c r="V244" i="43" s="1"/>
  <c r="R243" i="43"/>
  <c r="S243" i="43" s="1"/>
  <c r="R242" i="43"/>
  <c r="U242" i="43" s="1"/>
  <c r="V242" i="43" s="1"/>
  <c r="R241" i="43"/>
  <c r="S241" i="43" s="1"/>
  <c r="S240" i="43"/>
  <c r="R240" i="43"/>
  <c r="U240" i="43" s="1"/>
  <c r="V240" i="43" s="1"/>
  <c r="R239" i="43"/>
  <c r="S239" i="43" s="1"/>
  <c r="R238" i="43"/>
  <c r="U238" i="43" s="1"/>
  <c r="V238" i="43" s="1"/>
  <c r="R237" i="43"/>
  <c r="S237" i="43" s="1"/>
  <c r="R236" i="43"/>
  <c r="U236" i="43" s="1"/>
  <c r="V236" i="43" s="1"/>
  <c r="R235" i="43"/>
  <c r="S235" i="43" s="1"/>
  <c r="R234" i="43"/>
  <c r="U234" i="43" s="1"/>
  <c r="V234" i="43" s="1"/>
  <c r="R233" i="43"/>
  <c r="S233" i="43" s="1"/>
  <c r="R232" i="43"/>
  <c r="U232" i="43" s="1"/>
  <c r="V232" i="43" s="1"/>
  <c r="R231" i="43"/>
  <c r="S231" i="43" s="1"/>
  <c r="R230" i="43"/>
  <c r="U230" i="43" s="1"/>
  <c r="V230" i="43" s="1"/>
  <c r="R229" i="43"/>
  <c r="S229" i="43" s="1"/>
  <c r="R228" i="43"/>
  <c r="U228" i="43" s="1"/>
  <c r="V228" i="43" s="1"/>
  <c r="R227" i="43"/>
  <c r="S227" i="43" s="1"/>
  <c r="R226" i="43"/>
  <c r="U226" i="43" s="1"/>
  <c r="V226" i="43" s="1"/>
  <c r="R225" i="43"/>
  <c r="S225" i="43" s="1"/>
  <c r="R224" i="43"/>
  <c r="U224" i="43" s="1"/>
  <c r="V224" i="43" s="1"/>
  <c r="R223" i="43"/>
  <c r="S223" i="43" s="1"/>
  <c r="R222" i="43"/>
  <c r="U222" i="43" s="1"/>
  <c r="V222" i="43" s="1"/>
  <c r="R221" i="43"/>
  <c r="S221" i="43" s="1"/>
  <c r="S220" i="43"/>
  <c r="R220" i="43"/>
  <c r="U220" i="43" s="1"/>
  <c r="V220" i="43" s="1"/>
  <c r="R219" i="43"/>
  <c r="S219" i="43" s="1"/>
  <c r="R218" i="43"/>
  <c r="U218" i="43" s="1"/>
  <c r="V218" i="43" s="1"/>
  <c r="R217" i="43"/>
  <c r="S217" i="43" s="1"/>
  <c r="R216" i="43"/>
  <c r="U216" i="43" s="1"/>
  <c r="V216" i="43" s="1"/>
  <c r="R215" i="43"/>
  <c r="S215" i="43" s="1"/>
  <c r="R214" i="43"/>
  <c r="U214" i="43" s="1"/>
  <c r="V214" i="43" s="1"/>
  <c r="R213" i="43"/>
  <c r="S213" i="43" s="1"/>
  <c r="R212" i="43"/>
  <c r="U212" i="43" s="1"/>
  <c r="V212" i="43" s="1"/>
  <c r="R211" i="43"/>
  <c r="S211" i="43" s="1"/>
  <c r="R210" i="43"/>
  <c r="U210" i="43" s="1"/>
  <c r="V210" i="43" s="1"/>
  <c r="R209" i="43"/>
  <c r="U209" i="43" s="1"/>
  <c r="V209" i="43" s="1"/>
  <c r="R208" i="43"/>
  <c r="S208" i="43" s="1"/>
  <c r="R207" i="43"/>
  <c r="U207" i="43" s="1"/>
  <c r="V207" i="43" s="1"/>
  <c r="R206" i="43"/>
  <c r="S206" i="43" s="1"/>
  <c r="R205" i="43"/>
  <c r="U205" i="43" s="1"/>
  <c r="V205" i="43" s="1"/>
  <c r="R204" i="43"/>
  <c r="S204" i="43" s="1"/>
  <c r="R203" i="43"/>
  <c r="U203" i="43" s="1"/>
  <c r="V203" i="43" s="1"/>
  <c r="R202" i="43"/>
  <c r="S202" i="43" s="1"/>
  <c r="R201" i="43"/>
  <c r="U201" i="43" s="1"/>
  <c r="V201" i="43" s="1"/>
  <c r="R200" i="43"/>
  <c r="S200" i="43" s="1"/>
  <c r="R199" i="43"/>
  <c r="U199" i="43" s="1"/>
  <c r="V199" i="43" s="1"/>
  <c r="R198" i="43"/>
  <c r="S198" i="43" s="1"/>
  <c r="S197" i="43"/>
  <c r="R197" i="43"/>
  <c r="U197" i="43" s="1"/>
  <c r="V197" i="43" s="1"/>
  <c r="R196" i="43"/>
  <c r="U196" i="43" s="1"/>
  <c r="V196" i="43" s="1"/>
  <c r="R195" i="43"/>
  <c r="U195" i="43" s="1"/>
  <c r="V195" i="43" s="1"/>
  <c r="R194" i="43"/>
  <c r="U194" i="43" s="1"/>
  <c r="V194" i="43" s="1"/>
  <c r="R193" i="43"/>
  <c r="U193" i="43" s="1"/>
  <c r="V193" i="43" s="1"/>
  <c r="S228" i="43" l="1"/>
  <c r="S248" i="43"/>
  <c r="S224" i="43"/>
  <c r="S232" i="43"/>
  <c r="S236" i="43"/>
  <c r="S205" i="43"/>
  <c r="S216" i="43"/>
  <c r="S193" i="43"/>
  <c r="S201" i="43"/>
  <c r="S209" i="43"/>
  <c r="S212" i="43"/>
  <c r="S244" i="43"/>
  <c r="S195" i="43"/>
  <c r="S199" i="43"/>
  <c r="S203" i="43"/>
  <c r="S207" i="43"/>
  <c r="S214" i="43"/>
  <c r="S218" i="43"/>
  <c r="S222" i="43"/>
  <c r="S226" i="43"/>
  <c r="S230" i="43"/>
  <c r="S234" i="43"/>
  <c r="S238" i="43"/>
  <c r="S242" i="43"/>
  <c r="S246" i="43"/>
  <c r="U198" i="43"/>
  <c r="V198" i="43" s="1"/>
  <c r="U200" i="43"/>
  <c r="V200" i="43" s="1"/>
  <c r="U202" i="43"/>
  <c r="V202" i="43" s="1"/>
  <c r="U204" i="43"/>
  <c r="V204" i="43" s="1"/>
  <c r="U206" i="43"/>
  <c r="V206" i="43" s="1"/>
  <c r="U208" i="43"/>
  <c r="V208" i="43" s="1"/>
  <c r="S194" i="43"/>
  <c r="S196" i="43"/>
  <c r="S210" i="43"/>
  <c r="U211" i="43"/>
  <c r="V211" i="43" s="1"/>
  <c r="U213" i="43"/>
  <c r="V213" i="43" s="1"/>
  <c r="U215" i="43"/>
  <c r="V215" i="43" s="1"/>
  <c r="U217" i="43"/>
  <c r="V217" i="43" s="1"/>
  <c r="U219" i="43"/>
  <c r="V219" i="43" s="1"/>
  <c r="U221" i="43"/>
  <c r="V221" i="43" s="1"/>
  <c r="U223" i="43"/>
  <c r="V223" i="43" s="1"/>
  <c r="U225" i="43"/>
  <c r="V225" i="43" s="1"/>
  <c r="U227" i="43"/>
  <c r="V227" i="43" s="1"/>
  <c r="U229" i="43"/>
  <c r="V229" i="43" s="1"/>
  <c r="U231" i="43"/>
  <c r="V231" i="43" s="1"/>
  <c r="U233" i="43"/>
  <c r="V233" i="43" s="1"/>
  <c r="U235" i="43"/>
  <c r="V235" i="43" s="1"/>
  <c r="U237" i="43"/>
  <c r="V237" i="43" s="1"/>
  <c r="U239" i="43"/>
  <c r="V239" i="43" s="1"/>
  <c r="U241" i="43"/>
  <c r="V241" i="43" s="1"/>
  <c r="U243" i="43"/>
  <c r="V243" i="43" s="1"/>
  <c r="U245" i="43"/>
  <c r="V245" i="43" s="1"/>
  <c r="U247" i="43"/>
  <c r="V247" i="43" s="1"/>
  <c r="U249" i="43"/>
  <c r="V249" i="43" s="1"/>
  <c r="S250" i="43"/>
  <c r="U251" i="43"/>
  <c r="V251" i="43" s="1"/>
  <c r="S252" i="43"/>
  <c r="R192" i="43" l="1"/>
  <c r="U192" i="43" s="1"/>
  <c r="V192" i="43" s="1"/>
  <c r="R191" i="43"/>
  <c r="U191" i="43" s="1"/>
  <c r="V191" i="43" s="1"/>
  <c r="R190" i="43"/>
  <c r="U190" i="43" s="1"/>
  <c r="V190" i="43" s="1"/>
  <c r="R189" i="43"/>
  <c r="U189" i="43" s="1"/>
  <c r="V189" i="43" s="1"/>
  <c r="R188" i="43"/>
  <c r="U188" i="43" s="1"/>
  <c r="V188" i="43" s="1"/>
  <c r="R187" i="43"/>
  <c r="U187" i="43" s="1"/>
  <c r="V187" i="43" s="1"/>
  <c r="R186" i="43"/>
  <c r="U186" i="43" s="1"/>
  <c r="V186" i="43" s="1"/>
  <c r="R185" i="43"/>
  <c r="U185" i="43" s="1"/>
  <c r="V185" i="43" s="1"/>
  <c r="R184" i="43"/>
  <c r="U184" i="43" s="1"/>
  <c r="V184" i="43" s="1"/>
  <c r="R183" i="43"/>
  <c r="U183" i="43" s="1"/>
  <c r="V183" i="43" s="1"/>
  <c r="R182" i="43"/>
  <c r="U182" i="43" s="1"/>
  <c r="V182" i="43" s="1"/>
  <c r="R181" i="43"/>
  <c r="U181" i="43" s="1"/>
  <c r="V181" i="43" s="1"/>
  <c r="R180" i="43"/>
  <c r="U180" i="43" s="1"/>
  <c r="V180" i="43" s="1"/>
  <c r="R179" i="43"/>
  <c r="U179" i="43" s="1"/>
  <c r="V179" i="43" s="1"/>
  <c r="R178" i="43"/>
  <c r="U178" i="43" s="1"/>
  <c r="V178" i="43" s="1"/>
  <c r="R177" i="43"/>
  <c r="U177" i="43" s="1"/>
  <c r="V177" i="43" s="1"/>
  <c r="R176" i="43"/>
  <c r="U176" i="43" s="1"/>
  <c r="V176" i="43" s="1"/>
  <c r="R175" i="43"/>
  <c r="U175" i="43" s="1"/>
  <c r="V175" i="43" s="1"/>
  <c r="R174" i="43"/>
  <c r="U174" i="43" s="1"/>
  <c r="V174" i="43" s="1"/>
  <c r="R173" i="43"/>
  <c r="U173" i="43" s="1"/>
  <c r="V173" i="43" s="1"/>
  <c r="R172" i="43"/>
  <c r="U172" i="43" s="1"/>
  <c r="V172" i="43" s="1"/>
  <c r="R171" i="43"/>
  <c r="U171" i="43" s="1"/>
  <c r="V171" i="43" s="1"/>
  <c r="R170" i="43"/>
  <c r="U170" i="43" s="1"/>
  <c r="V170" i="43" s="1"/>
  <c r="R169" i="43"/>
  <c r="U169" i="43" s="1"/>
  <c r="V169" i="43" s="1"/>
  <c r="R168" i="43"/>
  <c r="U168" i="43" s="1"/>
  <c r="V168" i="43" s="1"/>
  <c r="R167" i="43"/>
  <c r="U167" i="43" s="1"/>
  <c r="V167" i="43" s="1"/>
  <c r="R166" i="43"/>
  <c r="U166" i="43" s="1"/>
  <c r="V166" i="43" s="1"/>
  <c r="R165" i="43"/>
  <c r="U165" i="43" s="1"/>
  <c r="V165" i="43" s="1"/>
  <c r="R164" i="43"/>
  <c r="U164" i="43" s="1"/>
  <c r="V164" i="43" s="1"/>
  <c r="R163" i="43"/>
  <c r="U163" i="43" s="1"/>
  <c r="V163" i="43" s="1"/>
  <c r="R162" i="43"/>
  <c r="U162" i="43" s="1"/>
  <c r="V162" i="43" s="1"/>
  <c r="R161" i="43"/>
  <c r="U161" i="43" s="1"/>
  <c r="V161" i="43" s="1"/>
  <c r="S192" i="43" l="1"/>
  <c r="S191" i="43"/>
  <c r="S190" i="43"/>
  <c r="S189" i="43"/>
  <c r="S188" i="43"/>
  <c r="S187" i="43"/>
  <c r="S186" i="43"/>
  <c r="S185" i="43"/>
  <c r="S184" i="43"/>
  <c r="S183" i="43"/>
  <c r="S182" i="43"/>
  <c r="S181" i="43"/>
  <c r="S180" i="43"/>
  <c r="S179" i="43"/>
  <c r="S178" i="43"/>
  <c r="S177" i="43"/>
  <c r="S176" i="43"/>
  <c r="S175" i="43"/>
  <c r="S174" i="43"/>
  <c r="S173" i="43"/>
  <c r="S172" i="43"/>
  <c r="S171" i="43"/>
  <c r="S170" i="43"/>
  <c r="S169" i="43"/>
  <c r="S168" i="43"/>
  <c r="S167" i="43"/>
  <c r="S166" i="43"/>
  <c r="S165" i="43"/>
  <c r="S164" i="43"/>
  <c r="S163" i="43"/>
  <c r="S162" i="43"/>
  <c r="S161" i="43"/>
  <c r="R160" i="43"/>
  <c r="U160" i="43" s="1"/>
  <c r="V160" i="43" s="1"/>
  <c r="R159" i="43"/>
  <c r="U159" i="43" s="1"/>
  <c r="V159" i="43" s="1"/>
  <c r="R158" i="43"/>
  <c r="U158" i="43" s="1"/>
  <c r="V158" i="43" s="1"/>
  <c r="R157" i="43"/>
  <c r="U157" i="43" s="1"/>
  <c r="V157" i="43" s="1"/>
  <c r="R156" i="43"/>
  <c r="S156" i="43" s="1"/>
  <c r="R155" i="43"/>
  <c r="U155" i="43" s="1"/>
  <c r="V155" i="43" s="1"/>
  <c r="R154" i="43"/>
  <c r="U154" i="43" s="1"/>
  <c r="V154" i="43" s="1"/>
  <c r="R153" i="43"/>
  <c r="U153" i="43" s="1"/>
  <c r="V153" i="43" s="1"/>
  <c r="R152" i="43"/>
  <c r="U152" i="43" s="1"/>
  <c r="V152" i="43" s="1"/>
  <c r="R151" i="43"/>
  <c r="U151" i="43" s="1"/>
  <c r="V151" i="43" s="1"/>
  <c r="R150" i="43"/>
  <c r="U150" i="43" s="1"/>
  <c r="V150" i="43" s="1"/>
  <c r="R149" i="43"/>
  <c r="U149" i="43" s="1"/>
  <c r="V149" i="43" s="1"/>
  <c r="R148" i="43"/>
  <c r="U148" i="43" s="1"/>
  <c r="V148" i="43" s="1"/>
  <c r="R147" i="43"/>
  <c r="U147" i="43" s="1"/>
  <c r="V147" i="43" s="1"/>
  <c r="R146" i="43"/>
  <c r="U146" i="43" s="1"/>
  <c r="V146" i="43" s="1"/>
  <c r="R145" i="43"/>
  <c r="U145" i="43" s="1"/>
  <c r="V145" i="43" s="1"/>
  <c r="R144" i="43"/>
  <c r="U144" i="43" s="1"/>
  <c r="V144" i="43" s="1"/>
  <c r="R143" i="43"/>
  <c r="U143" i="43" s="1"/>
  <c r="V143" i="43" s="1"/>
  <c r="R142" i="43"/>
  <c r="U142" i="43" s="1"/>
  <c r="V142" i="43" s="1"/>
  <c r="R141" i="43"/>
  <c r="U141" i="43" s="1"/>
  <c r="V141" i="43" s="1"/>
  <c r="R140" i="43"/>
  <c r="U140" i="43" s="1"/>
  <c r="V140" i="43" s="1"/>
  <c r="R139" i="43"/>
  <c r="U139" i="43" s="1"/>
  <c r="V139" i="43" s="1"/>
  <c r="R138" i="43"/>
  <c r="U138" i="43" s="1"/>
  <c r="V138" i="43" s="1"/>
  <c r="R137" i="43"/>
  <c r="U137" i="43" s="1"/>
  <c r="V137" i="43" s="1"/>
  <c r="R136" i="43"/>
  <c r="U136" i="43" s="1"/>
  <c r="V136" i="43" s="1"/>
  <c r="R135" i="43"/>
  <c r="U135" i="43" s="1"/>
  <c r="V135" i="43" s="1"/>
  <c r="R134" i="43"/>
  <c r="U134" i="43" s="1"/>
  <c r="V134" i="43" s="1"/>
  <c r="R133" i="43"/>
  <c r="U133" i="43" s="1"/>
  <c r="V133" i="43" s="1"/>
  <c r="R132" i="43"/>
  <c r="U132" i="43" s="1"/>
  <c r="V132" i="43" s="1"/>
  <c r="R131" i="43"/>
  <c r="S131" i="43" s="1"/>
  <c r="R130" i="43"/>
  <c r="U130" i="43" s="1"/>
  <c r="V130" i="43" s="1"/>
  <c r="R129" i="43"/>
  <c r="U129" i="43" s="1"/>
  <c r="V129" i="43" s="1"/>
  <c r="R128" i="43"/>
  <c r="U128" i="43" s="1"/>
  <c r="V128" i="43" s="1"/>
  <c r="R127" i="43"/>
  <c r="U127" i="43" s="1"/>
  <c r="V127" i="43" s="1"/>
  <c r="R126" i="43"/>
  <c r="U126" i="43" s="1"/>
  <c r="V126" i="43" s="1"/>
  <c r="R125" i="43"/>
  <c r="U125" i="43" s="1"/>
  <c r="V125" i="43" s="1"/>
  <c r="R124" i="43"/>
  <c r="U124" i="43" s="1"/>
  <c r="V124" i="43" s="1"/>
  <c r="R123" i="43"/>
  <c r="U123" i="43" s="1"/>
  <c r="V123" i="43" s="1"/>
  <c r="R122" i="43"/>
  <c r="U122" i="43" s="1"/>
  <c r="V122" i="43" s="1"/>
  <c r="R121" i="43"/>
  <c r="U121" i="43" s="1"/>
  <c r="V121" i="43" s="1"/>
  <c r="R120" i="43"/>
  <c r="U120" i="43" s="1"/>
  <c r="V120" i="43" s="1"/>
  <c r="R119" i="43"/>
  <c r="U119" i="43" s="1"/>
  <c r="V119" i="43" s="1"/>
  <c r="R118" i="43"/>
  <c r="U118" i="43" s="1"/>
  <c r="V118" i="43" s="1"/>
  <c r="R117" i="43"/>
  <c r="U117" i="43" s="1"/>
  <c r="V117" i="43" s="1"/>
  <c r="R116" i="43"/>
  <c r="U116" i="43" s="1"/>
  <c r="V116" i="43" s="1"/>
  <c r="R115" i="43"/>
  <c r="U115" i="43" s="1"/>
  <c r="V115" i="43" s="1"/>
  <c r="R114" i="43"/>
  <c r="U114" i="43" s="1"/>
  <c r="V114" i="43" s="1"/>
  <c r="R113" i="43"/>
  <c r="U113" i="43" s="1"/>
  <c r="V113" i="43" s="1"/>
  <c r="R112" i="43"/>
  <c r="U112" i="43" s="1"/>
  <c r="V112" i="43" s="1"/>
  <c r="R111" i="43"/>
  <c r="U111" i="43" s="1"/>
  <c r="V111" i="43" s="1"/>
  <c r="R110" i="43"/>
  <c r="U110" i="43" s="1"/>
  <c r="V110" i="43" s="1"/>
  <c r="R109" i="43"/>
  <c r="U109" i="43" s="1"/>
  <c r="V109" i="43" s="1"/>
  <c r="R108" i="43"/>
  <c r="U108" i="43" s="1"/>
  <c r="V108" i="43" s="1"/>
  <c r="R107" i="43"/>
  <c r="U107" i="43" s="1"/>
  <c r="V107" i="43" s="1"/>
  <c r="R106" i="43"/>
  <c r="U106" i="43" s="1"/>
  <c r="V106" i="43" s="1"/>
  <c r="R105" i="43"/>
  <c r="U105" i="43" s="1"/>
  <c r="V105" i="43" s="1"/>
  <c r="R104" i="43"/>
  <c r="U104" i="43" s="1"/>
  <c r="V104" i="43" s="1"/>
  <c r="R103" i="43"/>
  <c r="U103" i="43" s="1"/>
  <c r="V103" i="43" s="1"/>
  <c r="R102" i="43"/>
  <c r="U102" i="43" s="1"/>
  <c r="V102" i="43" s="1"/>
  <c r="R101" i="43"/>
  <c r="U101" i="43" s="1"/>
  <c r="V101" i="43" s="1"/>
  <c r="R100" i="43"/>
  <c r="U100" i="43" s="1"/>
  <c r="V100" i="43" s="1"/>
  <c r="R99" i="43"/>
  <c r="U99" i="43" s="1"/>
  <c r="V99" i="43" s="1"/>
  <c r="R98" i="43"/>
  <c r="U98" i="43" s="1"/>
  <c r="V98" i="43" s="1"/>
  <c r="R97" i="43"/>
  <c r="U97" i="43" s="1"/>
  <c r="V97" i="43" s="1"/>
  <c r="R96" i="43"/>
  <c r="U96" i="43" s="1"/>
  <c r="V96" i="43" s="1"/>
  <c r="R95" i="43"/>
  <c r="U95" i="43" s="1"/>
  <c r="V95" i="43" s="1"/>
  <c r="R94" i="43"/>
  <c r="U94" i="43" s="1"/>
  <c r="V94" i="43" s="1"/>
  <c r="R93" i="43"/>
  <c r="U93" i="43" s="1"/>
  <c r="V93" i="43" s="1"/>
  <c r="R92" i="43"/>
  <c r="U92" i="43" s="1"/>
  <c r="V92" i="43" s="1"/>
  <c r="R91" i="43"/>
  <c r="U91" i="43" s="1"/>
  <c r="V91" i="43" s="1"/>
  <c r="R90" i="43"/>
  <c r="U90" i="43" s="1"/>
  <c r="V90" i="43" s="1"/>
  <c r="R89" i="43"/>
  <c r="U89" i="43" s="1"/>
  <c r="V89" i="43" s="1"/>
  <c r="R88" i="43"/>
  <c r="U88" i="43" s="1"/>
  <c r="V88" i="43" s="1"/>
  <c r="R87" i="43"/>
  <c r="U87" i="43" s="1"/>
  <c r="V87" i="43" s="1"/>
  <c r="S160" i="43" l="1"/>
  <c r="S159" i="43"/>
  <c r="S158" i="43"/>
  <c r="S157" i="43"/>
  <c r="U156" i="43"/>
  <c r="V156" i="43" s="1"/>
  <c r="S155" i="43"/>
  <c r="S154" i="43"/>
  <c r="S149" i="43"/>
  <c r="S153" i="43"/>
  <c r="S152" i="43"/>
  <c r="S151" i="43"/>
  <c r="S150" i="43"/>
  <c r="S148" i="43"/>
  <c r="S147" i="43"/>
  <c r="S146" i="43"/>
  <c r="S145" i="43"/>
  <c r="S144" i="43"/>
  <c r="S143" i="43"/>
  <c r="S113" i="43"/>
  <c r="S135" i="43"/>
  <c r="S136" i="43"/>
  <c r="S142" i="43"/>
  <c r="S141" i="43"/>
  <c r="S140" i="43"/>
  <c r="S139" i="43"/>
  <c r="S138" i="43"/>
  <c r="S137" i="43"/>
  <c r="S134" i="43"/>
  <c r="S133" i="43"/>
  <c r="S132" i="43"/>
  <c r="U131" i="43"/>
  <c r="V131" i="43" s="1"/>
  <c r="S130" i="43"/>
  <c r="S129" i="43"/>
  <c r="S128" i="43"/>
  <c r="S127" i="43"/>
  <c r="S117" i="43"/>
  <c r="S92" i="43"/>
  <c r="S111" i="43"/>
  <c r="S126" i="43"/>
  <c r="S125" i="43"/>
  <c r="S124" i="43"/>
  <c r="S123" i="43"/>
  <c r="S122" i="43"/>
  <c r="S121" i="43"/>
  <c r="S120" i="43"/>
  <c r="S119" i="43"/>
  <c r="S118" i="43"/>
  <c r="S116" i="43"/>
  <c r="S115" i="43"/>
  <c r="S114" i="43"/>
  <c r="S112" i="43"/>
  <c r="S110" i="43"/>
  <c r="S109" i="43"/>
  <c r="S100" i="43"/>
  <c r="S103" i="43"/>
  <c r="S107" i="43"/>
  <c r="S108" i="43"/>
  <c r="S106" i="43"/>
  <c r="S105" i="43"/>
  <c r="S104" i="43"/>
  <c r="S102" i="43"/>
  <c r="S101" i="43"/>
  <c r="S88" i="43"/>
  <c r="S96" i="43"/>
  <c r="S90" i="43"/>
  <c r="S94" i="43"/>
  <c r="S98" i="43"/>
  <c r="S87" i="43"/>
  <c r="S89" i="43"/>
  <c r="S91" i="43"/>
  <c r="S93" i="43"/>
  <c r="S95" i="43"/>
  <c r="S97" i="43"/>
  <c r="S99" i="43"/>
  <c r="R70" i="43"/>
  <c r="S70" i="43" s="1"/>
  <c r="R57" i="43"/>
  <c r="R43" i="43"/>
  <c r="R61" i="43" l="1"/>
  <c r="U61" i="43" s="1"/>
  <c r="R31" i="43"/>
  <c r="S31" i="43" s="1"/>
  <c r="R32" i="43"/>
  <c r="S32" i="43" s="1"/>
  <c r="R33" i="43"/>
  <c r="S33" i="43" s="1"/>
  <c r="R34" i="43"/>
  <c r="S34" i="43" s="1"/>
  <c r="R35" i="43"/>
  <c r="S35" i="43" s="1"/>
  <c r="R36" i="43"/>
  <c r="S36" i="43" s="1"/>
  <c r="R37" i="43"/>
  <c r="S37" i="43" s="1"/>
  <c r="R38" i="43"/>
  <c r="S38" i="43" s="1"/>
  <c r="R39" i="43"/>
  <c r="S39" i="43" s="1"/>
  <c r="R40" i="43"/>
  <c r="S40" i="43" s="1"/>
  <c r="R41" i="43"/>
  <c r="S41" i="43" s="1"/>
  <c r="R42" i="43"/>
  <c r="U42" i="43" s="1"/>
  <c r="U43" i="43"/>
  <c r="R44" i="43"/>
  <c r="U44" i="43" s="1"/>
  <c r="R45" i="43"/>
  <c r="R46" i="43"/>
  <c r="U46" i="43" s="1"/>
  <c r="R47" i="43"/>
  <c r="U47" i="43" s="1"/>
  <c r="R48" i="43"/>
  <c r="U48" i="43" s="1"/>
  <c r="R49" i="43"/>
  <c r="U49" i="43" s="1"/>
  <c r="R50" i="43"/>
  <c r="S50" i="43" s="1"/>
  <c r="R51" i="43"/>
  <c r="S51" i="43" s="1"/>
  <c r="R52" i="43"/>
  <c r="U52" i="43" s="1"/>
  <c r="V52" i="43" s="1"/>
  <c r="R53" i="43"/>
  <c r="U53" i="43" s="1"/>
  <c r="V53" i="43" s="1"/>
  <c r="R54" i="43"/>
  <c r="U54" i="43" s="1"/>
  <c r="V54" i="43" s="1"/>
  <c r="R55" i="43"/>
  <c r="U55" i="43" s="1"/>
  <c r="V55" i="43" s="1"/>
  <c r="R56" i="43"/>
  <c r="U56" i="43" s="1"/>
  <c r="U57" i="43"/>
  <c r="R58" i="43"/>
  <c r="U58" i="43" s="1"/>
  <c r="V58" i="43" s="1"/>
  <c r="R59" i="43"/>
  <c r="U59" i="43" s="1"/>
  <c r="V59" i="43" s="1"/>
  <c r="R60" i="43"/>
  <c r="U60" i="43" s="1"/>
  <c r="V60" i="43" s="1"/>
  <c r="R62" i="43"/>
  <c r="U62" i="43" s="1"/>
  <c r="V62" i="43" s="1"/>
  <c r="R63" i="43"/>
  <c r="U63" i="43" s="1"/>
  <c r="V63" i="43" s="1"/>
  <c r="R64" i="43"/>
  <c r="U64" i="43" s="1"/>
  <c r="V64" i="43" s="1"/>
  <c r="R65" i="43"/>
  <c r="S65" i="43" s="1"/>
  <c r="R66" i="43"/>
  <c r="U66" i="43" s="1"/>
  <c r="V66" i="43" s="1"/>
  <c r="R67" i="43"/>
  <c r="U67" i="43" s="1"/>
  <c r="V67" i="43" s="1"/>
  <c r="R68" i="43"/>
  <c r="U68" i="43" s="1"/>
  <c r="R69" i="43"/>
  <c r="U69" i="43" s="1"/>
  <c r="V69" i="43" s="1"/>
  <c r="U70" i="43"/>
  <c r="V70" i="43" s="1"/>
  <c r="R71" i="43"/>
  <c r="U71" i="43" s="1"/>
  <c r="V71" i="43" s="1"/>
  <c r="R72" i="43"/>
  <c r="S72" i="43" s="1"/>
  <c r="R73" i="43"/>
  <c r="U73" i="43" s="1"/>
  <c r="V73" i="43" s="1"/>
  <c r="R74" i="43"/>
  <c r="S74" i="43" s="1"/>
  <c r="R75" i="43"/>
  <c r="U75" i="43" s="1"/>
  <c r="V75" i="43" s="1"/>
  <c r="R76" i="43"/>
  <c r="U76" i="43" s="1"/>
  <c r="V76" i="43" s="1"/>
  <c r="R77" i="43"/>
  <c r="U77" i="43" s="1"/>
  <c r="V77" i="43" s="1"/>
  <c r="R78" i="43"/>
  <c r="S78" i="43" s="1"/>
  <c r="R79" i="43"/>
  <c r="U79" i="43" s="1"/>
  <c r="V79" i="43" s="1"/>
  <c r="R80" i="43"/>
  <c r="U80" i="43" s="1"/>
  <c r="V80" i="43" s="1"/>
  <c r="R81" i="43"/>
  <c r="U81" i="43" s="1"/>
  <c r="V81" i="43" s="1"/>
  <c r="R82" i="43"/>
  <c r="S82" i="43" s="1"/>
  <c r="R83" i="43"/>
  <c r="S83" i="43" s="1"/>
  <c r="R84" i="43"/>
  <c r="U84" i="43" s="1"/>
  <c r="V84" i="43" s="1"/>
  <c r="R85" i="43"/>
  <c r="U85" i="43" s="1"/>
  <c r="V85" i="43" s="1"/>
  <c r="R86" i="43"/>
  <c r="S86" i="43" s="1"/>
  <c r="U45" i="43" l="1"/>
  <c r="V57" i="43" s="1"/>
  <c r="S57" i="43"/>
  <c r="S79" i="43"/>
  <c r="U31" i="43"/>
  <c r="V31" i="43" s="1"/>
  <c r="S85" i="43"/>
  <c r="S56" i="43"/>
  <c r="S84" i="43"/>
  <c r="S59" i="43"/>
  <c r="U40" i="43"/>
  <c r="V40" i="43" s="1"/>
  <c r="S71" i="43"/>
  <c r="S69" i="43"/>
  <c r="S48" i="43"/>
  <c r="S76" i="43"/>
  <c r="S47" i="43"/>
  <c r="U86" i="43"/>
  <c r="V86" i="43" s="1"/>
  <c r="U65" i="43"/>
  <c r="V65" i="43" s="1"/>
  <c r="S81" i="43"/>
  <c r="S77" i="43"/>
  <c r="S75" i="43"/>
  <c r="S60" i="43"/>
  <c r="U34" i="43"/>
  <c r="V34" i="43" s="1"/>
  <c r="U37" i="43"/>
  <c r="V37" i="43" s="1"/>
  <c r="U74" i="43"/>
  <c r="V74" i="43" s="1"/>
  <c r="S80" i="43"/>
  <c r="S52" i="43"/>
  <c r="S45" i="43"/>
  <c r="U32" i="43"/>
  <c r="V32" i="43" s="1"/>
  <c r="V48" i="43"/>
  <c r="V56" i="43"/>
  <c r="V44" i="43"/>
  <c r="V68" i="43"/>
  <c r="U36" i="43"/>
  <c r="V36" i="43" s="1"/>
  <c r="U82" i="43"/>
  <c r="V82" i="43" s="1"/>
  <c r="U51" i="43"/>
  <c r="V51" i="43" s="1"/>
  <c r="U33" i="43"/>
  <c r="U83" i="43"/>
  <c r="V83" i="43" s="1"/>
  <c r="U72" i="43"/>
  <c r="V72" i="43" s="1"/>
  <c r="S68" i="43"/>
  <c r="S46" i="43"/>
  <c r="U50" i="43"/>
  <c r="S73" i="43"/>
  <c r="S58" i="43"/>
  <c r="S44" i="43"/>
  <c r="U41" i="43"/>
  <c r="V41" i="43" s="1"/>
  <c r="S66" i="43"/>
  <c r="U35" i="43"/>
  <c r="U39" i="43"/>
  <c r="V39" i="43" s="1"/>
  <c r="U38" i="43"/>
  <c r="V38" i="43" s="1"/>
  <c r="S64" i="43"/>
  <c r="S62" i="43"/>
  <c r="S55" i="43"/>
  <c r="S54" i="43"/>
  <c r="S53" i="43"/>
  <c r="S63" i="43"/>
  <c r="S67" i="43"/>
  <c r="U78" i="43"/>
  <c r="V78" i="43" s="1"/>
  <c r="V49" i="43"/>
  <c r="S49" i="43"/>
  <c r="R29" i="43"/>
  <c r="U29" i="43" s="1"/>
  <c r="V45" i="43" l="1"/>
  <c r="V47" i="43"/>
  <c r="V29" i="43"/>
  <c r="V42" i="43"/>
  <c r="V50" i="43"/>
  <c r="V33" i="43"/>
  <c r="V46" i="43"/>
  <c r="S29" i="43"/>
  <c r="S42" i="43"/>
  <c r="V35" i="43"/>
  <c r="R30" i="43"/>
  <c r="S30" i="43" l="1"/>
  <c r="S43" i="43"/>
  <c r="U30" i="43"/>
  <c r="W29" i="43"/>
  <c r="V30" i="43" l="1"/>
  <c r="V43" i="43"/>
</calcChain>
</file>

<file path=xl/sharedStrings.xml><?xml version="1.0" encoding="utf-8"?>
<sst xmlns="http://schemas.openxmlformats.org/spreadsheetml/2006/main" count="4319" uniqueCount="1059">
  <si>
    <t>FUENTE</t>
  </si>
  <si>
    <t>X</t>
  </si>
  <si>
    <t xml:space="preserve">ACTIVIDAD </t>
  </si>
  <si>
    <t>EFECTOS POSIBLES</t>
  </si>
  <si>
    <t xml:space="preserve">ALTO </t>
  </si>
  <si>
    <t xml:space="preserve">MEDIO </t>
  </si>
  <si>
    <t xml:space="preserve">BAJO </t>
  </si>
  <si>
    <t>MEDIO</t>
  </si>
  <si>
    <t>TAREA</t>
  </si>
  <si>
    <t>PROCESO</t>
  </si>
  <si>
    <t>TRABAJADOR</t>
  </si>
  <si>
    <t>NIVEL DE DEFICIENCIA</t>
  </si>
  <si>
    <t>NIVEL DE PROBABILIDAD</t>
  </si>
  <si>
    <t>NIVEL DE RIESGO</t>
  </si>
  <si>
    <t>ACEPTABILIDAD DEL RIESGO</t>
  </si>
  <si>
    <t>MUY ALTO</t>
  </si>
  <si>
    <t>CONTROL EXISTENTE</t>
  </si>
  <si>
    <t>NIVEL DE EXPOSICIÓN</t>
  </si>
  <si>
    <t>INTERPRETACIÓN NIVEL DE PROBABILIDAD</t>
  </si>
  <si>
    <t>CONDICIONES DE SEGURIDAD</t>
  </si>
  <si>
    <t>EXPUESTOS</t>
  </si>
  <si>
    <t>PELIGROS</t>
  </si>
  <si>
    <t>MARCO LEGAL</t>
  </si>
  <si>
    <t>(M)</t>
  </si>
  <si>
    <t>RUIDO INTERMITENTE</t>
  </si>
  <si>
    <t>TEMPERATURAS EXTREMAS CALOR</t>
  </si>
  <si>
    <t>TEMPERATURAS EXTREMAS FRIO</t>
  </si>
  <si>
    <t>INFORMACIÓN GENERAL DE LA EMPRESA</t>
  </si>
  <si>
    <t>NIT</t>
  </si>
  <si>
    <t>CC</t>
  </si>
  <si>
    <t>CE</t>
  </si>
  <si>
    <t>No.</t>
  </si>
  <si>
    <t>Actividad Económica</t>
  </si>
  <si>
    <t>Clase(s) de Riesgos</t>
  </si>
  <si>
    <t>Dirección</t>
  </si>
  <si>
    <t>Departamento</t>
  </si>
  <si>
    <t>INFORMACIÓN DE LA MATRIZ DE IDENTIFICACIÓN DE PELIGROS EN EL CENTRO DE TRABAJO</t>
  </si>
  <si>
    <t>Nombre del Centro de Trabajo</t>
  </si>
  <si>
    <t>PSICOSOCIAL</t>
  </si>
  <si>
    <t>OBSERVACIÓN</t>
  </si>
  <si>
    <t>Manipulación manual de cargas</t>
  </si>
  <si>
    <t>Trabajo en alturas</t>
  </si>
  <si>
    <t>Jornada de trabajo nocturno</t>
  </si>
  <si>
    <t>Terremoto</t>
  </si>
  <si>
    <t>Vendaval</t>
  </si>
  <si>
    <t>Heladas</t>
  </si>
  <si>
    <t>TIPO ACTIVIDAD
RUTINARIA / NO RUTINARIA</t>
  </si>
  <si>
    <t>ASPECTOS LEGALES
APLICABLES</t>
  </si>
  <si>
    <t>Licencia en SO</t>
  </si>
  <si>
    <t>Levantamiento de la información en la matriz realizada por:</t>
  </si>
  <si>
    <t>Cargo</t>
  </si>
  <si>
    <t>Razón Social de la Empresa</t>
  </si>
  <si>
    <t>NIVEL DE EFICIENCIA</t>
  </si>
  <si>
    <t>LUGAR DE TRABAJO</t>
  </si>
  <si>
    <t>Si</t>
  </si>
  <si>
    <t>Clasificación</t>
  </si>
  <si>
    <t>Rutinaria</t>
  </si>
  <si>
    <t>Enfermedades virales</t>
  </si>
  <si>
    <t>Dolores de cabeza, Migraña, Cansancio visual</t>
  </si>
  <si>
    <t>Estrés por carga laboral</t>
  </si>
  <si>
    <t>Dolores de espalda, problemas osteomusculares</t>
  </si>
  <si>
    <t>Dolores osteomusculares</t>
  </si>
  <si>
    <t>Golpes, cortes, caídas a mismo nivel</t>
  </si>
  <si>
    <t>Red de Laboratorios</t>
  </si>
  <si>
    <t>Seguimiento a los Laboratorios Departamentales de Salud</t>
  </si>
  <si>
    <t>Lesiones, fracturas, traumas</t>
  </si>
  <si>
    <t>Uso de Bata, Guantes de nitrilo, Protector respiratorio y gafas de seguridad</t>
  </si>
  <si>
    <t>Uso de repelentes en ciudades tropicales</t>
  </si>
  <si>
    <t>RUIDO DE IMPACTO</t>
  </si>
  <si>
    <t>Alergias, irritaciones dérmicas</t>
  </si>
  <si>
    <t>Verificación y control en los esquemas de vacunación del personal que realiza comisiones fuera de la ciudad</t>
  </si>
  <si>
    <t>Área de Gestión Documental</t>
  </si>
  <si>
    <t>Recepción de Documentos transferido por las diferentes dependencias y consulta de documentación</t>
  </si>
  <si>
    <t>Cansancio visual
Dolores de cabeza
Golpes
Caídas a distinto y mismo nivel</t>
  </si>
  <si>
    <t>Almacén General</t>
  </si>
  <si>
    <t>Bodega devoluciones y Almacén General Edificio sede Montevideo</t>
  </si>
  <si>
    <t>Área Administrativa Almacén General Primer Piso sede Montevideo</t>
  </si>
  <si>
    <t>Esquemas de Vacunación de influenza-tétanos</t>
  </si>
  <si>
    <t>En el área hay presencia de bombillas que se encuentran en mal estado (Fundidas)</t>
  </si>
  <si>
    <t>Comisiones a nivel nacional</t>
  </si>
  <si>
    <t>Afluencia de personal en el área que pueden generar virus en el ambiente</t>
  </si>
  <si>
    <t>Manipulación  de cajas de archivo</t>
  </si>
  <si>
    <t>Administración Publica</t>
  </si>
  <si>
    <t>Bogotá D.C.</t>
  </si>
  <si>
    <t>PRESIÓN ATMOSFÉRICA NORMAL</t>
  </si>
  <si>
    <t>PRESIÓN ATMOSFÉRICA AJUSTADA</t>
  </si>
  <si>
    <t>Fecha de actualización</t>
  </si>
  <si>
    <t>MATRIZ DE IDENTIFICACIÓN DE PELIGROS, VALORACIÓN DE RIESGOS Y DETERMINACIÓN DE CONTROLES MODELO SEGÚN NORMA GTC 45 ICONTEC - 2012</t>
  </si>
  <si>
    <t>INSTITUTO NACIONAL DE VIGILANCIA DE MEDICAMENTOS Y ALIMENTOS "INVIMA"</t>
  </si>
  <si>
    <t>No. De Trabajadores de la sede</t>
  </si>
  <si>
    <t>Ciudad/municipio</t>
  </si>
  <si>
    <t>Fecha de expedición:</t>
  </si>
  <si>
    <t>CARRERA 68D Nº 17-21</t>
  </si>
  <si>
    <t>BOGOTÁ D.C</t>
  </si>
  <si>
    <t>1er piso Archivo Central Edificio Sede Montevideo</t>
  </si>
  <si>
    <t>Archivo de la dirección de medicamentos</t>
  </si>
  <si>
    <t>Recepción y archivo de Documentos de la dirección de medicamentos INVIMA</t>
  </si>
  <si>
    <t>Equipo de molienda del laboratorio OGM, que queda en el área adjunto a esta oficina</t>
  </si>
  <si>
    <t>Dolores de cabeza, Migrañas</t>
  </si>
  <si>
    <t>Campañas para Esquemas de Vacunación de influenza</t>
  </si>
  <si>
    <t>PVE Riesgo biomecánico
Programa de pausas activas</t>
  </si>
  <si>
    <t>El personal se encuentra manipulando cajones, gavetas, puertas de archivo</t>
  </si>
  <si>
    <t>Implementación de metodología 5 "S" orden y aseo en puestos de trabajo</t>
  </si>
  <si>
    <t>Sensibilizaciones en prevención del riesgo público y de tránsito</t>
  </si>
  <si>
    <t>Implementación de metodología 5 "S" para minimizar la acumulación de papel y material en puestos de trabajo</t>
  </si>
  <si>
    <t>Techos del área se encuentran en mal estado</t>
  </si>
  <si>
    <t xml:space="preserve">Traslados a sedes chapinero </t>
  </si>
  <si>
    <t>teléfono</t>
  </si>
  <si>
    <t>Campañas para Esquemas de Vacunación de influenza
Tétanos</t>
  </si>
  <si>
    <t>Implementación de baterías riesgo psicosocial</t>
  </si>
  <si>
    <t>3er piso edificio Montevideo</t>
  </si>
  <si>
    <t>Virus</t>
  </si>
  <si>
    <t>Bacterias</t>
  </si>
  <si>
    <t>Hongos</t>
  </si>
  <si>
    <t>Ricketsias</t>
  </si>
  <si>
    <t>Parásitos</t>
  </si>
  <si>
    <t>Picaduras</t>
  </si>
  <si>
    <t>Mordeduras</t>
  </si>
  <si>
    <t>Fluidos de excrementos</t>
  </si>
  <si>
    <t>Ruido</t>
  </si>
  <si>
    <t>Iluminación por deficiencia</t>
  </si>
  <si>
    <t>Vibración</t>
  </si>
  <si>
    <t>Temperaturas altas</t>
  </si>
  <si>
    <t>Temperaturas bajas</t>
  </si>
  <si>
    <t>Presión atmosféricas</t>
  </si>
  <si>
    <t>Radiaciones ionizantes</t>
  </si>
  <si>
    <t>Radiaciones no ionizantes</t>
  </si>
  <si>
    <t>Disconfort  térmico</t>
  </si>
  <si>
    <t>Postura mantenida</t>
  </si>
  <si>
    <t>Esfuerzo</t>
  </si>
  <si>
    <t>Movimiento repetitivo</t>
  </si>
  <si>
    <t>Elementos maquinas, piezas a trabajar</t>
  </si>
  <si>
    <t>Condiciones de aseo</t>
  </si>
  <si>
    <t>Explosión</t>
  </si>
  <si>
    <t>Derrame</t>
  </si>
  <si>
    <t>Incendio</t>
  </si>
  <si>
    <t>Fuga</t>
  </si>
  <si>
    <t>Sabotaje</t>
  </si>
  <si>
    <t>terrorismo</t>
  </si>
  <si>
    <t>Sismo</t>
  </si>
  <si>
    <t>Inundación</t>
  </si>
  <si>
    <t>granizadas</t>
  </si>
  <si>
    <t>lluvias</t>
  </si>
  <si>
    <t>gestión organizacional, contratación</t>
  </si>
  <si>
    <t>gestión organizacional, capacitación</t>
  </si>
  <si>
    <t>gestión organizacional, bienestar</t>
  </si>
  <si>
    <t>gestión organizacional, manejo de cambios</t>
  </si>
  <si>
    <t>gestión organizacional, evaluación de desempeño</t>
  </si>
  <si>
    <t>características de la organización del trabajo, comunicación</t>
  </si>
  <si>
    <t>características de la organización del trabajo, tecnologías</t>
  </si>
  <si>
    <t>características de la organización del trabajo, demandas cualitativas</t>
  </si>
  <si>
    <t>condiciones de la tarea, contenido de la tarea</t>
  </si>
  <si>
    <t>condiciones de la tarea, demandas emocionales</t>
  </si>
  <si>
    <t>condiciones de la tarea, sistemas de control</t>
  </si>
  <si>
    <t>condiciones de la tarea, definición de roles</t>
  </si>
  <si>
    <t>jornada de trabajo, rotación</t>
  </si>
  <si>
    <t>jornada de trabajo, horas extra laborales</t>
  </si>
  <si>
    <t>interface personal de la tarea, conocimiento</t>
  </si>
  <si>
    <t>interface personal de la tarea, habilidades</t>
  </si>
  <si>
    <t>interface personal de la tarea, iniciativa</t>
  </si>
  <si>
    <t>interface personal de la tarea, autonomía</t>
  </si>
  <si>
    <t>interface personal de la tarea, reconocimiento</t>
  </si>
  <si>
    <t>cefaleas, Migraña, Cansancio visual</t>
  </si>
  <si>
    <t>pausas saludables en sitio</t>
  </si>
  <si>
    <t>programa de 5s</t>
  </si>
  <si>
    <t>plan de emergencia</t>
  </si>
  <si>
    <t>edificios donde se labora</t>
  </si>
  <si>
    <t xml:space="preserve">Uso de guantes de  nitrilo, bata, mascarilla respiratoria para polvos </t>
  </si>
  <si>
    <t>programa 5s</t>
  </si>
  <si>
    <t>molestias en espalda alta y baja, molestias osteomusculares</t>
  </si>
  <si>
    <t>programa 5 s</t>
  </si>
  <si>
    <t>uso saca ganchos</t>
  </si>
  <si>
    <t>cortos circuitos</t>
  </si>
  <si>
    <t>mantenimientos preventivos locativos</t>
  </si>
  <si>
    <t xml:space="preserve">PVE Riesgo biomecánico
</t>
  </si>
  <si>
    <t>Realizar pausas saludables en sitio</t>
  </si>
  <si>
    <t>posturas inadecuadas</t>
  </si>
  <si>
    <t>sustancias almacenadas</t>
  </si>
  <si>
    <t>material particulado</t>
  </si>
  <si>
    <t>valoración del puesto de trabajo</t>
  </si>
  <si>
    <t xml:space="preserve">Uso de Bata, Guantes de nitrilo, uso de mascarilla  respiratoria para polvos </t>
  </si>
  <si>
    <t>realización de diagnostico psicolaboral</t>
  </si>
  <si>
    <t>Julio César Mongui</t>
  </si>
  <si>
    <t>Realizar informes de los seguimientos realizados a los laboratorios departamentales de salud, Consolidación de la información, Comisiones, Capacitaciones, Asistencias técnicas Interlaboratorios</t>
  </si>
  <si>
    <t>Levantamiento de información a bases de datos, Consulta de información requerida por demás dependencias</t>
  </si>
  <si>
    <t xml:space="preserve">Orden inventarios entidad, Recibir elementos de traslados
</t>
  </si>
  <si>
    <t xml:space="preserve">Gestión documental, Recepción de pedidos
</t>
  </si>
  <si>
    <t>Inventarios y Traslados, Ingreso y salida de almacén</t>
  </si>
  <si>
    <t>Capacitación en el riesgo, enfatizando en el autocuidado</t>
  </si>
  <si>
    <t>Uso de protección respiratoria.</t>
  </si>
  <si>
    <t>El personal Realiza comisiones a nivel nacional susceptible a presencia de mosquitos, zancudos en diferentes ambientes.</t>
  </si>
  <si>
    <t>CONTROL EN LA PERSONA (EQUIPOS / ELEMENTOS DE PROTECCION PERSONAL)</t>
  </si>
  <si>
    <t>Labor administrativa, el personal se encuentra la mayor parte del tiempo con suficiente carga laboral.</t>
  </si>
  <si>
    <t>implementación de Riesgo psicosocial; capacitación en el riesgo.</t>
  </si>
  <si>
    <t>Físico (Ruido Continuo)</t>
  </si>
  <si>
    <t>cambio de lugar en el equipo  de molienda, en laboratorio de  OGM</t>
  </si>
  <si>
    <t>uso de EPP según el riesgo</t>
  </si>
  <si>
    <t>Actividades administrativas todo el tiempo uso de mouse y teclado</t>
  </si>
  <si>
    <t>posturas sedentes por labores administrativas todo el dia.</t>
  </si>
  <si>
    <t>Manipulación de cosedoras, esferos, grapadoras, saca ganchos etc.</t>
  </si>
  <si>
    <t>Condiciones de Seguridad (Elementos o partes de máquinas)</t>
  </si>
  <si>
    <t>Instalaciones eléctricas de equipos de las áreas de trabajo.</t>
  </si>
  <si>
    <t>techo en regular estado, por goteras</t>
  </si>
  <si>
    <t>Condiciones de Seguridad Locativo (Superficies de trabajo)</t>
  </si>
  <si>
    <t>caídas, golpes</t>
  </si>
  <si>
    <t>arreglo de techo y cielo razo, goteras por mantenimiento.</t>
  </si>
  <si>
    <t>Condiciones de Seguridad (Accidentes de Tránsito)</t>
  </si>
  <si>
    <t>valoración de puesto de trabajo</t>
  </si>
  <si>
    <t>Reemplazo de bombillas que se encuentran fundidas, capacitación en el riesgo.</t>
  </si>
  <si>
    <t>Labores de archivo repetitivas administrativa.</t>
  </si>
  <si>
    <t>La actividad se realiza en postura sedente.</t>
  </si>
  <si>
    <t>Implementación de metodología 5 "S" orden y aseo en puestos de trabajo, capacitación en el riesgo.</t>
  </si>
  <si>
    <t>capacitación en el riesgo, enfatizando en el autocuidado.</t>
  </si>
  <si>
    <t>demanda resultados de trabajo con tiempos de productividad</t>
  </si>
  <si>
    <t>Implementación de Riesgo psicosocial, capacitación en el riesgo.</t>
  </si>
  <si>
    <t>PVE Riesgo biomecánico</t>
  </si>
  <si>
    <t>Generación de polvos  del ambiente, en el área por acumulación de documentación</t>
  </si>
  <si>
    <t>Químico (Material Particulado).</t>
  </si>
  <si>
    <t>Implementación de metodología 5 "S" para minimizar la acumulación de papel y material en puestos de trabajo, capacitación en el riesgo.</t>
  </si>
  <si>
    <t>Psicosocial (Condiciones de la tarea).</t>
  </si>
  <si>
    <t>implementación de ayuda mecánica</t>
  </si>
  <si>
    <t>Condiciones de seguridad (Trabajos en alturas).</t>
  </si>
  <si>
    <t>falta de espacio para archivar.</t>
  </si>
  <si>
    <t>Condiciones de seguridad Locativo (Caídas de objetos).</t>
  </si>
  <si>
    <t>politraumatismos, cortes, fracturas</t>
  </si>
  <si>
    <t>Presencia de material de archivo susceptible a la reproducción de ácaros.</t>
  </si>
  <si>
    <t>Físico (Luz visible por exceso o deficiencia).</t>
  </si>
  <si>
    <t>presión laboral por tiempos de trabajo</t>
  </si>
  <si>
    <t>Químico (Gases y Vapores).</t>
  </si>
  <si>
    <t>Capacitación en el riesgo, uso y mantenimiento de EPP, Hojas de seguridad, Matriz de compatibilidad</t>
  </si>
  <si>
    <t>posturas inadecuadas en preparación de pedidos</t>
  </si>
  <si>
    <t>Recibo; despacho y entrega de suministros</t>
  </si>
  <si>
    <t>traumatismo en extremidades, cabeza</t>
  </si>
  <si>
    <t>capacitación en el riesgo, enfatizando el autocuidado.</t>
  </si>
  <si>
    <t>Condiciones de Seguridad Eléctrico (Baja Tensión).</t>
  </si>
  <si>
    <t>Mantenimiento</t>
  </si>
  <si>
    <t>Físico (Radiaciones No Ionizantes).</t>
  </si>
  <si>
    <t>el personal se encuentra la mayor parte del tiempo con carga laboral.</t>
  </si>
  <si>
    <t>Condiciones de seguridad Locativo (Sistemas y medios de almacenamiento).</t>
  </si>
  <si>
    <t>OLIVA EUGENIA LEON ALVARADO</t>
  </si>
  <si>
    <t>estudio de iluminación</t>
  </si>
  <si>
    <t>revisión y ajuste el puesto de trabajo, Pausas visuales autónomas, capacitación en el riesgo.</t>
  </si>
  <si>
    <t>Decreto 1072 de 2015 ,Decreto único reglamentario del sector trabajo</t>
  </si>
  <si>
    <t>Biomecánico (Postura Prolongada).</t>
  </si>
  <si>
    <t>revisión de puesto de trabajo para ajuste en la posición.
Realizar Pausas saludables autónomas establecidas de trabajo.
Capacitación en el riesgo.</t>
  </si>
  <si>
    <t>Biomecánico (Movimiento Repetitivo).</t>
  </si>
  <si>
    <t>Realizar Pausas saludables autónomas, capacitación en el riesgo.</t>
  </si>
  <si>
    <t>fenómenos naturales (sismo)</t>
  </si>
  <si>
    <t>Organizar protocolos radicados, clasificar, rotular, re direccionar, foliar, encarpetar documentación de la dirección de medicamentos.</t>
  </si>
  <si>
    <t>Biológico (Virus).</t>
  </si>
  <si>
    <t>Biomecánico (Manipulación de cargas).</t>
  </si>
  <si>
    <t>PVE aplicación riesgo biomecánico, entrega de implementos ergonómicos cuando aplique, capacitación en el riesgo, higiene postural, pausas activas autónomas</t>
  </si>
  <si>
    <t>transporte de carpetas y cajas de archivo</t>
  </si>
  <si>
    <t>Biomecánico (Esfuerzo).</t>
  </si>
  <si>
    <t>ayuda mecánica para traslado de carpetas</t>
  </si>
  <si>
    <t>sensibilización en manejo de cargas  manuales</t>
  </si>
  <si>
    <t>inspección de puesto de trabajo, capacitación en el riesgo, entrega de implementos ergonómicos, realizar pausas saludables autónomas, PVE riesgo biomecánico</t>
  </si>
  <si>
    <t>capacitación en el riesgo, con énfasis en el autocuidado</t>
  </si>
  <si>
    <t>capacitación en el riesgo, pausas saludables autónomas.</t>
  </si>
  <si>
    <t>tareas a realizar no planeadas</t>
  </si>
  <si>
    <t>manipulación de cajas y carpetas con alturas superiores a 1.50 cms</t>
  </si>
  <si>
    <t>Capacitación en trabajos seguros en alturas, inspección de EPCC (Arnés, Eslinga, línea de vida)</t>
  </si>
  <si>
    <t>mantenimiento de áreas</t>
  </si>
  <si>
    <t>irritación visual, asfixia</t>
  </si>
  <si>
    <t>ayudas mecánicas</t>
  </si>
  <si>
    <t xml:space="preserve">Almacenamiento de EPP, dotaciones </t>
  </si>
  <si>
    <t xml:space="preserve">Gestión documental, Recepción de pedidos, Esporádicamente revisión de almacén
</t>
  </si>
  <si>
    <t>PVE riesgo biomecánico, Realizar Pausas saludables en puestos de trabajo, Entrega de Implementos Ergonómicos según las necesidades del personal que los requiera.</t>
  </si>
  <si>
    <t>horario de trabajo manipulación todo el tiempo uso de mouse y teclado.</t>
  </si>
  <si>
    <t>FÍSICOS</t>
  </si>
  <si>
    <t>QUÍMICOS</t>
  </si>
  <si>
    <t>DESARROLLADO CON LA ASESORÍA DE POSITIVA COMPAÑÍA DE SEGUROS PARA INVIMA</t>
  </si>
  <si>
    <t>BIOLÓGICOS</t>
  </si>
  <si>
    <t>BIOMECÁNICOS</t>
  </si>
  <si>
    <t>FENÓMENOS NATURALES</t>
  </si>
  <si>
    <t>LÍDER SST</t>
  </si>
  <si>
    <t>EVALUACIÓN DEL RIESGO</t>
  </si>
  <si>
    <t>DESCRIPCIÓN</t>
  </si>
  <si>
    <t xml:space="preserve">CLASIFICACIÓN </t>
  </si>
  <si>
    <t>INTERPRETACIÓN DEL NIVEL DE RIESGO</t>
  </si>
  <si>
    <t>ELIMINACIÓN</t>
  </si>
  <si>
    <t>SUSTITUCIÓN</t>
  </si>
  <si>
    <t>CONTROL INGENIERÍA</t>
  </si>
  <si>
    <t>CONTROLES ADMINISTRATIVOS, DOCUMENTAL Y ADVERTENCIA (SEÑALIZACIÓN / DELIMITACIÓN / DEMARCACIÓN)</t>
  </si>
  <si>
    <t>RELACIÓN DE LOS REQUISITOS LEGALES APLICABLES</t>
  </si>
  <si>
    <t>Biológico (Picaduras)</t>
  </si>
  <si>
    <t>Dolor, hinchazón, adormecimiento, hormigueo</t>
  </si>
  <si>
    <t>Baja tensión</t>
  </si>
  <si>
    <t>Espacio confinado</t>
  </si>
  <si>
    <t>NIVEL DE CONSECUENCIA</t>
  </si>
  <si>
    <t>PROFESIONAL UNIVERSITARIO</t>
  </si>
  <si>
    <t>caídas, politraumatismos,
fracturas, lesiones en cabeza</t>
  </si>
  <si>
    <t>mascarilla media cara con filtros, Monogafas, guantes de nitrilo</t>
  </si>
  <si>
    <t>SEDE MONTEVIDEO</t>
  </si>
  <si>
    <t>LABORATORIO FÍSICO MECÁNICO DE DISPOSITIVOS MÉDICOS Y OTRAS TECNOLOGÍAS</t>
  </si>
  <si>
    <t>Área Físico Mecánica 1</t>
  </si>
  <si>
    <t>Análisis de Guantes,
Preservativos, Jeringas, catéteres, equipos de macro goteo, prótesis mamarias</t>
  </si>
  <si>
    <t>No Rutinaria</t>
  </si>
  <si>
    <t>Generación de virus en ambiente</t>
  </si>
  <si>
    <t>PVE Riesgo Biológico.
Esquema de Vacunación según PVE.</t>
  </si>
  <si>
    <t>Uso de protector facial (tapabocas)</t>
  </si>
  <si>
    <t>protección respiratoria cuando se tenga el  virus de gripa entre otros</t>
  </si>
  <si>
    <t>Manipulación de residuos biológicos</t>
  </si>
  <si>
    <t>Uso de tapabocas N95, guantes de nitrilo, bata, gafas</t>
  </si>
  <si>
    <t>Uso de EPP de acuerdo a matriz de  Institucional</t>
  </si>
  <si>
    <t>Equipo para ensayo de volumen y presión de estallido de condones e impacto de prótesis mamario</t>
  </si>
  <si>
    <t>Cefaleas</t>
  </si>
  <si>
    <t>Uso de Protector auditivo de inserción ó protector de copa cuando se esta expuesto al riesgo</t>
  </si>
  <si>
    <t>Pausas saludables</t>
  </si>
  <si>
    <t xml:space="preserve">Generación de polvos en análisis de guantes estériles </t>
  </si>
  <si>
    <t>Alergias e irritaciones</t>
  </si>
  <si>
    <t>Capacitación en uso y mantenimiento de EPP</t>
  </si>
  <si>
    <t>Uso de  Guantes de Nitrilo, Protector  respiratorio facial para polvos, Bata</t>
  </si>
  <si>
    <t>dermatitis por contacto</t>
  </si>
  <si>
    <t>guantes de nitrilo</t>
  </si>
  <si>
    <t>Uso de  Guantes de Nitrilo, Bata</t>
  </si>
  <si>
    <t>diagnostico psicosocial</t>
  </si>
  <si>
    <t>molestias osteomusculares</t>
  </si>
  <si>
    <t>pausas saludables</t>
  </si>
  <si>
    <t>molestias osteomusculares, lesiones hombro-brazo.</t>
  </si>
  <si>
    <t>Programa de pausas activas en áreas</t>
  </si>
  <si>
    <t>Funcionarios desarrollando labores administrativas varias horas en puestos de trabajo inadecuados</t>
  </si>
  <si>
    <t>Presencia de cajoneras en área y uso de ellas.</t>
  </si>
  <si>
    <t>Uso de cajoneras  no elevadas para el almacenamiento de materiales utilizados en laboratorio</t>
  </si>
  <si>
    <t>Encendido de compresor en plataforma de concreto  externa a oficina, piso 3 (terraza).</t>
  </si>
  <si>
    <t>resolución 1409 de 2012, resolución 1903 de 2013</t>
  </si>
  <si>
    <t>Golpes, heridas y corte.</t>
  </si>
  <si>
    <t>Programa de auto cuidado (cuidado al caminar )</t>
  </si>
  <si>
    <t>Dar continuidad a capacitación y sensibilización en cuidado al caminar</t>
  </si>
  <si>
    <t>Utilizar calzado recomendado</t>
  </si>
  <si>
    <t>Biológico (Bacterias).</t>
  </si>
  <si>
    <t>Labor administrativa y operativa, el personal se encuentra la mayor parte del tiempo con suficiente carga laboral</t>
  </si>
  <si>
    <t>El personal realiza movimientos repetitivos</t>
  </si>
  <si>
    <t xml:space="preserve">Capacitación en uso adecuado de EPP, auto cuidado,
Gestionar ruta sanitaria, señalización </t>
  </si>
  <si>
    <t>Área Físico Mecánica 2</t>
  </si>
  <si>
    <t>Análisis de Preservativos, Jeringas, Suturas Quirúrgicas, catéteres, guantes.</t>
  </si>
  <si>
    <t>Aplicar los procedimientos operativos del equipo.</t>
  </si>
  <si>
    <t>Proyección de elementos de las muestras a analizar (Jeringas agujas)</t>
  </si>
  <si>
    <t>Uso de Guantes de Nitrilo, Bata, Gafas de seguridad (cuando aplique)</t>
  </si>
  <si>
    <t>capacitación en uso y mantenimiento de EPP</t>
  </si>
  <si>
    <t>Uso de EPP Tales como: Guantes de Nitrilo, Bata, gafas de seguridad</t>
  </si>
  <si>
    <t>Los funcionarios realizan desplazamiento entre las áreas y las sedes</t>
  </si>
  <si>
    <t>Área Balanzas</t>
  </si>
  <si>
    <t>Análisis de Preservativos, Jeringas.</t>
  </si>
  <si>
    <t xml:space="preserve">Peso de reactivos - Cloruro de Sodio </t>
  </si>
  <si>
    <t>Uso de bata y guantes de nitrilo</t>
  </si>
  <si>
    <t>El personal realiza levantamiento de carga ( pesos o masas para prueba)</t>
  </si>
  <si>
    <t>valoración de puesto aplicación del PVE biomecánicas del puesto de trabajo.
Dar continuidad a pausas saludables</t>
  </si>
  <si>
    <t>valoración de puesto aplicación del PVE biomecánicas del puesto de trabajo, descansa pies, Dar continuidad a pausas saludables</t>
  </si>
  <si>
    <t>El personal se encuentra  realizando trabajo administrativo en posición sedente por mas de dos horas seguidas</t>
  </si>
  <si>
    <t>Manipulación de diferentes equipos en área - (Balanzas)</t>
  </si>
  <si>
    <t>Aplicar los procedimientos operativos del equipo</t>
  </si>
  <si>
    <t>Aplicar los procedimientos operativos del equipo.
Sensibilización autocuidado</t>
  </si>
  <si>
    <t>Área Físico Mecánica 3</t>
  </si>
  <si>
    <t>Análisis de Preservativos, catéteres, guantes, equipos de macro goteo, sondas urinarias.</t>
  </si>
  <si>
    <t>Biológico (Hongos).</t>
  </si>
  <si>
    <t>Uso de EPP Tales como: Guante de nitrilo, bata</t>
  </si>
  <si>
    <t>Uso de EPP tales como: guante de nitrilo</t>
  </si>
  <si>
    <t>El personal realiza levantamiento de carga (Valdés, bidones)</t>
  </si>
  <si>
    <t>Uso de  Guantes de Nitrilo, Bata, gafas según los líquidos generados</t>
  </si>
  <si>
    <t>Condiciones de seguridad Mecánico (materiales
proyectados sólidos o fluidos).</t>
  </si>
  <si>
    <t>Área Físico Mecánica 4</t>
  </si>
  <si>
    <t>Análisis de Preservativos, lavado, almacenamiento reactivos.</t>
  </si>
  <si>
    <t>Manipulación constante de Agua, lavado de material</t>
  </si>
  <si>
    <t>Manipulación de diferentes equipos en área, cabina, equipo de purificación</t>
  </si>
  <si>
    <t>Área de oficinas y Esclusa</t>
  </si>
  <si>
    <t>Actividades administrativas en misión de informes</t>
  </si>
  <si>
    <t>Manipulación de utensilio y material a trabajar Manipulación de cosedoras, esferos, bisturís, grapadoras, saca ganchos etc.</t>
  </si>
  <si>
    <t>Protocolo de Bioseguridad</t>
  </si>
  <si>
    <t>Área de almacenamiento de muestras</t>
  </si>
  <si>
    <t>Actividades en manipulación de muestras</t>
  </si>
  <si>
    <t>Programa de auto cuidado (cuidado al caminar)</t>
  </si>
  <si>
    <t>Manipulación de muestras en cadena de cadena</t>
  </si>
  <si>
    <t>El personal realiza levantamiento de extremidades superiores para almacenamiento de muestras</t>
  </si>
  <si>
    <t>Presencia de muebles en área y uso de ellas.</t>
  </si>
  <si>
    <t xml:space="preserve"> Personal de aseo empresa contratista "EMINSER" EMPRESA DE SERVICIOS INTEGRALES</t>
  </si>
  <si>
    <t>Apoyar a la División de laboratorios en la ejecución del  aseo.</t>
  </si>
  <si>
    <t>Realizar labores de aseo en los laboratorios,(Laboratorio físico Químico de Alimentos y Bebidas, Laboratorio de Productos Biológicos, Grupo de Laboratorios Microbiología, Laboratorio Microbiología Alimentos entre otros propios del Instituto Invima) uso de máquinas de limpieza de piso, trapero escoba, limpiando  paredes, techos, ventanas, mesones, ,escritorios, puertas.</t>
  </si>
  <si>
    <t>Realizar labores de aseo de las instalaciones de laboratorio,  paredes, techos, ventanas,  puertas, pisos</t>
  </si>
  <si>
    <t>Lesiones por trauma acumulativo, lesiones del sistema músculo esquelético, Cervicalgias, alteraciones vasculares.</t>
  </si>
  <si>
    <t>Realizar estiramientos, pausas activas y rotación de tareas</t>
  </si>
  <si>
    <t>Capacitación en prevención de riesgo Químico</t>
  </si>
  <si>
    <t>Uso de EPP (Guantes, botas, mono gafas, delantal plástico)</t>
  </si>
  <si>
    <t>Implementar Programa de Vigilancia Epidemiológica para Riesgo Psicosocial.</t>
  </si>
  <si>
    <t xml:space="preserve">Área Administrativa </t>
  </si>
  <si>
    <t>Técnico operativo -  Mensajería y Correspondencia  Interna y Externa</t>
  </si>
  <si>
    <t>EL  funcionario realiza desplazamiento a diferentes sedes del Invima en  la entrega de correspondencia, diligenciamiento de documentos  para el  instituto donde  realiza sus actividades como complemento de estas asignadas por la entidad.</t>
  </si>
  <si>
    <t xml:space="preserve">Desplazamiento continuo a otras entidades, en la entrega de correspondencia
y mensajería </t>
  </si>
  <si>
    <t xml:space="preserve">Exposición a cambios de temperatura frio y/o calor en el momento de los desplazamientos </t>
  </si>
  <si>
    <t>Físico (Temperaturas Frio y Calor).</t>
  </si>
  <si>
    <t>Esquema de vacunación de influenza y tétanos</t>
  </si>
  <si>
    <t>capacitación sobre uso y mantenimiento de EPP</t>
  </si>
  <si>
    <t>Uso de protector respiratorio en gripa u otros virus</t>
  </si>
  <si>
    <t>El funcionario realiza desplazamiento a diferentes sedes del Invima en  la entrega de correspondencia, diligenciamiento de documentos para el  instituto donde realiza sus actividades como complemento de estas asignadas por la entidad.</t>
  </si>
  <si>
    <t>Sensibilización de riesgo público y de tránsito</t>
  </si>
  <si>
    <t>Área de almacenamiento de residuos de los Laboratorios sede Montevideo</t>
  </si>
  <si>
    <t>Almacenamiento de Residuos</t>
  </si>
  <si>
    <t xml:space="preserve">Residuos especiales </t>
  </si>
  <si>
    <t>dermatitis por contacto, enfermedades respiratorias</t>
  </si>
  <si>
    <t xml:space="preserve">Uso de bata, guantes, mascara N95 </t>
  </si>
  <si>
    <t>Manipulación de diferentes Bidones, bolsas de residuos etc.</t>
  </si>
  <si>
    <t>Golpes, irritaciones</t>
  </si>
  <si>
    <t>implementación del diagnostico de riesgo psicosocial, capacitación en el riesgo, implementación de batería psicosocial</t>
  </si>
  <si>
    <t>valoración de puesto de trabajo y aplicación PVE mecánico.
Adecuación de áreas y puestos de trabajo</t>
  </si>
  <si>
    <t>Capacitación en el riesgo enfatizando en el autocuidado, divulgar PONS, contar con brigadistas en la sede, inspección de elementos de emergencia (Extintor, Botiquín)</t>
  </si>
  <si>
    <t>Capacitación de riesgo biomecánico levantamiento de cargas, Dar continuidad a valoración de puesto aplicación del PVE biomecánicas del puesto de trabajo, Dar continuidad a pausas saludables</t>
  </si>
  <si>
    <t>valoración de puesto aplicación del PVE biomecánicos del puesto de trabajo.
Dar continuidad a pausas saludables</t>
  </si>
  <si>
    <t>Programa de rescate en altura, se solicita el kit de trabajo en alturas, curso avanzado en altura</t>
  </si>
  <si>
    <t>Uso de Protector auditivo de inserción cuando se esta expuesto al riesgo</t>
  </si>
  <si>
    <t>Falta de archivadores para el almacenamiento del material de archivo que se encuentra en piso.</t>
  </si>
  <si>
    <t>Realizar la adquisición de archivadores y/o estanterías, capacitación en el riesgo.</t>
  </si>
  <si>
    <t>Dar continuidad a valoración de puesto aplicación del PVE biomecánicas del puesto de trabajo, Dar continuidad a pausas saludables</t>
  </si>
  <si>
    <t>Capacitación en el riesgo.</t>
  </si>
  <si>
    <t>revisión de instalaciones por inspecciones,
demarcación y señalización de tomas corrientes y cajas</t>
  </si>
  <si>
    <t>Capacitación en el riesgo,  enfatizando en el autocuidado</t>
  </si>
  <si>
    <t>Golpes, cortes, heridas</t>
  </si>
  <si>
    <t>aplicar los procedimientos operativos del equipo.
Sensibilización autocuidado.</t>
  </si>
  <si>
    <t>Manipulación de diferentes equipos en área.</t>
  </si>
  <si>
    <t>aplicar los procedimientos operativos del equipo.
Sensibilización autocuidado</t>
  </si>
  <si>
    <t xml:space="preserve">Gestionar ruta sanitaria, señalización,
Capacitación en uso adecuado de EPP,
autocuidado </t>
  </si>
  <si>
    <t>Uso de EPP</t>
  </si>
  <si>
    <t>Sensibilizaciones de autocuidado, Capacitación en el riesgo.</t>
  </si>
  <si>
    <t>molestias en espalda, molestias osteomusculares</t>
  </si>
  <si>
    <t>PVE aplicación riesgo biomecánico, capacitación manejo manual de cargas enfatizando en el autocuidado.</t>
  </si>
  <si>
    <t>Dar continuidad a valoración de puestos aplicación del PVE biomecánicas del puesto de trabajo y descansa pies</t>
  </si>
  <si>
    <t>Sensibilización y/o capacitación en uso adecuado de los EPP y autocuidado.</t>
  </si>
  <si>
    <t>Presencia de video terminales en toda el área, computadores.</t>
  </si>
  <si>
    <t>capacitación en el riesgo enfatizando en el autocuidado.</t>
  </si>
  <si>
    <t xml:space="preserve">Gestionar ruta sanitaria, señalización,
Capacitación en uso adecuado de EPP, auto cuidado </t>
  </si>
  <si>
    <t>Residuos de Lubricantes generados mediante el análisis de condones.</t>
  </si>
  <si>
    <t>Capacitación en el riesgo, Dar continuidad a capacitación en uso y mantenimiento de EPP</t>
  </si>
  <si>
    <t xml:space="preserve"> Dar continuidad a capacitación en uso y mantenimiento de EPP, Gestionar ruta sanitaria, señalización </t>
  </si>
  <si>
    <t xml:space="preserve">Implementación de metodología 5 "S" orden y aseo en puestos de trabajo
Evitar el almacenamiento de elementos en las partes altas de los archivadores, capacitación en el riesgo.
Mantenimiento a techos y cielo razo </t>
  </si>
  <si>
    <t>Área Red de Laboratorios, 3er Piso Edificio Sede Montevideo</t>
  </si>
  <si>
    <t>Área de lavado</t>
  </si>
  <si>
    <t>Análisis  de muestras de alimentos, limpieza, almacenamiento y proceso en hornos</t>
  </si>
  <si>
    <t>Uso de autoclave</t>
  </si>
  <si>
    <t>Quemaduras de Mano- Brazo</t>
  </si>
  <si>
    <t>Uso de guantes para altas temperaturas para el retiro de material.</t>
  </si>
  <si>
    <t xml:space="preserve">Uso de guantes para altas temperaturas para el retiro de material </t>
  </si>
  <si>
    <t xml:space="preserve">Manipulación de sustancias químicas Reactivas, limpieza de los utensilios </t>
  </si>
  <si>
    <t xml:space="preserve">Lesiones en vías respiratorias
</t>
  </si>
  <si>
    <t>Uso de EPP Tales como: Guantes de Nitrilo, guantes de caucho para lavado, Bata, Protector mascara media cara  con filtros para gases y vapores, gorro y gafas de seguridad</t>
  </si>
  <si>
    <t>Uso de EPP Tales como: Guantes de Nitrilo, guantes de caucho, Bata, Protector  respiratorio, gorro y gafas de seguridad</t>
  </si>
  <si>
    <t>Manipulación  y lavado de jarros del molino e instrumental de vidrio donde se presenta profundidad No adecuada para la manipulación del instrumental</t>
  </si>
  <si>
    <t>Dolores osteomusculares, irritabilidad, posturas inadecuadas</t>
  </si>
  <si>
    <t xml:space="preserve"> área de lavado (lavaplatos)</t>
  </si>
  <si>
    <t>mantenimiento de poceta</t>
  </si>
  <si>
    <t xml:space="preserve">La profundidad de la poceta es excesiva. </t>
  </si>
  <si>
    <t>Adecuación de poceta por profundidad No adecuada</t>
  </si>
  <si>
    <t>Sensibilización auto cuidado</t>
  </si>
  <si>
    <t>Manipulación de instrumental de vidrio</t>
  </si>
  <si>
    <t>Golpes, cortes, punciones</t>
  </si>
  <si>
    <t>Uso de EPP Tales como: Guantes de Nitrilo, Bata, Protector  respiratorio</t>
  </si>
  <si>
    <t>Uso de EPP Tales como: Guantes de Nitrilo, Bata, Protector  respiratorio, gorro y gafas de seguridad</t>
  </si>
  <si>
    <t>Manipulación de sustancias químicas</t>
  </si>
  <si>
    <t>Irritaciones, lesiones dérmicas</t>
  </si>
  <si>
    <t>Manipulación de  diferentes residuos de materiales utilizados</t>
  </si>
  <si>
    <t>Golpes, irritaciones, lesiones dérmicas</t>
  </si>
  <si>
    <t>Materiales almacenados en estantería en zonas altas  sin  soporte</t>
  </si>
  <si>
    <t>politraumatismos, cortes, lesiones</t>
  </si>
  <si>
    <t>No dejar elementos grandes ni pesados en zonas altas de los estantes</t>
  </si>
  <si>
    <t xml:space="preserve">La actividad  se realiza de pie 
</t>
  </si>
  <si>
    <t>Dolores osteomusculares miembros superiores, inferiores</t>
  </si>
  <si>
    <t>Área de Muestras</t>
  </si>
  <si>
    <t>Almacenamiento de Muestras para Análisis</t>
  </si>
  <si>
    <t>Almacenamiento y retiro de las Muestras a Analizar</t>
  </si>
  <si>
    <t>Presencia de archivadores, estantes en área</t>
  </si>
  <si>
    <t>Golpes, cortes</t>
  </si>
  <si>
    <t>Seguimiento a las adecuadas condiciones de los estantes y zonas de almacenamiento</t>
  </si>
  <si>
    <t>Área de Reactivos e Insumos</t>
  </si>
  <si>
    <t xml:space="preserve">Almacenamiento de insumos y reactivos utilizados en laboratorios </t>
  </si>
  <si>
    <t>Almacenamiento y retiro de insumos y sustancias químicas utilizados en los análisis de las muestras</t>
  </si>
  <si>
    <t>almacenamiento de sustancias químicas (reactivos)</t>
  </si>
  <si>
    <t>Irritaciones
Lesiones dérmicas</t>
  </si>
  <si>
    <t>PVE Riesgo químico
Capacitación riesgo químico</t>
  </si>
  <si>
    <t>Demarcación y delimitación de  recipientes que contengan sustancias químicas</t>
  </si>
  <si>
    <t>Uso de protección respiratoria media cara con filtros para gases y pavores</t>
  </si>
  <si>
    <t>Uso de EPP Tales como: Guantes de Nitrilo, Bata, Protector  respiratorio y protector visual</t>
  </si>
  <si>
    <t xml:space="preserve">Uso de  escalera para alcanzar los materiales de las zonas altas de los estantes </t>
  </si>
  <si>
    <t>Caídas a distinto nivel</t>
  </si>
  <si>
    <t>Sensibilización autocuidado y prevención caídas</t>
  </si>
  <si>
    <t>Uso de escalera pequeña para acceder a realizar el retiro y limpieza de material en la parte alta de los estantes</t>
  </si>
  <si>
    <t>Laboratorio de Biología Molecular</t>
  </si>
  <si>
    <t>Análisis de muestras</t>
  </si>
  <si>
    <t>Realizar la detección de Organismos Genéticamente Modificados</t>
  </si>
  <si>
    <t>análisis en Vortex (Generado de vibración)</t>
  </si>
  <si>
    <t>Dolores osteomusculares Hombro- Brazo-Mano</t>
  </si>
  <si>
    <t>Presencia de bioterminales en el área</t>
  </si>
  <si>
    <t>Uso de cabinas de bioseguridad,
lámparas ultravioleta en paredes y techo de las áreas</t>
  </si>
  <si>
    <t>Dolores de cabeza, Migraña, Cansancio visual
Lesiones dérmicas</t>
  </si>
  <si>
    <t>Señalización de las áreas donde se trabaja con luz ultravioleta</t>
  </si>
  <si>
    <t>Mantener debidamente señalizado el área mientras se esta trabajando con luz ultravioleta</t>
  </si>
  <si>
    <t>Generación de polvos en el área</t>
  </si>
  <si>
    <t>Alergias, irritaciones</t>
  </si>
  <si>
    <t>Uso de EPP Tales como: Guantes de Nitrilo, Bata, Protector  respiratorio, gorro y gafas de seguridad (esto es insuficiente)</t>
  </si>
  <si>
    <t>Manipulación de sustancias químicas Reactivas</t>
  </si>
  <si>
    <t>PVE Riesgo químico</t>
  </si>
  <si>
    <t>Labor  administrativa, el personal se encuentra la mayor parte del tiempo con suficiente carga laboral</t>
  </si>
  <si>
    <t>Diagnostico psicosocial</t>
  </si>
  <si>
    <t>Plan de intervención PVE riesgo psicosocial</t>
  </si>
  <si>
    <t>Labor administrativa entrega de informes y solicitudes donde se presenta incidencia de contaminación auditiva  por paso de buses y camiones</t>
  </si>
  <si>
    <t>Estrés, cambios emocionales  alteraciones del sueño, ansiedad y alteraciones  comportamentales.</t>
  </si>
  <si>
    <t>El personal se encuentra manipulando cajones, gavetas puertas de archivo, cabinas</t>
  </si>
  <si>
    <t>Estudio del mejoramientos de los espacios de las áreas de trabajo</t>
  </si>
  <si>
    <t>Sensibilización manejo de herramientas cuidado de manos</t>
  </si>
  <si>
    <t>capacitación en el uso y mantenimiento de EPP</t>
  </si>
  <si>
    <t>Uso de cabina para minimizar la exposición</t>
  </si>
  <si>
    <t>Manipulación de las diferentes muestras a analizar</t>
  </si>
  <si>
    <t xml:space="preserve">Actividades realizadas de pies o sentados
</t>
  </si>
  <si>
    <t>aplicación de exámenes periódicos</t>
  </si>
  <si>
    <t>Dolores y/o lesiones lumbares</t>
  </si>
  <si>
    <t>valoración de puesto de trabajo aplicación del PVE biomecánico</t>
  </si>
  <si>
    <t>Área Molienda</t>
  </si>
  <si>
    <t>Triturado de material a trabajar</t>
  </si>
  <si>
    <t>Proceso de molienda de los materiales a trabajar y preparación de estos</t>
  </si>
  <si>
    <t>Uso de luz ultravioleta en algunos procedimientos</t>
  </si>
  <si>
    <t>Dolores de cabeza</t>
  </si>
  <si>
    <t>Bajos tiempos de exposición</t>
  </si>
  <si>
    <t>aviso de uso de luz ultravioleta mientras se este laborando en ello, visible en puerta</t>
  </si>
  <si>
    <t>Proceso de molienda en equipo específico obstrucción  con otras áreas</t>
  </si>
  <si>
    <t>obstrucción por ruido en  áreas de red de laboratorio</t>
  </si>
  <si>
    <t xml:space="preserve">cambio de lugar del equipo que evite el ruido a la oficina continua de red de laboratorio, Laboratorio Físico Mecánico de Dispositivos Médicos </t>
  </si>
  <si>
    <t>Proceso de molienda en equipo específico</t>
  </si>
  <si>
    <t>Uso de EPP (protectores auditivos)</t>
  </si>
  <si>
    <t>Uso de protectores auditivos si se expone al peligro</t>
  </si>
  <si>
    <t>Área refrigeradores</t>
  </si>
  <si>
    <t>Almacenamiento de materiales a trabajar</t>
  </si>
  <si>
    <t>Almacenamiento y retiro de materiales utilizados en laboratorio</t>
  </si>
  <si>
    <t>Áreas frías
bajo tiempo de exposición</t>
  </si>
  <si>
    <t>Bajos tiempos de exposición al frio</t>
  </si>
  <si>
    <t>Incidencia de contaminación auditiva  por paso de buses y camiones</t>
  </si>
  <si>
    <t>Dolores de cabeza, estrés, cansancio</t>
  </si>
  <si>
    <t>área a muy alta temperatura</t>
  </si>
  <si>
    <t>Se esta gestionando aire acondicionado para el área.</t>
  </si>
  <si>
    <t>Área administrativa</t>
  </si>
  <si>
    <t>Realizar informes</t>
  </si>
  <si>
    <t>Realizar informes de validación
Compras
Solicitudes de clientes
Derechos de petición
Gestión de Calidad 
Ingreso de muestras
Emisión de orden de resultados</t>
  </si>
  <si>
    <t>Interacción con particulado por contaminación ambiental de la zona</t>
  </si>
  <si>
    <t>Enfermedades respiratorias.</t>
  </si>
  <si>
    <t>seguimientos a los esquemas de vacunación de los funcionarios</t>
  </si>
  <si>
    <t>Uso de protección respiratoria cuando alguno de los trabajadores tienen virus de gripa</t>
  </si>
  <si>
    <t xml:space="preserve">La actividad se realiza todo el tiempo en postura sedente en áreas administrativas y uso de mouse y teclado
</t>
  </si>
  <si>
    <t xml:space="preserve">
PVE riesgo biomecánico</t>
  </si>
  <si>
    <t>descansa pies, kit ergonómicos</t>
  </si>
  <si>
    <t>valoración de puesto de trabajo aplicación PVE biomecánico</t>
  </si>
  <si>
    <t xml:space="preserve"> Valoración de puestos de trabajo </t>
  </si>
  <si>
    <t xml:space="preserve">Manipulación de cosedoras, esferos, bisturís, grapadoras, saca ganchos etc.
</t>
  </si>
  <si>
    <t>saca ganchos</t>
  </si>
  <si>
    <t>Sensibilización en manejo de herramientas y cuidado de manos</t>
  </si>
  <si>
    <t>cosedoras fijas industriales</t>
  </si>
  <si>
    <t>recoger todos los ganchos sacados en envase</t>
  </si>
  <si>
    <t xml:space="preserve">cables de equipos de las áreas de trabajo </t>
  </si>
  <si>
    <t>cortos, caídas</t>
  </si>
  <si>
    <t>canalizar cableado que este expuesto equipo debajo de escritorio</t>
  </si>
  <si>
    <t>Presencia de archivadores en área y uso de ellos</t>
  </si>
  <si>
    <t>Golpes, cortes, fracturas</t>
  </si>
  <si>
    <t>inspección de archivadores que estén sujetos</t>
  </si>
  <si>
    <t xml:space="preserve">
Instalaciones eléctricas de equipos de las áreas de trabajo </t>
  </si>
  <si>
    <t>Ampollas, Dolor, inflamación, peladuras en la piel y color  de piel blanca, roja o carbonizada</t>
  </si>
  <si>
    <t xml:space="preserve">Sistema de control de incendio  (extintores),  mantenimiento y reparación de instalaciones eléctricas, botiquines, Señalización de evacuación </t>
  </si>
  <si>
    <t>Sensibilizaciones de orden y aseo</t>
  </si>
  <si>
    <t>Programa orden y aseo áreas
Adecuación del cableado en área</t>
  </si>
  <si>
    <t>Algunos funcionarios realizan visitas a otras sedes del instituto para realizar sus actividades como complemento de estas</t>
  </si>
  <si>
    <t>Capacitación en riesgo publico y de tránsito</t>
  </si>
  <si>
    <t>salida de emergencia</t>
  </si>
  <si>
    <t>politraumatismos, atrapamientos</t>
  </si>
  <si>
    <t xml:space="preserve">señalizar en piso los paso de salida de emergencia o flechas luminosas </t>
  </si>
  <si>
    <t>divulgación  del plan de emergencia</t>
  </si>
  <si>
    <t>fenómenos naturales</t>
  </si>
  <si>
    <t>politraumatismos ,heridas</t>
  </si>
  <si>
    <t>PONS</t>
  </si>
  <si>
    <t>divulgar que hacer en caso de fenómenos naturales, como sismo, terremotos</t>
  </si>
  <si>
    <t>Labor  administrativa, el personal se encuentra la mayor parte del tiempo con suficiente carga laboral, donde evidencian movimientos constantes del edificio (temblor) con afectación en procesos de muestras.</t>
  </si>
  <si>
    <t>Golpes, cortes, lesiones, perdida de material (Alteración en proceso de laboratorio)</t>
  </si>
  <si>
    <t>revisión de estudios de suelos</t>
  </si>
  <si>
    <t>Capacitación en autocuidado y prevención de accidentes laborales</t>
  </si>
  <si>
    <t>Utensilios almacenados en vitrinas en zonas altas</t>
  </si>
  <si>
    <t>Golpes, cortes, lesiones</t>
  </si>
  <si>
    <t>Uso de vitrinas para el almacenamiento de materiales utilizados en laboratorio</t>
  </si>
  <si>
    <t>revisión de calidad de profundidad de chazos y altura de estantes</t>
  </si>
  <si>
    <t>seguimiento al ajuste de los vidrios de las estanterías</t>
  </si>
  <si>
    <t>No rutinario</t>
  </si>
  <si>
    <t xml:space="preserve">Reformas estructurales de obras locativas </t>
  </si>
  <si>
    <t>Caída de objetos, golpes, heridas, lesiones físicas, aplastamiento, muerte. Riesgo de alergias por polvo y mal manejo de las obras.</t>
  </si>
  <si>
    <t xml:space="preserve">Colocar señalización, manejo de equipos de trabajo en alturas con su respectiva ficha de seguridad y  con certificación para trabajo en alturas , utilizar los EPP correspondientes a la actividad a ejecutar, colocar polisombras con resistencia a la infraestructura, Cinta de prevención No pose . </t>
  </si>
  <si>
    <t xml:space="preserve">Procedimiento de Reporte e Investigación de IT / AT 
Programa de Capacitación (Riesgo locativo, autocuidado)
Programa de autocuidado basado en el comportamiento (Mantener actualizado e implementado). </t>
  </si>
  <si>
    <t>Apoyar a la División de laboratorio en la ejecución del  aseo.</t>
  </si>
  <si>
    <t>Realizar labores de aseo en los laboratorios,( Laboratorio Organismos genéticamente modificados),  uso de máquinas de limpieza de piso, trapero escoba, limpiando  paredes, techos, ventanas, mesones, oficina pisos, escritorios, puertas, ventanas.</t>
  </si>
  <si>
    <t>Enfermedades respiratorias e  infectocontagiosas en general</t>
  </si>
  <si>
    <t xml:space="preserve">Uso de EPP según recomendaciones </t>
  </si>
  <si>
    <t>Capacitación en prevención de riesgo biológico</t>
  </si>
  <si>
    <t>Realizar  aseo en el  laboratorio y oficina, limpiando paredes, techos, ventanas,  puertas, pisos, escritorios, ventanas</t>
  </si>
  <si>
    <t>Irritación en vías respiratorias
Intoxicación por inhalación, alergias respiratorias y dermatológicas</t>
  </si>
  <si>
    <t>Uso de EPP según recomendaciones "</t>
  </si>
  <si>
    <t>Realizar  aseo en el  laboratorio y oficina, limpiando  paredes, techos, ventanas,  puertas, pisos.
* Operar y responder por el buen uso de máquinas, elementos e insumos de trabajo.
* Mantener en perfecto aseo los laboratorios, mobiliarios, baños.</t>
  </si>
  <si>
    <t xml:space="preserve">  Se presenta incidencia de contaminación auditiva  por paso de buses y camiones en la calle</t>
  </si>
  <si>
    <t>Manipulación de diferentes sustancias químicas  en el momento de realizar  actividades de aseo en oficinas y laboratorios</t>
  </si>
  <si>
    <t>Irritación en vías respiratorias
Intoxicación por inhalación</t>
  </si>
  <si>
    <t>Uso de EPP según recomendaciones</t>
  </si>
  <si>
    <t>Capacitación auto cuidado y uso de EPP</t>
  </si>
  <si>
    <t>Uso de Protección respiratoria especial con filtros</t>
  </si>
  <si>
    <t>Realizar labores de aseo de las instalaciones laboratorios y/o oficinas trapear, limpiar techos paredes, puertas, mesones, escritorios</t>
  </si>
  <si>
    <t>SEGURIDAD Mecánico</t>
  </si>
  <si>
    <t>Cortaduras y aplastamiento</t>
  </si>
  <si>
    <t xml:space="preserve">Realizar reposición de herramientas deterioradas, sensibilizar al personal en el cuidado de manos y herramientas </t>
  </si>
  <si>
    <t>Realizar labores de aseo en los laboratorios, uso de máquinas de limpieza de piso con trapero, escoba, así mismo limpiando  paredes, techos, ventanas, mesones, ,escritorios, puertas.</t>
  </si>
  <si>
    <t>Quemaduras, Choque eléctrico</t>
  </si>
  <si>
    <t>Colocar canaleta al cableado</t>
  </si>
  <si>
    <t>trabajo interno con puerta cerrada</t>
  </si>
  <si>
    <t>colocación de alarma interna luminosa que pueda identificar un riesgo para  evacuación</t>
  </si>
  <si>
    <t>Capacitación en el riesgo, enfatizando en el autocuidado, Realizar sonometrías</t>
  </si>
  <si>
    <t>Golpes, heridas, caídas</t>
  </si>
  <si>
    <t>Condiciones de Seguridad Mecánico (Herramientas)</t>
  </si>
  <si>
    <t>sensibilización en riesgo eléctrico, enfatizando en el autocuidado.
revisión por mantenimiento de instalaciones eléctricas.
Canalizar cableado y/o entregar amarres plásticos.</t>
  </si>
  <si>
    <t>adquisición de estantería y/o reubicar el archivo</t>
  </si>
  <si>
    <t>Capacitación en el riesgo, 
PVE Psicosocial, implementación batería psicosocial</t>
  </si>
  <si>
    <t>Dar continuidad a capacitación en uso y mantenimiento de EPP, Realizar sonometrías</t>
  </si>
  <si>
    <t>Implementación de PVE psicosocial, capacitación en el riesgo, implementación de la batería psicosocial</t>
  </si>
  <si>
    <t>Sensibilización en autocuidado, aplicar los procedimientos operativos del equipo.</t>
  </si>
  <si>
    <t>Químicos  (Polvos Inorgánicos).</t>
  </si>
  <si>
    <t>Químico (Material Líquidos).</t>
  </si>
  <si>
    <t>Químicos (Polvos Orgánicos).</t>
  </si>
  <si>
    <t>Laboratorio de Organismos Genéticamente Modificados - OGM</t>
  </si>
  <si>
    <t>IVC Medicamentos, Dispositivos Médicos y Cosméticos</t>
  </si>
  <si>
    <t>Plantas de producción
Farmacéuticas 
Dispositivos Médicos
Cosméticos
Dentro y fuera de la Ciudad</t>
  </si>
  <si>
    <t>Inspección, verificación y control de las practicas de manufactura en las plantas visitadas y/o a las instalaciones de los importadores.</t>
  </si>
  <si>
    <t xml:space="preserve">Verificación de los Procesos de Bancos de sangre y hospitales
</t>
  </si>
  <si>
    <t>VIRUS</t>
  </si>
  <si>
    <t>Infecciones,  cuadros virales, entre otras enfermedades comunes.</t>
  </si>
  <si>
    <t>N.A</t>
  </si>
  <si>
    <t>Esquemas de vacunación de HVB e influenza
Uso de EPP como: Cofia, protector bucofaríngeo, bata, guantes impermeables</t>
  </si>
  <si>
    <t>Enfermedades generales con relación a la exposición del riesgo.</t>
  </si>
  <si>
    <t>Implementar programa de vigilancia Epidemiológico para riesgo Biológico.
Seguimiento y control de esquemas de vacunación
 Campañas auto cuidado
Capacitación Riesgo biológico</t>
  </si>
  <si>
    <t>Capacitación de Riesgo Biológico, sensibilización de auto cuidado enfocado a Riesgo Biológico. 
Suministrar con una mayor frecuencia los EPP: Cofia, protector respiratorio, bata, guantes de nitrilo o látex</t>
  </si>
  <si>
    <t>Ley Novena de 1979
Decreto 2240 de 1996
Decreto 2676 de 2000
Resolución 1164 de 2002
Ley 1562 de 2012</t>
  </si>
  <si>
    <t>BACTERIAS</t>
  </si>
  <si>
    <t>Infecciones, reacciones alérgicas, afecciones en la piel entre otras enfermedades comunes</t>
  </si>
  <si>
    <t xml:space="preserve"> Cofia, protector respiratorio, bata, guantes de nitrilo o látex</t>
  </si>
  <si>
    <t xml:space="preserve">
Implementar programa de vigilancia Epidemiológico para riesgo Biológico.
 Campañas de auto cuidado
Capacitación Riesgo biológico
uso de EPP </t>
  </si>
  <si>
    <t>Ley Novena de 1979
Decreto 2240  de 1996
Decreto 2676 de 2000
Resolución 1164 de 2002
Ley 1562 de 2012</t>
  </si>
  <si>
    <t>HONGOS</t>
  </si>
  <si>
    <t>Alergias, Irritaciones, problemas dermatológicos</t>
  </si>
  <si>
    <t>Implementar programa de vigilancia Epidemiológico para riesgo Biológico.
Capacitación riesgo biológico
Campañas de auto cuidado y uso de EPP</t>
  </si>
  <si>
    <t>Comisiones a nivel nacional zonas tropicales y diferentes ambientes</t>
  </si>
  <si>
    <t>PARÁSITOS</t>
  </si>
  <si>
    <t>Infecciones gastrointestinales por consumo de alimentos contaminados</t>
  </si>
  <si>
    <t>Esquemas de vacunación de influenza, hepatitis y Tétanos</t>
  </si>
  <si>
    <t xml:space="preserve">Capacitación de Riesgo Biológico, sensibilización de auto cuidado enfocado a Riesgo Biológico. </t>
  </si>
  <si>
    <t>Realizan comisiones a nivel nacional susceptible a presencia de mosquitos, zancudos en diferentes ambientes</t>
  </si>
  <si>
    <t>PICADURAS</t>
  </si>
  <si>
    <t>Esquemas de vacunación de hepatitis y Tétanos</t>
  </si>
  <si>
    <t>Presencia de compresores y equipos en empresas como fabricantes de gases medicinales (compresores), Ortesis, prótesis, en industria farmacéutica y cosmética por: agitadores, compactadoras, dosificadoras, tableteadoras, blisteadoras, entre otros equipos que generan ruido.</t>
  </si>
  <si>
    <t>RUIDO CONTINUO</t>
  </si>
  <si>
    <t>Dolores de cabeza, cefaleas, 
perdida de la capacidad auditiva</t>
  </si>
  <si>
    <t>Perdida de la capacidad auditiva</t>
  </si>
  <si>
    <t xml:space="preserve">Capacitación uso de EPP
</t>
  </si>
  <si>
    <t>Suministrar de manera frecuente los  EPP necesarios para realizar la actividad : Protector auditivo de inserción si se esta expuesto al peligro</t>
  </si>
  <si>
    <t>Resolución 1972 de 1990
Resolución 8321 de 1983</t>
  </si>
  <si>
    <t xml:space="preserve">Diferentes procesos en la industria radio-farmacéutica que lo generan </t>
  </si>
  <si>
    <t>RADIACIONES IONIZANTES RAYOS X, GAMA, BETA, ALFA.</t>
  </si>
  <si>
    <t>Daños en tejidos y órganos  dependiendo de la dosis absorbida .</t>
  </si>
  <si>
    <t>Danos permanentes en el sistema digestivo, ósea, hematopoyético y reproductivo</t>
  </si>
  <si>
    <t>Realizar campañas de auto cuidado, procedimientos de trabajo seguro para las actividades que involucren este riesgo</t>
  </si>
  <si>
    <t>Suministrar los EPP requeridos suministrados por la planta, para la actividad a realizar y exposición que va a tener el trabajador, capacitación en prevención del riesgo físico (radiaciones ionizantes)</t>
  </si>
  <si>
    <t>Resolución 2400 de 1979</t>
  </si>
  <si>
    <t>Producto en cadena de frio
Cuartos fríos</t>
  </si>
  <si>
    <t>Agotamiento físico
lesiones dérmicas, dolores articulares, contracciones musculares</t>
  </si>
  <si>
    <t>Hipotermia</t>
  </si>
  <si>
    <t>Suministrar la ropa adecuada para ingreso a los cuartos fríos.
Realizar campañas de auto cuidado, procedimiento de trabajo seguro para esta actividad, tiempos de exposición entre otros.</t>
  </si>
  <si>
    <t>Suministrar los EPP necesarios para el ingreso a los cuartos fríos.  Capacitación en prevención del riesgo físico (temperaturas extremas)</t>
  </si>
  <si>
    <t>Ley 9 de 1979</t>
  </si>
  <si>
    <t>Presencia de polvos en los diferentes procesos  de la industria (órtesis y prótesis) u en el pulido dispersan volúmenes de polvo.</t>
  </si>
  <si>
    <t>Polvos Orgánicos</t>
  </si>
  <si>
    <t>Alergias, irritaciones, neumoconiosis</t>
  </si>
  <si>
    <t xml:space="preserve">Afecciones respiratorias, intoxicaciones y alergias </t>
  </si>
  <si>
    <t>Campañas de auto cuidado y uso de EPP
Capacitación riesgo químico</t>
  </si>
  <si>
    <t>Suministrar lo EPP necesarios para la actividad: protector respiratorio N95 y guantes de látex o nitrilo</t>
  </si>
  <si>
    <t>Ley 9 de 1979
Resolución 2400 de 1979
Convenio 170 de 1990
Decreto 1843 de 1991
Ley 29 de 1992
Ley 55 de 1993
Ley 253 de 1996
Ley 320 de 1996
Decreto 1443 de 2014</t>
  </si>
  <si>
    <t>Uso de sustancias químicas en los procesos de las diferentes empresas (industria cosmética, farmacéutica, de aseo y plaguicidas)</t>
  </si>
  <si>
    <t>Gases y vapores</t>
  </si>
  <si>
    <t xml:space="preserve">Efectos adversos a nivel fisiológico.
</t>
  </si>
  <si>
    <t>El personal se encuentra la mayor parte del tiempo con suficiente carga laboral
Jornadas de trabajo que se extienden
Trabajo en horarios nocturnos
Trato con diferentes tipo de clientes constantemente
Sanciones y sellamientos de empresas</t>
  </si>
  <si>
    <t>Características de la organización (organización del trabajo)</t>
  </si>
  <si>
    <t>Estrés, irritabilidad, apatía laboral, desmotivación, falta de interés, baja productividad</t>
  </si>
  <si>
    <t>Implementación de batería de riesgo psicosocial</t>
  </si>
  <si>
    <t>Diversas enfermedades psicológicas.</t>
  </si>
  <si>
    <t>Capacitación Riesgo Psicosocial
Seguimiento a resultados de la implementación de la batería de riesgo psicosocial</t>
  </si>
  <si>
    <t>Capacitaciones en Trabajo en equipo, clima organizacional, motivación laboral, manejo de estrés, comunicación asertiva, relaciones interpersonales, prevención del estrés.</t>
  </si>
  <si>
    <t>Decreto 231 de 2006
Resolución 1016 de 1989
Resolución 734 de 2006
Resolución 2646 de 2008
Decreto 1832 de 1994</t>
  </si>
  <si>
    <t>Jornada de Trabajo</t>
  </si>
  <si>
    <t>Ley 9 de 1979
Decreto 884 de 2012
ley 1010 de 2006
Ley 1566 de 2012
Resolución 652 de 2012
Decreto 231 de 2006
Resolución 1016 de 1989
Resolución 734 de 2006
Resolución 2646 de 2008
Decreto 1832 de 1994</t>
  </si>
  <si>
    <t>Condiciones de la Tarea (carga mental, contenido de la tarea, demandas emocionales, monotonía)</t>
  </si>
  <si>
    <t>Estrés, irritabilidad, apatía laboral, desmotivación, falta de interés, baja productividad, patologías derivadas del estrés.</t>
  </si>
  <si>
    <t>Capacitación en prevención del Riesgo Psicosocial
Seguimiento y planes de acción a resultados de la implementación de la batería de riesgo psicosocial</t>
  </si>
  <si>
    <t>La actividad se realiza la mayoría del tiempo en postura sedente en áreas administrativas</t>
  </si>
  <si>
    <t>POSTURA PROLONGADA</t>
  </si>
  <si>
    <t>PVE Riesgo biomecánico
programa pausas activas</t>
  </si>
  <si>
    <t>Desordenes musculo esqueléticos.</t>
  </si>
  <si>
    <t>Dar continuidad al PVE riesgo biomecánico
Campañas de auto cuidado y programa de pausas activas</t>
  </si>
  <si>
    <t>Realizar pausas activas durante su jornada laboral, capacitación en prevención del riesgo Biomecánico</t>
  </si>
  <si>
    <t>Resolución 2400 de 1979
Decreto 1443 de 2014
Decreto ley 1295 de 1994</t>
  </si>
  <si>
    <t>MOVIMIENTO REPETITIVO</t>
  </si>
  <si>
    <t>Dolores constantes y malestar en miembros superiores (manos, codos, hombros) Fatiga muscular.</t>
  </si>
  <si>
    <t>PVE Riesgo biomecánico
Programa Pausas Activas</t>
  </si>
  <si>
    <t>Dar continuidad al PVE riesgo biomecánico
Campañas de auto cuidado y realizar de pausas activas</t>
  </si>
  <si>
    <t>Realizar pausas activas durante su jornada laboral</t>
  </si>
  <si>
    <t>El personal se encuentra  realizando trabajo administrativo en posición sedente  realizando labores administrativas</t>
  </si>
  <si>
    <t>POSTURA FORZADA</t>
  </si>
  <si>
    <t>Dolores osteomusculares
Lesiones de columna</t>
  </si>
  <si>
    <t>Maquinaria y equipos en diferentes procesos
El personal se encuentra manipulando cajones, gavetas, puertas de archivo en áreas administrativas.</t>
  </si>
  <si>
    <t>Mecánico por elementos o partes de maquinas</t>
  </si>
  <si>
    <t>Contusiones, golpes, heridas, laceraciones en dedos y manos</t>
  </si>
  <si>
    <t>Lesiones En tejido blando</t>
  </si>
  <si>
    <t>Campañas de auto cuidado
y orden y aseo en puestos de trabajo</t>
  </si>
  <si>
    <t>Capacitación en reporte de actos y condiciones inseguras, capacitación en prevención del riesgo mecánico</t>
  </si>
  <si>
    <t>Manipulación de cosedoras, bisturís, grapadoras, saca ganchos etc.</t>
  </si>
  <si>
    <t>Mecánico por (piezas a trabajar)</t>
  </si>
  <si>
    <t>Reporte de herramientas que se encuentren dañadas y/o deterioradas, capacitación en prevención del riesgo mecánico</t>
  </si>
  <si>
    <t>Proyección  de partículas en algunos de los procesos de las diferentes plantas</t>
  </si>
  <si>
    <t>Mecánico por Materiales proyectados líquidos</t>
  </si>
  <si>
    <t>Suministrar con una mayor frecuencia los EPP: Cofia, protector respiratorio, bata, guantes de nitrilo o látex</t>
  </si>
  <si>
    <t>Mecánico por materiales proyectados sólidos</t>
  </si>
  <si>
    <t xml:space="preserve">Comisiones a nivel nacional </t>
  </si>
  <si>
    <t>Accidentes de tránsito</t>
  </si>
  <si>
    <t>Heridas, contusiones, fracturas</t>
  </si>
  <si>
    <t>Campañas y sensibilización de riesgo público y vial</t>
  </si>
  <si>
    <t>Muerte</t>
  </si>
  <si>
    <t>Revisión técnico mecánica a los vehículos propios, inspecciones de seguridad</t>
  </si>
  <si>
    <t>Campañas de auto cuidado
Capacitación riesgo publico y accidentes de tránsito</t>
  </si>
  <si>
    <t>Capacitación en seguridad vial como peatón y conductor, y manejo defensivo en los casos que aplique</t>
  </si>
  <si>
    <t>Presencia de escalones y distintos niveles y superficies deslizantes</t>
  </si>
  <si>
    <t>Locativo superficies de trabajo con diferencia de nivel</t>
  </si>
  <si>
    <t>Caídas a mismo y diferente nivel, golpes, lesiones</t>
  </si>
  <si>
    <t>Politraumatismo.</t>
  </si>
  <si>
    <t>Campañas de auto cuidado y prevención caídas a nivel, señalizar pisos que tengan características deslizantes para advertir en los casos que aplique</t>
  </si>
  <si>
    <t>Capacitación en reporte de actos y condiciones inseguras.</t>
  </si>
  <si>
    <t xml:space="preserve">Trabajo con entidad publica
Comisiones a nivel nacional </t>
  </si>
  <si>
    <t>Públicos por robos</t>
  </si>
  <si>
    <t>Traumas psicológicos, heridas, contusiones, golpes entre otras lesiones personales</t>
  </si>
  <si>
    <t>Lesiones múltiples.</t>
  </si>
  <si>
    <t>Campañas de auto cuidado
Capacitación en prevención del riesgo publico y accidentes de tránsito</t>
  </si>
  <si>
    <t>Capacitación y sensibilización en riesgo público, enfocado en autocuidado.</t>
  </si>
  <si>
    <t>Públicos por atracos</t>
  </si>
  <si>
    <t>Públicos por asaltos</t>
  </si>
  <si>
    <t>Públicos por atentados</t>
  </si>
  <si>
    <t>Públicos por orden publico</t>
  </si>
  <si>
    <t>Verificación de procesos en áreas a una altura mayor de 1.50mts</t>
  </si>
  <si>
    <t>Caídas, Golpes, traumas, fracturas</t>
  </si>
  <si>
    <t>Curso certificado de trabajo en alturas.
Capacitación de prevención caídas.</t>
  </si>
  <si>
    <t>Campañas de auto cuidado
Curso de trabajo seguro en alturas según resolución 1409 de 2012, procedimiento de trabajo seguro en alturas, inspección de equipos de protección contra caídas en caso de ser necesario, ATS y permisos de trabajo en caso de requerirse</t>
  </si>
  <si>
    <t>Uso de los EPP para realizar la actividad, uso de equipos de protección contra caídas en caso de requerirlo, certificación de trabajo en alturas de acuerdo al tipo de actividad</t>
  </si>
  <si>
    <t>IVC Alimentos</t>
  </si>
  <si>
    <t>Plantas 
de Alimentos y Bebidas alcohólicas ( Dentro y fuera de la Ciudad)</t>
  </si>
  <si>
    <t>Inspección, verificación y control de las practicas de manufactura en las plantas de Alimentos y Bebidas alcohólicas</t>
  </si>
  <si>
    <t xml:space="preserve">Exposición a diferentes ambientes de trabajo
Verificación de los Procesos en plantas de alimentos </t>
  </si>
  <si>
    <t>Implementar programa de vigilancia Epidemiológico para riesgo Biológico.
Seguimiento y control de esquemas de vacunación
 Campañas auto cuidado
Capacitación Riesgo biológicos
Seguimiento a exámenes periódicos
Capacitación uso de EPP</t>
  </si>
  <si>
    <t>Suministrar de forma frecuente los EPP como: Cofia, protector respiratorio, bata, guantes de nitrilo o látex</t>
  </si>
  <si>
    <t xml:space="preserve">Verificación de los Procesos en plantas de alimentos, expuesto a la  
contaminación de alimentos y 
materias primas 
</t>
  </si>
  <si>
    <t xml:space="preserve">Implementar programa de vigilancia Epidemiológico para riesgo Biológico.
 Campañas de auto cuidado
Capacitación Riesgo biológico
uso de EPP </t>
  </si>
  <si>
    <t>Verificación de los Procesos en plantas de alimentos 
contaminación de alimentos
materias primas (Hongos_ aspergilius principalmente a nivel respiratorio y en piel)</t>
  </si>
  <si>
    <t>Implementar programa de vigilancia Epidemiológico para riesgo Biológico.
Capacitación riesgo biológico
Campañas de auto cuidado</t>
  </si>
  <si>
    <t>Lesiones, infecciones parasitarias</t>
  </si>
  <si>
    <t>Implementar programa de vigilancia Epidemiológico para riesgo Biológico.
Seguimiento y control de esquemas de vacunación
 Campañas auto cuidado
Capacitación Riesgo biológico
Seguimiento a exámenes periódicos</t>
  </si>
  <si>
    <t>Desplazamiento a pie para realizar la verificación de áreas de trapiche como son de  Chinches y garrapatas, zancudos, y demás mosquitos.</t>
  </si>
  <si>
    <t>Esquemas de vacunación de hepatitis B y Tétanos</t>
  </si>
  <si>
    <t>Comisiones en zonas rurales presencia de  serpientes, gatos, perros, zarigüeyas y animales silvestres</t>
  </si>
  <si>
    <t>MORDEDURAS</t>
  </si>
  <si>
    <t>Enfermedades infectocontagiosas
Rabia, meningitis.</t>
  </si>
  <si>
    <t>Capacitación en Riesgo biológico enfocado en autocuidado.</t>
  </si>
  <si>
    <t xml:space="preserve">
Campañas de Auto cuidado y uso de EPP
</t>
  </si>
  <si>
    <t>Suministrar de manera frecuente los EPP necesarios para la exposición al riesgo.</t>
  </si>
  <si>
    <t>Pasan de temperaturas ambientales a cuartos fríos y a las áreas de cocción, horneado y deshidratado, donde hay altas temperaturas.</t>
  </si>
  <si>
    <t>DISCONFORTERMICO</t>
  </si>
  <si>
    <t>Dolores de cabeza, dolores articulares, contracciones musculares, agotamiento físico</t>
  </si>
  <si>
    <t>Campañas de auto cuidado</t>
  </si>
  <si>
    <t>Golpe de calor, deshidratación, agravamiento de trastornos cardiovasculares</t>
  </si>
  <si>
    <t>Realizar campañas de auto cuidado y uso de EPP</t>
  </si>
  <si>
    <t>Realizar pausas activas y generar espacios para no exponerse al choque térmico
Uso de chaquetas cuando se expone al peligro, capacitación en prevención del riesgo físico (Disconfort térmico)</t>
  </si>
  <si>
    <t>Sala de procesos de altas temperaturas en áreas de cocción y hornos cuya temperatura puede alcanzar los 45°C a 50°C</t>
  </si>
  <si>
    <t>Realizar campañas de auto cuidado
Contar con puntos de hidratación para los trabajadores. procedimiento de trabajo seguro para esta actividad, tiempos de exposición entre otros.</t>
  </si>
  <si>
    <t>Pausas activas para evitar choques térmicos, Capacitación en prevención del riesgo físico (temperaturas extremas)</t>
  </si>
  <si>
    <t>Pausas activas para evitar choques térmicos
Uso de chaqueta al ingreso de cuartos fríos, Capacitación en prevención del riesgo físico (temperaturas extremas)</t>
  </si>
  <si>
    <t>Inspecciones en áreas de molienda, harineras, condimentos y productos secos</t>
  </si>
  <si>
    <t>Afecciones respiratorias</t>
  </si>
  <si>
    <t>Uso de EPP. Protector respiratorio</t>
  </si>
  <si>
    <t>Campañas de auto cuidado, Capacitación en riesgo químico y uso de EPP</t>
  </si>
  <si>
    <t>Uso de EPP: protector respiratorio N95 y guantes de látex o nitrilo</t>
  </si>
  <si>
    <t>Cuartos fríos donde se presenta condensación. Humedad saturada 100%</t>
  </si>
  <si>
    <t>Líquidos</t>
  </si>
  <si>
    <t>Lesiones en vías respiratorias</t>
  </si>
  <si>
    <t>Quemaduras, alergias e intoxicaciones graves.</t>
  </si>
  <si>
    <t xml:space="preserve">Afecciones respiratorias, </t>
  </si>
  <si>
    <t>Suministrar lo EPP necesarios para la actividad: 
Uso de EPP: protector respiratorio N95 y guantes de látex o nitrilo</t>
  </si>
  <si>
    <t>En algunas fabricas de plásticos y materiales de envases para alimentos, los materiales defectuosos se muelen y se reutilizan como materia prima exponiendo al funcionario a los residuos del plástico que se están moliendo.</t>
  </si>
  <si>
    <t>Material Particulado</t>
  </si>
  <si>
    <t>El personal se encuentra la mayor parte del tiempo con suficiente carga laboral
Jornadas de trabajo que se extienden
Trato con diferentes tipo de clientes constantemente
Sanciones y sellamientos de empresas</t>
  </si>
  <si>
    <t>Estrés laboral, alteraciones del sueño</t>
  </si>
  <si>
    <t xml:space="preserve">Capacitación Riesgo Psicosocial
seguimiento a resultados de batería de riesgo para minimizar el peligro
</t>
  </si>
  <si>
    <t>Resolución 1016 de 1989</t>
  </si>
  <si>
    <t>Estrés laboral, patologías derivadas del estrés.</t>
  </si>
  <si>
    <t>Estrés laboral por malos tratos de terceros, patologías derivadas del estrés.</t>
  </si>
  <si>
    <t>Inspecciones se realizan de pie la mayor parte del tiempo (50% de pie y 50% sentado y depende de los que disponga la empresa visitada) Aquí la empresa provee el computador.
La actividad se realiza todo el tiempo en postura sedente en áreas administrativas</t>
  </si>
  <si>
    <t>PVE riesgo biomecánico
pausas activas</t>
  </si>
  <si>
    <t xml:space="preserve">Campañas de auto cuidado y programa de pausas activas
</t>
  </si>
  <si>
    <t>PVE riesgo biomecánico
pausas activas
Exámenes médicos periódicos que incluyen aspectos osteomusculares.</t>
  </si>
  <si>
    <t xml:space="preserve">El personal se encuentra  realizando trabajo administrativo en posición de pies y sedente por mas de dos horas seguidas. En campo </t>
  </si>
  <si>
    <t>Manipulación de materiales decomisados en ocasiones que oscila entre los 10 y 20 Kg aproximadamente.</t>
  </si>
  <si>
    <t>MANIPULACIÓN MANUAL DE CARGAS</t>
  </si>
  <si>
    <t>Fatiga muscular, espasmos musculares, dolor en  espalda, extremidades superiores e inferiores.</t>
  </si>
  <si>
    <t>Dar continuidad al PVE Riesgo Biomecánico.
Campañas de auto cuidado y realizar pausas activas
Sensibilización manipulación manual de cargas</t>
  </si>
  <si>
    <t>Capacitación Higiene postural, manipulación manual de cargas.</t>
  </si>
  <si>
    <t>Contusiones, golpes, heridas, laceraciones en diferentes partes del cuerpo.</t>
  </si>
  <si>
    <t xml:space="preserve"> Irritaciones, lesiones dérmicas</t>
  </si>
  <si>
    <t xml:space="preserve">Capacitación autocuidado y uso de EPP
</t>
  </si>
  <si>
    <t>Uso de EPP: Protector respiratorio, bata, cofia, protector visual, guantes de nitrilo o látex</t>
  </si>
  <si>
    <t>Locativo por caídas de objetos</t>
  </si>
  <si>
    <t xml:space="preserve">Uso de botas de seguridad </t>
  </si>
  <si>
    <t>Campañas de auto cuidado
Uso de EPP</t>
  </si>
  <si>
    <t>Capacitación en reporte de Actos y condiciones inseguras, capacitación en prevención de riesgo locativo</t>
  </si>
  <si>
    <t xml:space="preserve">Presencia de pisos mojados, grasosos (frecuente). </t>
  </si>
  <si>
    <t>Locativo superficies de trabajo deslizantes</t>
  </si>
  <si>
    <t>Caídas a mismo nivel, golpes, lesiones</t>
  </si>
  <si>
    <t>Campañas de auto cuidado
Uso de EPP, señalizar pisos que tengan características deslizantes para advertir en los casos que aplique</t>
  </si>
  <si>
    <t>Verificación de procesos en distintos niveles (Hielo, agua, leche, granos). Trabajo en alturas por encimas de los 1,50 m.</t>
  </si>
  <si>
    <t>Caídas a mismo y distinto nivel, golpes, lesiones</t>
  </si>
  <si>
    <t>Campañas de auto cuidado
Uso de EPP, procedimientos de trabajo seguro para alturas</t>
  </si>
  <si>
    <t>Capacitación en reporte de actos y condiciones inseguras. Capacitación en trabajo en alturas (el nivel que aplique de acuerdo a la actividad), uso de EPP y equipos de protección contra caídas en caso de ser necesario, implementar listas de chequeo de equipos y sistemas de acceso, ATS y permisos de trabajo en caso de ser necesario.</t>
  </si>
  <si>
    <t>Comisiones a nivel nacional (todo Cundinamarca, Boyacá, San Andrés, Amazonas) se viaja una vez al mes durante una semana.</t>
  </si>
  <si>
    <t>Sensibilización de riesgo público y vial</t>
  </si>
  <si>
    <t>Campañas de auto cuidado
Capacitación riesgo publico y de tránsito</t>
  </si>
  <si>
    <t xml:space="preserve">Traumas psicológicos, lesiones físicas
</t>
  </si>
  <si>
    <t>Verificación de procesos en áreas a una altura mayor de 1.50mts ( (Hielo, agua, leche, granos)</t>
  </si>
  <si>
    <t>Caídas de distinto nivel, Golpes, traumas, fracturas</t>
  </si>
  <si>
    <t>Capacitación de prevención caídas</t>
  </si>
  <si>
    <t>IVC Plantas de Beneficio</t>
  </si>
  <si>
    <t>Plantas de Beneficio, de bovinos, de aves, porcinos, equinos, pollos, conejos (GTT Centro Oriente II)
(Dentro y fuera de Bogotá)</t>
  </si>
  <si>
    <t>Inspección, verificación y control de las prácticas de manufactura en las plantas visitadas</t>
  </si>
  <si>
    <t xml:space="preserve">Contacto con animales (Bovinos, aves, porcinos, equinos)
Probabilidad de contacto directo con de diferentes fluidos de origen animal </t>
  </si>
  <si>
    <t>Infecciones,  cuadros virales, entre otras enfermedades.</t>
  </si>
  <si>
    <t>Examen médico anual,  exámenes de laboratorio
Esquemas de vacunación 
Uso de EPP: Guantes de nitrilo, Protector respiratorio (protector respiratorio de concha), Overol anti fluido, Botas de caucho sin punta de acero y la suela no es antideslizante.</t>
  </si>
  <si>
    <t xml:space="preserve">Implementar programa de vigilancia Epidemiológico para riesgo Biológico.
Seguimiento y control de esquemas de vacunación
Seguimiento a exámenes periódicos
Capacitación uso de EPP
 Campañas de auto cuidado
Capacitación Riesgo biológico </t>
  </si>
  <si>
    <t xml:space="preserve">
Suministrar de forma frecuente los EPP como:  guantes impermeables, Protector respiratorio n95 para riesgo biológico, Overol anti fluido, Protección respiratoria facial, Botas de caucho con punta de acero y suela antideslizante.</t>
  </si>
  <si>
    <t xml:space="preserve">Contacto con animales (Bovinos, aves, porcinos, equinos)
Presencia de diferentes fluidos de origen animal </t>
  </si>
  <si>
    <t>Enfermedades infectocontagiosas,  reacciones alérgicas, afecciones en la piel entre otras enfermedades comunes</t>
  </si>
  <si>
    <t>Esquemas de vacunación de hepatitis y tétanos
Pruebas anuales de: tuberculosis, toxoplasmosis, brucelosis, Leptospirosis
Uso de EPP Como: Guantes de nitrilo, Protector respiratorio, Overol anti fluido, Botas de caucho con punta de acero y suela antideslizante</t>
  </si>
  <si>
    <t xml:space="preserve">
Uso de EPP Como: Guantes de nitrilo, Protector respiratorio N95 para riesgo biológico, Overol anti fluido, gafas de seguridad, Botas de caucho con punta de acero y suela antideslizante</t>
  </si>
  <si>
    <t xml:space="preserve">Contacto con animales (Bovinos, aves, porcinos, equinos)
Presencia de diferentes fluidos de origen animal
Crecimiento de hongos en estos </t>
  </si>
  <si>
    <t>Contacto con animales (Bovinos, aves, porcinos, equinos)
Presencia de diferentes fluidos de origen animal
Crecimiento de hongos en estos
Contacto con vísceras rojas, blancas</t>
  </si>
  <si>
    <t xml:space="preserve">Implementar programa de vigilancia Epidemiológico para riesgo Biológico.
Seguimiento y control de esquemas de vacunación
 Campañas auto cuidado
Capacitación Riesgo biológico
Seguimiento a exámenes periódicos.
uso de EPP </t>
  </si>
  <si>
    <t>Uso de EPP Como: Guantes de nitrilo, Protector respiratorio N95 para riesgo biológico, Overol anti fluido, gafas de seguridad, Botas de caucho con punta de acero y suela antideslizante</t>
  </si>
  <si>
    <t>Presencia de moscas 
Realizan comisiones a nivel nacional susceptible a presencia de mosquitos, zancudos en diferentes ambientes</t>
  </si>
  <si>
    <t>Presencia de diferentes fluidos de origen animal (Plantas de beneficio)</t>
  </si>
  <si>
    <t>FLUIDOS O EXCREMENTOS</t>
  </si>
  <si>
    <t>Enfermedades infectocontagiosas
Lesiones dermatológicas</t>
  </si>
  <si>
    <t>Dar seguimiento a los esquemas de vacunación de hepatitis y tétanos
Pruebas anuales de: tuberculosis, toxoplasmosis, brucelosis, Leptospirosis
Uso de EPP Como: Guantes de nitrilo, Protector respiratorio, Overol anti fluido, Botas de caucho con punta de acero y suela antideslizante</t>
  </si>
  <si>
    <t xml:space="preserve">
Suministrar los  EPP necesarios para la actividad de manera frecuente como: Guantes de nitrilo, Protector respiratorio N95 para riesgo biológico, Overol anti fluido, gafas de seguridad, Botas de caucho con punta de acero y suela antideslizante</t>
  </si>
  <si>
    <t>Procesos y maquinaria en áreas (IVC)</t>
  </si>
  <si>
    <t>Dolores de Cabeza
Hipoacusia</t>
  </si>
  <si>
    <t>Perdida parcial de l</t>
  </si>
  <si>
    <t xml:space="preserve">
Campañas de auto cuidado y uso de EPP</t>
  </si>
  <si>
    <t>Suministrar de manera frecuente los EPP
Uso de protección auditiva de inserción cada vez que se encuentre expuesto al riesgo</t>
  </si>
  <si>
    <t>Deficiencia de iluminación en algunos procesos</t>
  </si>
  <si>
    <t>ILUMINACIÓN POR LUZ VISIBLE POR DEFICIENCIA</t>
  </si>
  <si>
    <t>Dolores de Cabeza
Cansancio visual
Caídas a  mismo y distinto nivel, disminución de la capacidad visual</t>
  </si>
  <si>
    <t>Disminución de la agudeza visual</t>
  </si>
  <si>
    <t>Verificar la posibilidad de realizar mediciones higiénicas de iluminación, mantenimiento a luminarias y ventanales</t>
  </si>
  <si>
    <t>Campañas de auto cuidado, programa de inspecciones planeadas con énfasis locativo</t>
  </si>
  <si>
    <t>Campañas de auto cuidado, capacitación en prevención del riesgo físico, iluminación, salud visual.</t>
  </si>
  <si>
    <t>Choques térmicos
actividades en zonas con diferentes temperaturas</t>
  </si>
  <si>
    <t>Uso de chaquetas para bajas temperaturas y trajes térmicos para temperaturas altas</t>
  </si>
  <si>
    <t>Sala de procesos de altas temperaturas, escaldado de aves y cerdos</t>
  </si>
  <si>
    <t>Uso de trajes térmicos para temperaturas altas</t>
  </si>
  <si>
    <t xml:space="preserve">
Campañas de auto cuidado y uso de EPP
Contar con puntos de hidratación para los trabajadores. procedimiento de trabajo seguro para esta actividad, tiempos de exposición entre otros.</t>
  </si>
  <si>
    <t>Pausas activas para evitar choques térmicos
Uso de chaquetas cuando se expone al peligro, Capacitación en prevención del riesgo físico (temperaturas extremas)</t>
  </si>
  <si>
    <t>Ingreso a cuartos fríos, hielo, enfriamiento de canales, tanques agua, hielo</t>
  </si>
  <si>
    <t xml:space="preserve">
Suministrar la ropa adecuada para ingreso a los cuartos fríos.
Campañas de auto cuidado y uso de EPP, procedimiento de trabajo seguro para esta actividad, tiempos de exposición entre otros.</t>
  </si>
  <si>
    <t>Presencia de video terminales en toda el área , computadores</t>
  </si>
  <si>
    <t>RADIACIONES NO IONIZANTES (ELECTROMAGNÉTICAS)</t>
  </si>
  <si>
    <t>Dolores de cabeza, cefaleas, migraña, Cansancio visual</t>
  </si>
  <si>
    <t>Quemaduras</t>
  </si>
  <si>
    <t>Realizar campañas de auto cuidado</t>
  </si>
  <si>
    <t>Pausas activas durante la jornada para minimizar el tiempo de exposición.</t>
  </si>
  <si>
    <t>Exposición a partículas de pelo, orina, incineración de  partes de animales, huesos</t>
  </si>
  <si>
    <t>Polvos Inorgánicos</t>
  </si>
  <si>
    <t xml:space="preserve">
Campañas de auto cuidado, uso de EPP y riesgo químico</t>
  </si>
  <si>
    <t>Vapores generados en los diferentes procesos
aspersores con ácidos orgánicos
escaldado de aves y porcinos</t>
  </si>
  <si>
    <t>Suministrar lo EPP necesarios para la actividad: 
 Uso de EPP: protector respiratorio N95 y guantes de látex o nitrilo</t>
  </si>
  <si>
    <t>El personal se encuentra la mayor parte del tiempo con suficiente carga laboral
Jornadas de trabajo que se extienden
Trato con diferentes tipo de clientes constantemente
Sanciones y sellamientos de empresas
Rotación de horarios de trabajo
Verificación de procesos en jornadas nocturnas</t>
  </si>
  <si>
    <t>Implementación de batería de riesgo</t>
  </si>
  <si>
    <t>Capacitación Riesgo Psicosocial
Seguimiento a resultados batería de riesgo psicosocial</t>
  </si>
  <si>
    <t>La actividad se realiza la mayoría del tiempo en postura sedente en áreas administrativas sin embargo algunas labores de acompañamiento en postura de pie.</t>
  </si>
  <si>
    <t>Uso de Medias anti varicosas de tensión media</t>
  </si>
  <si>
    <t>Campañas de auto cuidado, programa de pausas activas
PVE riesgo biomecánico</t>
  </si>
  <si>
    <t>Uso de Medias anti varicosas de tensión media
Realizar pausas activas durante su jornada laboral, capacitación en prevención del riesgo biomecánico</t>
  </si>
  <si>
    <t xml:space="preserve">Actividades administrativas todo el tiempo uso de mouse y teclado
Procesos de IVC </t>
  </si>
  <si>
    <t>El personal se encuentra  realizando trabajo administrativo en posición sedente durante la jornada laboral.</t>
  </si>
  <si>
    <t>Realizar pausas activas durante su jornada laboral, capacitación en prevención del riesgo biomecánico</t>
  </si>
  <si>
    <t>Manipulación de cargas de 60 kg (maleta de viaje)</t>
  </si>
  <si>
    <t>Capacitación Higiene postural, manipulación manual de cargas. Realizar pausas activas durante la jornada laboral</t>
  </si>
  <si>
    <t>Manipulación de cargas de 60 kg</t>
  </si>
  <si>
    <t>ESFUERZO</t>
  </si>
  <si>
    <t>Fatiga y espasmos musculares, dolor de espalda, de extremidades superiores e inferiores.</t>
  </si>
  <si>
    <t>Capacitación manejo manual de cargas, capacitación en prevención del riesgo biomecánico</t>
  </si>
  <si>
    <t>Presencia de maquinaria y/o elementos en plantas (líneas por donde pasas los animales)
El personal se encuentra manipulando cajones, gavetas puertas de archivo</t>
  </si>
  <si>
    <t>Uso de guantes acerados (alto-muñeca)</t>
  </si>
  <si>
    <t>Capacitación en reporte de actos y condiciones inseguras
Uso de guantes acerados (alto-muñeca)</t>
  </si>
  <si>
    <t>En procesos de IVC uso de cuchillos y gancho de inspección
Manipulación de cosedoras, bisturís, grapadoras, saca ganchos etc.</t>
  </si>
  <si>
    <t>Reporte de herramientas que se encuentren dañadas y/o deterioradas.
Uso de guantes acerados (alto-muñeca)</t>
  </si>
  <si>
    <t>Proyección de fluidos en los procesos</t>
  </si>
  <si>
    <t>Uso de EPP Como: Guantes de nitrilo, Protector respiratorio , Overol anti fluido, Gafas de seguridad, Botas de caucho con punta de acero y suela antideslizante</t>
  </si>
  <si>
    <t>Uso de EPP Como: Guantes de nitrilo, Protector respiratorio, Overol anti fluido, Gafas de seguridad, Botas de caucho con punta de acero y suela antideslizante</t>
  </si>
  <si>
    <t>Pisos mojados, con fluidos, ingreso a cuartos fríos</t>
  </si>
  <si>
    <t>Uso de EPP : Botas con punta de acero antideslizantes</t>
  </si>
  <si>
    <t>Capacitación en reporte de actos y condiciones inseguras
Uso de EPP : Botas con punta de acero antideslizantes, capacitación en prevención del riesgo locativo</t>
  </si>
  <si>
    <t>Presencia de escalones, distintos niveles en diferentes plantas, rampas, escaleras generalmente con bandas antideslizantes.</t>
  </si>
  <si>
    <t>Capacitación en reporte de actos y condiciones inseguras.
Uso de EPP : Botas con punta de acero antideslizantes, capacitación en prevención del riesgo locativo</t>
  </si>
  <si>
    <t>Presencia de maquinaria y/o elementos en plantas (líneas por donde pasan los animales)</t>
  </si>
  <si>
    <t>Uso de EPP : Botas con punta de acero antideslizantes y casco de seguridad</t>
  </si>
  <si>
    <t>Uso de EPP : Botas con punta de acero antideslizantes y casco de seguridad, capacitación en prevención de riesgo locativo</t>
  </si>
  <si>
    <t>Tecnológico por fuga</t>
  </si>
  <si>
    <t>Intoxicaciones, lesiones respiratorias</t>
  </si>
  <si>
    <t>Protocolos de plan de emergencias de la empresa donde se encuentra ejecutando las actividades</t>
  </si>
  <si>
    <t>n</t>
  </si>
  <si>
    <t>Protocolos de plan de emergencias de la empresa donde se encuentra ejecutando las actividades
Realizar inspecciones periódicas a las instalaciones de la empresa.</t>
  </si>
  <si>
    <t>Capacitación en reporte de actos y condiciones inseguras, capacitación de que hacer en caso de emergencia en las instalaciones propias o ajenas</t>
  </si>
  <si>
    <t>Comisiones a nivel nacional  (terrestre o aéreo)</t>
  </si>
  <si>
    <t>Sensibilización riesgo público y de tránsito</t>
  </si>
  <si>
    <t>Verificación de procesos en áreas a una altura mayor de 1.50mts (Tanques de agua, corrales)</t>
  </si>
  <si>
    <t>Capacitación prevención caídas</t>
  </si>
  <si>
    <t>Servicios Generales</t>
  </si>
  <si>
    <t>Dentro de las instalaciones 
del Invima</t>
  </si>
  <si>
    <t xml:space="preserve">Actividades y labores desarrolladas dentro de las instalaciones del Invima. </t>
  </si>
  <si>
    <t>Contacto con algún tipo de hongo generado por la limpieza de las instalaciones.</t>
  </si>
  <si>
    <t>Dermatosis, reacciones alérgicas, enfermedades infectocontagiosas, alteraciones en los diferentes sistemas</t>
  </si>
  <si>
    <t>N/A</t>
  </si>
  <si>
    <t xml:space="preserve">Programa de Vigilancia Epidemiológico Riesgo Biológico. 
Capacitación en Riesgo Biológico. </t>
  </si>
  <si>
    <t>Esquema de vacunación
Suministro de Elementos de Protección según matriz de Epp's.</t>
  </si>
  <si>
    <t>Se recomienda asegurar la inclusión de las actividades asociadas al cargo de Servicios Generales.
Dar continuidad al  PVE Riegos Biológico.
Dar continuidad al esquema de vacunación.</t>
  </si>
  <si>
    <t>Se recomienda asegurar la inclusión de las actividades asociadas al cargo de Servicios Generales.
Se sugiere  Utilizar y estandarizar el uso de barreras protectoras como (guantes, mascarillas, según matriz de Epp’s) y desinfectante para manos.
Fomentar cultura de lavado de manos.</t>
  </si>
  <si>
    <t>Ley 9 de enero 24 de 1979, Art 232, 313, 321.
Decreto 3075 de diciembre 23 de 1997 art 4. 
Resolución 4287 de 2007 Art. 16
Decreto 1072 de 2015: Artículo 2.2.4.6.10. Responsabilidades de los trabajadores.</t>
  </si>
  <si>
    <t>El personal de servicios generales es contratista, sin embargo esto no excluye a ninguna de las 2 empresas en velar por la salud y el bienestar del los trabajadores</t>
  </si>
  <si>
    <t xml:space="preserve"> Exposición a virus, bacterias en el desarrollo de tareas de limpieza. (Barrer, trapear, limpiar polvo, lavar baños y superficies.)</t>
  </si>
  <si>
    <t>Infecciones, reacciones alérgicas, afecciones en la piel, cuadros virales, entre otras enfermedades comunes.</t>
  </si>
  <si>
    <t>Se recomienda asegurar la inclusión de las actividades asociadas al cargo de Servicios Generales.
 Dar continuidad al  PVE Riegos Biológico.
Dar continuidad al esquema de vacunación.</t>
  </si>
  <si>
    <t>Se recomienda asegurar la inclusión de las actividades asociadas al cargo de Servicios Generales.
Realizar capacitaciones en prevención de riesgos Biológicos.
Fomentar cultura de lavado de manos.
Se sugiere acatar las normas de bioseguridad establecidas en  los lugares en los que se efectúan las inspecciones sanitarias.</t>
  </si>
  <si>
    <t>Ley 9 de 1979 ; Artículos 101; 103; 
Resolución 2400/1979  Articulo 60; 163; 
Decreto 1072 de 2015: Artículo 2.2.4.6.10. Responsabilidades de los trabajadores.</t>
  </si>
  <si>
    <t>Manipulación de cargas en el desarrollo de la tareas de limpieza. (Barrer, trapear, limpiar polvo, lavar baños y superficies.)</t>
  </si>
  <si>
    <t>Fatiga muscular, espasmos musculares, dolor en espalda, extremidades superiores e inferiores.</t>
  </si>
  <si>
    <t>Programa de Vigilancia Epidemiológico en riesgo biomecánico.</t>
  </si>
  <si>
    <t>Pausas activas.
Exámenes ocupacionales periódicos con énfasis osteomuscular.</t>
  </si>
  <si>
    <t>Se recomienda asegurar la inclusión de las actividades asociadas al cargo de Servicios Generales.
Dar continuidad a la Implementación del  PVE Riesgo biomecánico 
Dar continuidad a la Realización de  exámenes médicos periódicos con énfasis osteomuscular, realizando seguimiento a las recomendaciones.
Realizar inspecciones de seguridad a puestos de trabajo</t>
  </si>
  <si>
    <t>Se recomienda asegurar la inclusión de las actividades asociadas al cargo de Servicios Generales.
Realizar capacitación en higiene postural y pausas activas, según el PVE.
Dar continuidad a la Realización de las pausas activas durante la jornada laboral.
Realizar seguimiento a la ejecución de la pausas activas.</t>
  </si>
  <si>
    <t>Ley 9/1979 Art. 80 #a,b,c
Resolución 1016 de marzo 31 de 1989, Art. 10 numerales 2,3,10,11.  Art. 11 núm. 2.
Resolución 2844/2007
Decreto 1072 de 2015</t>
  </si>
  <si>
    <t>Limpieza y desinfección de áreas y superficies.</t>
  </si>
  <si>
    <t>Postura prolongada</t>
  </si>
  <si>
    <t>Se recomienda asegurar la inclusión de las actividades asociadas al cargo de Servicios Generales.
Dar continuidad a la Implementación del  PVE Riesgo biomecánico 
Dar continuidad a la Realización de  exámenes médicos periódicos con énfasis osteomuscular, realizando seguimiento a las recomendaciones.</t>
  </si>
  <si>
    <t>Se recomienda asegurar la inclusión de las actividades asociadas al cargo de Servicios Generales.
Realizar pausas activas , alternar la postura. 
Realizar capacitación en higiene postural.</t>
  </si>
  <si>
    <t>Movimientos repetitivos en tareas de limpieza. (Barrer, trapear, limpiar polvo, lavar baños y superficies.)</t>
  </si>
  <si>
    <t>Movimientos Repetitivos</t>
  </si>
  <si>
    <t>Dolores constantes y malestar en miembros superiores (manos, codos, hombros).</t>
  </si>
  <si>
    <t>Alta carga mental (velocidad, complejidad, atención, minuciosidad) en el desarrollo de las actividades.</t>
  </si>
  <si>
    <t>Condiciones de la tarea.</t>
  </si>
  <si>
    <t>Estrés, irritabilidad, fatiga apatía laboral, desmotivación, depresión, falta de interés, baja productividad.</t>
  </si>
  <si>
    <t>Talleres para reducción de Riesgo Psicosocial.</t>
  </si>
  <si>
    <t>No aplica</t>
  </si>
  <si>
    <t>Se recomienda asegurar la inclusión de las actividades asociadas al cargo de Servicios Generales.
Dar continuidad a la  Capacitación en Talleres para reducción de Riesgo Psicosocial.</t>
  </si>
  <si>
    <t>Resolución 2646 de 2008 
Decreto 1072 de 2015</t>
  </si>
  <si>
    <t>Atención al personal de las instalaciones.</t>
  </si>
  <si>
    <t xml:space="preserve">Manipulación de productos químicos de limpieza. </t>
  </si>
  <si>
    <t>Alteraciones de la piel (quemaduras, irritaciones), intoxicaciones, alergias.</t>
  </si>
  <si>
    <t>PVE Riesgo Químico.</t>
  </si>
  <si>
    <t>Se recomienda asegurar la inclusión de las actividades asociadas al cargo de Servicios Generales.
Dar continuidad al desarrollo del PVE Riesgo Químico.</t>
  </si>
  <si>
    <t>Se recomienda asegurar la inclusión de las actividades asociadas al cargo de Servicios Generales.
Realizar capacitación en prevención del riesgo químico. 
Suministrar elementos de protección según matriz de Epp's.</t>
  </si>
  <si>
    <t>Decreto 1072 de 2015:  Artículo 2.2.4.6.8. Obligaciones de los empleadores, numeral 9
Artículo 2.2.4.6.24. Medidas de prevención y control, numeral 5 parágrafo 1.</t>
  </si>
  <si>
    <t>Vigilancia</t>
  </si>
  <si>
    <t>Vigilancia y supervisión de la seguridad física de la sede.</t>
  </si>
  <si>
    <t>Adopción de postura bípeda prolongada.</t>
  </si>
  <si>
    <t>Fatiga muscular, espasmos musculares, dolor en espalda, extremidades inferiores.</t>
  </si>
  <si>
    <t>Se recomienda asegurar la inclusión de las actividades asociadas al cargo de Vigilancia.
Dar continuidad a la Implementación del  PVE Riesgo biomecánico 
Dar continuidad a la Realización de  exámenes médicos periódicos con énfasis osteomuscular, realizando seguimiento a las recomendaciones.</t>
  </si>
  <si>
    <t>Se recomienda asegurar la inclusión de las actividades asociadas al cargo de Vigilancia.
Realizar pausas activas , alternar la postura. 
Realizar capacitación en higiene postural.</t>
  </si>
  <si>
    <t>Alta carga mental,(velocidad, complejidad, atención, minuciosidad) y cargas emocionales ,en el desarrollos de las tareas.</t>
  </si>
  <si>
    <t>Estrés, irritabilidad, apatía laboral, desmotivación, depresión, falta de interés, baja productividad.</t>
  </si>
  <si>
    <t xml:space="preserve">No aplica </t>
  </si>
  <si>
    <t>Se recomienda asegurar la inclusión de las actividades asociadas al cargo de Vigilancia.
Dar continuidad a la  Capacitación en Talleres para reducción de Riesgo Psicosocial.</t>
  </si>
  <si>
    <t>El personal de vigilancia es contratista, sin embargo esto no excluye a ninguna de las 2 empresas en velar por la salud y el bienestar del los trabajadores</t>
  </si>
  <si>
    <t>Monotonía en el desarrollo de la actividad.</t>
  </si>
  <si>
    <t>Condiciones de la tarea ( por monotonía)</t>
  </si>
  <si>
    <t>Estrés, irritabilidad, apatía laboral, desmotivación, depresión, falta de interés.</t>
  </si>
  <si>
    <t xml:space="preserve">Exposición a diversos microorganismos que ocasionan enfermedades por contacto con personal externo. </t>
  </si>
  <si>
    <t>Programa de Vigilancia Epidemiológico Riesgo Biológico. 
Capacitación en Riesgo Biológico.</t>
  </si>
  <si>
    <t>Se recomienda asegurar la inclusión de las actividades asociadas al cargo de Vigilancia.
 Dar continuidad al  PVE Riegos Biológico.
Dar continuidad al esquema de vacunación.</t>
  </si>
  <si>
    <t>Se recomienda asegurar la inclusión de las actividades asociadas al cargo de Vigilancia.
Realizar capacitaciones en prevención de riesgos Biológicos.
Fomentar cultura de lavado de manos.
Se sugiere acatar las normas de bioseguridad establecidas en  los lugares en los que se efectúan las inspecciones sanitarias.</t>
  </si>
  <si>
    <t>El personal de Vigilancia es contratista, sin embargo esto no excluye a ninguna de las 2 empresas en velar por la salud y el bienestar del los trabajadores</t>
  </si>
  <si>
    <t>Manipulación de Armas de fuego</t>
  </si>
  <si>
    <t>Mecánico por (herramientas)</t>
  </si>
  <si>
    <t>Heridas por proyectil con arma de fuego, contusiones, traumas, quemaduras.</t>
  </si>
  <si>
    <t>Se recomienda verificar si la empresa contratista cuenta con un protocolo de manejo de armas.</t>
  </si>
  <si>
    <t>Se recomienda verificar si la empresa contratista realiza capacitaciones en manejo de armas</t>
  </si>
  <si>
    <t>Exposición a agresiones físicas y verbales debido al contacto con usuarios.</t>
  </si>
  <si>
    <t>Público por orden público</t>
  </si>
  <si>
    <t>Heridas, contusiones, golpes entre otras lesiones personales.</t>
  </si>
  <si>
    <t xml:space="preserve">Se recomienda asegurar la inclusión de las actividades asociadas al cargo de Vigilancia.
Capacitación y sensibilización en riesgo público, enfocado en autocuidado.
Capacitación de atención al cliente. </t>
  </si>
  <si>
    <t>Conductor</t>
  </si>
  <si>
    <t>Fuera de las Instalaciones 
del Invima</t>
  </si>
  <si>
    <t>Conducción vehículos</t>
  </si>
  <si>
    <t>Probabilidad de accidentes de tránsito al desplazarse en  los vehículos recoger y llevar a los funcionarios a realizar visitas de Inspección y control en los establecimientos.</t>
  </si>
  <si>
    <t xml:space="preserve"> Heridas, contusiones, fracturas.</t>
  </si>
  <si>
    <t>Protocolo de seguridad Vial.</t>
  </si>
  <si>
    <t>Se recomienda asegurar la inclusión de las actividades asociadas al cargo de Conductor.
Realizar el seguimiento a la implementación de Programa de Mantenimiento preventivo y correctivo de Vehículos de la empresa contratista
Realizar el seguimiento a la aplicación de listas de chequeo pre operacionales a los vehículos  de la empresa contratista
Revisión del Protocolo para verificar el seguimiento a los contratistas</t>
  </si>
  <si>
    <t>Se recomienda asegurar la inclusión de las actividades asociadas al cargo de Conductor.
Realizar sensibilizaciones y capacitaciones en seguridad vial, normas de tránsito vigentes, comportamientos seguros
Realizar capacitaciones en reporte de actos y condiciones inseguras asociadas a las condiciones de los vehículos</t>
  </si>
  <si>
    <t xml:space="preserve">Código Nacional de Transito                                Decreto 1906/2015                         Decreto 2851/2013                   Ley 1503/2011                                  Resolución 1565/2011              Resolución 3027/2010 </t>
  </si>
  <si>
    <t>El conductor es contratista, sin embargo esto no excluye a ninguna de las 2 empresas en velar por la salud y el bienestar del los trabajadores</t>
  </si>
  <si>
    <t>Probabilidad de ocurrencia de actos delictivos en la vía pública (robos, atracos y atentados) durante los desplazamientos a los lugares en los que debe recoger o llevar al funcionario que realiza las visitas para la ejecución de actividades del INVIMA</t>
  </si>
  <si>
    <t>Heridas, contusiones, golpes entre otras lesiones personales</t>
  </si>
  <si>
    <t>PVE Condiciones de Salud.</t>
  </si>
  <si>
    <t>Capacitación de Riesgo Público.</t>
  </si>
  <si>
    <t>Se recomienda asegurar la inclusión de las actividades asociadas al cargo de Conductor.
Dar continuidad al PVE Condiciones de salud. 
Diseñar e implementar protocolo de riesgo público.</t>
  </si>
  <si>
    <t>Se recomienda asegurar la inclusión de las actividades asociadas al cargo de Conductor.
Capacitación y sensibilización en riesgo público, enfocado en autocuidado.</t>
  </si>
  <si>
    <t>Resolución 1016/1989</t>
  </si>
  <si>
    <t>Desplazamiento en instalaciones, áreas, pisos, lugares (calle) y superficies de trabajo deslizantes, con diferencia de nivel, condiciones de orden y aseo.</t>
  </si>
  <si>
    <t>Locativo superficies de trabajo irregulares</t>
  </si>
  <si>
    <t>Caídas al mismo nivel, golpes, lesiones múltiples, contusiones, fracturas, heridas, hematomas.</t>
  </si>
  <si>
    <t>Capacitación en autocuidado.</t>
  </si>
  <si>
    <t>Se recomienda asegurar la inclusión de las actividades asociadas al cargo de Conductor.
Reportar actos y condiciones Inseguras.</t>
  </si>
  <si>
    <t>Se recomienda asegurar la inclusión de las actividades asociadas al cargo de Conductor.
Diseñar e implementar mecanismos de comunicación de reporte de actos y condiciones inseguras.
 Realizar capacitaciones y charlas de seguridad en autocuidado.</t>
  </si>
  <si>
    <t>Ley 769/ 2002; Art 30; 42; 45; 46; 55; 82.
Ley 1503/2011
Resolución 1565/2014
Decreto 1906/2015
 Ley 1562 del 11 de Julio de 2012 
Decreto 2851 / 2013
Resolución 3027 / 2010</t>
  </si>
  <si>
    <t>Exposición a ruido proveniente del y los vehículos en el desplazamiento.</t>
  </si>
  <si>
    <t>Ruido Continuo</t>
  </si>
  <si>
    <t>Cefalea, Disconfort auditivo, estrés.</t>
  </si>
  <si>
    <t>No Aplica</t>
  </si>
  <si>
    <t>Ley 9 de enero 24 de 1979 Art. 106
Resolución 2400 de mayo 22 de 1979 Art. 177 literal c
Resolución 2413 de mayo 22 de 1979 art Art. 67
Resolución 8321 de agosto de 1983 art Art. 1
Decreto 1072 de 2015:  Artículo 2.2.4.6.8. Obligaciones de los empleadores, numeral 9</t>
  </si>
  <si>
    <t>Exposición a gases de los vehículos en el desplazamiento que se realiza en la jornada laboral.</t>
  </si>
  <si>
    <t xml:space="preserve">Irritaciones en vías respiratorias y cutáneas </t>
  </si>
  <si>
    <t>Se recomienda asegurar la inclusión de las actividades asociadas al cargo de Conductor.
Dar continuidad al desarrollo del PVE Riesgo Químico.</t>
  </si>
  <si>
    <t>Se recomienda asegurar la inclusión de las actividades asociadas al cargo de Conductor.
Realizar capacitación en prevención del riesgo químico. 
Suministrar elementos de protección según matriz de Epp's.</t>
  </si>
  <si>
    <t>NTP 750                                                 Resolución 614/1989                                 Ley 55/1993                                            Decreto 1973/1995</t>
  </si>
  <si>
    <t>El Conductor es contratista, sin embargo esto no excluye a ninguna de las 2 empresas en velar por la salud y el bienestar del los trabajadores</t>
  </si>
  <si>
    <t xml:space="preserve">Exposición a diversos microorganismos que ocasionan enfermedades por contacto con personal. </t>
  </si>
  <si>
    <t xml:space="preserve">Programa de Vigilancia Epidemiológico Riesgo Biológico. </t>
  </si>
  <si>
    <t>Suministro de Elementos de Protección según matriz de Epp's.</t>
  </si>
  <si>
    <t>Se recomienda asegurar la inclusión de las actividades asociadas al cargo de Conductor.
 Dar continuidad al  PVE Riegos Biológico.
Dar continuidad al esquema de vacunación.</t>
  </si>
  <si>
    <t>Se recomienda asegurar la inclusión de las actividades asociadas al cargo de Conductor.
Realizar capacitaciones en prevención de riesgos Biológicos.
Fomentar cultura de lavado de manos.
Se sugiere acatar las normas de bioseguridad establecidas en  los lugares en los que se efectúan las inspecciones sanitarias.</t>
  </si>
  <si>
    <t>Adopción de postura prolongada (sentado) durante la jornada laboral.</t>
  </si>
  <si>
    <t xml:space="preserve">Capacitación en Riesgo Biológico. </t>
  </si>
  <si>
    <t>Se recomienda asegurar la inclusión de las actividades asociadas al cargo de Conductor.
Dar continuidad a la Implementación del  PVE Riesgo biomecánico 
Dar continuidad a la Realización de  exámenes médicos periódicos con énfasis osteomuscular, realizando seguimiento a las recomendaciones.</t>
  </si>
  <si>
    <t>Se recomienda asegurar la inclusión de las actividades asociadas al cargo de Conductor.
Realizar pausas activas , alternar la postura. 
Realizar capacitación en higiene postural.</t>
  </si>
  <si>
    <t>Movimientos repetitivos en la conducción del vehículo durante la jornada laboral.</t>
  </si>
  <si>
    <t>Se recomienda asegurar la inclusión de las actividades asociadas al cargo de Conductor.
Dar continuidad a la  Capacitación en Talleres para reducción de Riesgo Psicosocial.</t>
  </si>
  <si>
    <t>CRITERIOS DE CONTROL MEDIDAS DE INTERVENCIÓN SUGERIDAS</t>
  </si>
  <si>
    <r>
      <t>Capacitación en Riesgo Biológico</t>
    </r>
    <r>
      <rPr>
        <sz val="10"/>
        <color rgb="FFFF0000"/>
        <rFont val="Arial Narrow"/>
        <family val="2"/>
      </rPr>
      <t xml:space="preserve">
</t>
    </r>
    <r>
      <rPr>
        <sz val="10"/>
        <rFont val="Arial Narrow"/>
        <family val="2"/>
      </rPr>
      <t>Capacitación en uso y manejo de EPP</t>
    </r>
    <r>
      <rPr>
        <sz val="10"/>
        <color rgb="FFFF0000"/>
        <rFont val="Arial Narrow"/>
        <family val="2"/>
      </rPr>
      <t xml:space="preserve">
</t>
    </r>
    <r>
      <rPr>
        <sz val="10"/>
        <rFont val="Arial Narrow"/>
        <family val="2"/>
      </rPr>
      <t>Esquemas de vacunación de Tétanos, hepatitis 
Uso de EPP como: Cofia, protector respiratorio N95 y el protector respiratorio de concha, bata desechable en forma eventual, guantes de nitrilo, botas de cuero tipo ingeniero con puntera reforzada, Monogafas, protectores auditivos .</t>
    </r>
  </si>
  <si>
    <r>
      <t xml:space="preserve">Procesos operativos, maquinaria en fabricas generadores de ruido </t>
    </r>
    <r>
      <rPr>
        <sz val="10"/>
        <color theme="1"/>
        <rFont val="Arial Narrow"/>
        <family val="2"/>
      </rPr>
      <t>(molinos: bolas, martillo, disco), cutter, mezcladores que en este caso es el motor, motobombas, agitadores, mezcladores, entre otros</t>
    </r>
  </si>
  <si>
    <r>
      <t xml:space="preserve">Sala de procesos en cuartos fríos y </t>
    </r>
    <r>
      <rPr>
        <sz val="10"/>
        <color theme="1"/>
        <rFont val="Arial Narrow"/>
        <family val="2"/>
      </rPr>
      <t>túneles de congelación y cuartos de congelación que pueden oscilar entre los 4°C a -15°C</t>
    </r>
  </si>
  <si>
    <r>
      <t>Uso de sustancias químicas en los procesos de las diferentes empresas.
Empresas de envases
hornos de cocción</t>
    </r>
    <r>
      <rPr>
        <sz val="10"/>
        <color theme="1"/>
        <rFont val="Arial Narrow"/>
        <family val="2"/>
      </rPr>
      <t xml:space="preserve"> (Polietileno para fabricación de envases, solventes orgánicos para extracción de aceites orgánicos, en los procesos de impresión de recipientes o etiquetas hay vapores de solventes orgánicos). De 10 plantas visitadas 2 tienen este tipo de exposición ya que se inspeccionan las que fabrican empaques.</t>
    </r>
  </si>
  <si>
    <r>
      <t xml:space="preserve">Maquinaria y equipos en diferentes procesos. </t>
    </r>
    <r>
      <rPr>
        <sz val="10"/>
        <color theme="1"/>
        <rFont val="Arial Narrow"/>
        <family val="2"/>
      </rPr>
      <t>Se desplaza cerca de equipos en movimiento con potencial de atrapamiento de partes de l cuerpo o de la ropa</t>
    </r>
    <r>
      <rPr>
        <sz val="10"/>
        <rFont val="Arial Narrow"/>
        <family val="2"/>
      </rPr>
      <t xml:space="preserve">
El personal se encuentra manipulando cajones, gavetas, puertas de archivo </t>
    </r>
    <r>
      <rPr>
        <sz val="10"/>
        <color rgb="FFFF0000"/>
        <rFont val="Arial Narrow"/>
        <family val="2"/>
      </rPr>
      <t xml:space="preserve">
</t>
    </r>
    <r>
      <rPr>
        <sz val="10"/>
        <color theme="1"/>
        <rFont val="Arial Narrow"/>
        <family val="2"/>
      </rPr>
      <t xml:space="preserve">Presencia de marmitas y calderas a presión
Sistemas de vacío para procesos de liofilización.: </t>
    </r>
  </si>
  <si>
    <r>
      <t>Proyección  de partículas en algunos de los procesos de las diferentes plantas</t>
    </r>
    <r>
      <rPr>
        <sz val="10"/>
        <color theme="1"/>
        <rFont val="Arial Narrow"/>
        <family val="2"/>
      </rPr>
      <t xml:space="preserve"> (es muy bajo)</t>
    </r>
  </si>
  <si>
    <r>
      <t>Presencia de estantes altos en diferentes plantas</t>
    </r>
    <r>
      <rPr>
        <sz val="10"/>
        <color rgb="FFFF0000"/>
        <rFont val="Arial Narrow"/>
        <family val="2"/>
      </rPr>
      <t xml:space="preserve"> </t>
    </r>
    <r>
      <rPr>
        <sz val="10"/>
        <rFont val="Arial Narrow"/>
        <family val="2"/>
      </rPr>
      <t>que están flojos y/o que no están anclados (al frecuencia con al que se presenta es baja).</t>
    </r>
  </si>
  <si>
    <r>
      <t>Presencia de fugas de amoniaco</t>
    </r>
    <r>
      <rPr>
        <sz val="10"/>
        <color rgb="FFFF0000"/>
        <rFont val="Arial Narrow"/>
        <family val="2"/>
      </rPr>
      <t xml:space="preserve"> </t>
    </r>
    <r>
      <rPr>
        <sz val="10"/>
        <color theme="1"/>
        <rFont val="Arial Narrow"/>
        <family val="2"/>
      </rPr>
      <t>(Eventualmente)</t>
    </r>
  </si>
  <si>
    <t>Uno - Cuatro - Cinco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</si>
</sst>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_-;\-* #,##0.00\ _€_-;_-* &quot;-&quot;??\ _€_-;_-@_-"/>
    <numFmt numFmtId="165" formatCode="_-* #,##0\ _€_-;\-* #,##0\ _€_-;_-* &quot;-&quot;??\ _€_-;_-@_-"/>
  </numFmts>
  <fonts count="23" x14ac:knownFonts="1">
    <font>
      <sz val="10"/>
      <name val="Arial"/>
    </font>
    <font>
      <u/>
      <sz val="10"/>
      <color indexed="12"/>
      <name val="Arial"/>
      <family val="2"/>
    </font>
    <font>
      <sz val="10"/>
      <name val="Arial"/>
      <family val="2"/>
    </font>
    <font>
      <sz val="10"/>
      <name val="MS Sans Serif"/>
      <family val="2"/>
    </font>
    <font>
      <sz val="11"/>
      <color theme="1"/>
      <name val="Calibri"/>
      <family val="2"/>
      <scheme val="minor"/>
    </font>
    <font>
      <sz val="10"/>
      <name val="Arial"/>
      <family val="2"/>
    </font>
    <font>
      <sz val="10"/>
      <name val="Arial Narrow"/>
      <family val="2"/>
    </font>
    <font>
      <b/>
      <sz val="10"/>
      <color theme="1"/>
      <name val="Arial Narrow"/>
      <family val="2"/>
    </font>
    <font>
      <b/>
      <sz val="10"/>
      <name val="Arial Narrow"/>
      <family val="2"/>
    </font>
    <font>
      <sz val="10"/>
      <color theme="2" tint="-0.749992370372631"/>
      <name val="Arial Narrow"/>
      <family val="2"/>
    </font>
    <font>
      <sz val="10"/>
      <color indexed="8"/>
      <name val="Arial Narrow"/>
      <family val="2"/>
    </font>
    <font>
      <b/>
      <sz val="10"/>
      <color indexed="8"/>
      <name val="Arial Narrow"/>
      <family val="2"/>
    </font>
    <font>
      <b/>
      <sz val="10"/>
      <color theme="2" tint="-0.749992370372631"/>
      <name val="Arial Narrow"/>
      <family val="2"/>
    </font>
    <font>
      <b/>
      <sz val="10"/>
      <color theme="3" tint="0.39997558519241921"/>
      <name val="Arial Narrow"/>
      <family val="2"/>
    </font>
    <font>
      <sz val="10"/>
      <color rgb="FF000000"/>
      <name val="Arial Narrow"/>
      <family val="2"/>
    </font>
    <font>
      <b/>
      <sz val="10"/>
      <color theme="5" tint="-0.249977111117893"/>
      <name val="Arial Narrow"/>
      <family val="2"/>
    </font>
    <font>
      <b/>
      <sz val="10"/>
      <color theme="9" tint="-0.249977111117893"/>
      <name val="Arial Narrow"/>
      <family val="2"/>
    </font>
    <font>
      <b/>
      <sz val="10"/>
      <color theme="6" tint="-0.249977111117893"/>
      <name val="Arial Narrow"/>
      <family val="2"/>
    </font>
    <font>
      <b/>
      <sz val="10"/>
      <color rgb="FFFF0000"/>
      <name val="Arial Narrow"/>
      <family val="2"/>
    </font>
    <font>
      <u/>
      <sz val="10"/>
      <color theme="10"/>
      <name val="Arial Narrow"/>
      <family val="2"/>
    </font>
    <font>
      <sz val="10"/>
      <color theme="9" tint="-0.249977111117893"/>
      <name val="Arial Narrow"/>
      <family val="2"/>
    </font>
    <font>
      <sz val="10"/>
      <color rgb="FFFF0000"/>
      <name val="Arial Narrow"/>
      <family val="2"/>
    </font>
    <font>
      <sz val="10"/>
      <color theme="1"/>
      <name val="Arial Narrow"/>
      <family val="2"/>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B0F0"/>
        <bgColor indexed="64"/>
      </patternFill>
    </fill>
    <fill>
      <patternFill patternType="solid">
        <fgColor theme="0" tint="-4.9989318521683403E-2"/>
        <bgColor indexed="64"/>
      </patternFill>
    </fill>
  </fills>
  <borders count="60">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theme="7" tint="-0.249977111117893"/>
      </left>
      <right style="medium">
        <color theme="7" tint="-0.249977111117893"/>
      </right>
      <top style="medium">
        <color theme="7" tint="-0.249977111117893"/>
      </top>
      <bottom style="thin">
        <color indexed="64"/>
      </bottom>
      <diagonal/>
    </border>
    <border>
      <left style="medium">
        <color theme="7" tint="-0.249977111117893"/>
      </left>
      <right style="medium">
        <color theme="7" tint="-0.249977111117893"/>
      </right>
      <top style="thin">
        <color indexed="64"/>
      </top>
      <bottom style="thin">
        <color indexed="64"/>
      </bottom>
      <diagonal/>
    </border>
    <border>
      <left style="medium">
        <color theme="7" tint="-0.249977111117893"/>
      </left>
      <right style="medium">
        <color theme="7" tint="-0.249977111117893"/>
      </right>
      <top style="thin">
        <color indexed="64"/>
      </top>
      <bottom style="medium">
        <color theme="7" tint="-0.249977111117893"/>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theme="7" tint="-0.249977111117893"/>
      </left>
      <right style="thin">
        <color theme="7" tint="-0.249977111117893"/>
      </right>
      <top style="thin">
        <color theme="7" tint="-0.249977111117893"/>
      </top>
      <bottom style="medium">
        <color indexed="64"/>
      </bottom>
      <diagonal/>
    </border>
    <border>
      <left style="thin">
        <color indexed="64"/>
      </left>
      <right/>
      <top style="medium">
        <color indexed="64"/>
      </top>
      <bottom/>
      <diagonal/>
    </border>
    <border>
      <left/>
      <right style="medium">
        <color indexed="64"/>
      </right>
      <top style="thin">
        <color indexed="64"/>
      </top>
      <bottom style="medium">
        <color indexed="64"/>
      </bottom>
      <diagonal/>
    </border>
  </borders>
  <cellStyleXfs count="9">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4" fillId="0" borderId="0"/>
    <xf numFmtId="0" fontId="2" fillId="0" borderId="0"/>
    <xf numFmtId="0" fontId="2" fillId="0" borderId="0"/>
    <xf numFmtId="0" fontId="4" fillId="0" borderId="0"/>
    <xf numFmtId="0" fontId="3" fillId="0" borderId="0" applyNumberFormat="0" applyFont="0" applyFill="0" applyBorder="0" applyAlignment="0" applyProtection="0">
      <alignment horizontal="left"/>
    </xf>
    <xf numFmtId="164" fontId="5" fillId="0" borderId="0" applyFont="0" applyFill="0" applyBorder="0" applyAlignment="0" applyProtection="0"/>
  </cellStyleXfs>
  <cellXfs count="303">
    <xf numFmtId="0" fontId="0" fillId="0" borderId="0" xfId="0"/>
    <xf numFmtId="0" fontId="6" fillId="5" borderId="0" xfId="0" applyFont="1" applyFill="1" applyBorder="1"/>
    <xf numFmtId="0" fontId="6" fillId="0" borderId="0" xfId="0" applyFont="1"/>
    <xf numFmtId="0" fontId="6" fillId="4" borderId="8" xfId="0" applyFont="1" applyFill="1" applyBorder="1"/>
    <xf numFmtId="0" fontId="6" fillId="0" borderId="18" xfId="0" applyFont="1" applyBorder="1"/>
    <xf numFmtId="0" fontId="6" fillId="0" borderId="0" xfId="0" applyFont="1" applyBorder="1"/>
    <xf numFmtId="0" fontId="7" fillId="7" borderId="28" xfId="0" applyFont="1" applyFill="1" applyBorder="1" applyAlignment="1">
      <alignment horizontal="center" vertical="center"/>
    </xf>
    <xf numFmtId="0" fontId="6" fillId="0" borderId="9" xfId="0" applyFont="1" applyFill="1" applyBorder="1" applyAlignment="1">
      <alignment horizontal="left" vertical="center" wrapText="1"/>
    </xf>
    <xf numFmtId="0" fontId="6" fillId="0" borderId="9" xfId="0" applyFont="1" applyFill="1" applyBorder="1" applyAlignment="1">
      <alignment horizontal="center" vertical="center" shrinkToFit="1"/>
    </xf>
    <xf numFmtId="0" fontId="6" fillId="2" borderId="9"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9" xfId="0" applyFont="1" applyFill="1" applyBorder="1" applyAlignment="1">
      <alignment horizontal="center" vertical="center"/>
    </xf>
    <xf numFmtId="0" fontId="8" fillId="4" borderId="9" xfId="0" applyFont="1" applyFill="1" applyBorder="1" applyAlignment="1">
      <alignment horizontal="center" vertical="center"/>
    </xf>
    <xf numFmtId="0" fontId="6" fillId="0" borderId="9" xfId="0" applyFont="1" applyBorder="1"/>
    <xf numFmtId="0" fontId="6" fillId="0" borderId="9" xfId="0" applyFont="1" applyBorder="1" applyAlignment="1">
      <alignment horizontal="left" vertical="center" wrapText="1"/>
    </xf>
    <xf numFmtId="0" fontId="6" fillId="0" borderId="8" xfId="0" applyFont="1" applyFill="1" applyBorder="1" applyAlignment="1">
      <alignment wrapText="1"/>
    </xf>
    <xf numFmtId="0" fontId="6" fillId="0" borderId="8" xfId="0" applyFont="1" applyFill="1" applyBorder="1" applyAlignment="1">
      <alignment horizontal="left" vertical="center" wrapText="1"/>
    </xf>
    <xf numFmtId="0" fontId="6" fillId="0" borderId="8" xfId="0" applyFont="1" applyFill="1" applyBorder="1" applyAlignment="1">
      <alignment horizontal="center" vertical="center" shrinkToFit="1"/>
    </xf>
    <xf numFmtId="0" fontId="6" fillId="2" borderId="8"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8" xfId="0" applyFont="1" applyFill="1" applyBorder="1" applyAlignment="1">
      <alignment horizontal="center" vertical="center"/>
    </xf>
    <xf numFmtId="0" fontId="8" fillId="4" borderId="8" xfId="0" applyFont="1" applyFill="1" applyBorder="1" applyAlignment="1">
      <alignment horizontal="center" vertical="center"/>
    </xf>
    <xf numFmtId="0" fontId="6" fillId="3" borderId="8" xfId="0" applyFont="1" applyFill="1" applyBorder="1" applyAlignment="1">
      <alignment horizontal="center" vertical="center" wrapText="1" shrinkToFit="1"/>
    </xf>
    <xf numFmtId="0" fontId="6" fillId="0" borderId="8" xfId="0" applyFont="1" applyFill="1" applyBorder="1"/>
    <xf numFmtId="0" fontId="6" fillId="0" borderId="8" xfId="0" applyFont="1" applyFill="1" applyBorder="1" applyAlignment="1">
      <alignment vertical="center" wrapText="1"/>
    </xf>
    <xf numFmtId="0" fontId="6" fillId="0" borderId="8" xfId="0" applyFont="1" applyBorder="1" applyAlignment="1">
      <alignment horizontal="left"/>
    </xf>
    <xf numFmtId="0" fontId="6" fillId="0" borderId="8" xfId="0" applyNumberFormat="1" applyFont="1" applyFill="1" applyBorder="1" applyAlignment="1">
      <alignment horizontal="center" vertical="center" wrapText="1"/>
    </xf>
    <xf numFmtId="0" fontId="6" fillId="0" borderId="19" xfId="0" applyFont="1" applyFill="1" applyBorder="1"/>
    <xf numFmtId="0" fontId="6" fillId="0" borderId="8" xfId="0" applyFont="1" applyFill="1" applyBorder="1" applyAlignment="1">
      <alignment horizontal="left"/>
    </xf>
    <xf numFmtId="0" fontId="6" fillId="0" borderId="46" xfId="0" applyFont="1" applyFill="1" applyBorder="1" applyAlignment="1">
      <alignment horizontal="left" vertical="center" wrapText="1"/>
    </xf>
    <xf numFmtId="0" fontId="6" fillId="0" borderId="46" xfId="0" applyFont="1" applyFill="1" applyBorder="1" applyAlignment="1">
      <alignment vertical="center" wrapText="1"/>
    </xf>
    <xf numFmtId="0" fontId="6" fillId="0" borderId="46" xfId="0" applyFont="1" applyFill="1" applyBorder="1" applyAlignment="1">
      <alignment horizontal="center" vertical="center" shrinkToFit="1"/>
    </xf>
    <xf numFmtId="0" fontId="6" fillId="2" borderId="46" xfId="0" applyFont="1" applyFill="1" applyBorder="1" applyAlignment="1">
      <alignment horizontal="center" vertical="center" wrapText="1"/>
    </xf>
    <xf numFmtId="0" fontId="6" fillId="4" borderId="46" xfId="0" applyFont="1" applyFill="1" applyBorder="1" applyAlignment="1">
      <alignment horizontal="center" vertical="center" wrapText="1"/>
    </xf>
    <xf numFmtId="0" fontId="6" fillId="4" borderId="46" xfId="0" applyFont="1" applyFill="1" applyBorder="1" applyAlignment="1">
      <alignment horizontal="center" vertical="center"/>
    </xf>
    <xf numFmtId="0" fontId="8" fillId="4" borderId="46" xfId="0" applyFont="1" applyFill="1" applyBorder="1" applyAlignment="1">
      <alignment horizontal="center" vertical="center"/>
    </xf>
    <xf numFmtId="0" fontId="6" fillId="0" borderId="46" xfId="0" applyFont="1" applyBorder="1" applyAlignment="1">
      <alignment horizontal="left"/>
    </xf>
    <xf numFmtId="0" fontId="6" fillId="0" borderId="8" xfId="0" applyFont="1" applyBorder="1" applyAlignment="1">
      <alignment horizontal="left" vertical="center" wrapText="1"/>
    </xf>
    <xf numFmtId="0" fontId="6" fillId="0" borderId="8" xfId="0" applyNumberFormat="1" applyFont="1" applyFill="1" applyBorder="1" applyAlignment="1">
      <alignment vertical="center" wrapText="1"/>
    </xf>
    <xf numFmtId="0" fontId="9" fillId="0" borderId="0" xfId="0" applyFont="1" applyBorder="1" applyAlignment="1">
      <alignment wrapText="1"/>
    </xf>
    <xf numFmtId="0" fontId="6" fillId="0" borderId="8" xfId="0" applyFont="1" applyFill="1" applyBorder="1" applyAlignment="1">
      <alignment horizontal="left" wrapText="1"/>
    </xf>
    <xf numFmtId="0" fontId="6" fillId="0" borderId="8" xfId="0" applyNumberFormat="1" applyFont="1" applyFill="1" applyBorder="1" applyAlignment="1">
      <alignment horizontal="left" vertical="center" wrapText="1"/>
    </xf>
    <xf numFmtId="0" fontId="6" fillId="0" borderId="8" xfId="0" applyFont="1" applyBorder="1" applyAlignment="1">
      <alignment horizontal="left" vertical="center"/>
    </xf>
    <xf numFmtId="0" fontId="8" fillId="0" borderId="23" xfId="0" applyFont="1" applyBorder="1"/>
    <xf numFmtId="0" fontId="6" fillId="0" borderId="8" xfId="0" applyFont="1" applyFill="1" applyBorder="1" applyAlignment="1">
      <alignment horizontal="center" vertical="center"/>
    </xf>
    <xf numFmtId="0" fontId="6" fillId="0" borderId="0" xfId="0" applyFont="1" applyFill="1"/>
    <xf numFmtId="0" fontId="6" fillId="0" borderId="0" xfId="0" applyFont="1" applyAlignment="1">
      <alignment textRotation="90"/>
    </xf>
    <xf numFmtId="0" fontId="6" fillId="0" borderId="0" xfId="0" applyFont="1" applyAlignment="1">
      <alignment horizontal="left"/>
    </xf>
    <xf numFmtId="0" fontId="6" fillId="0" borderId="0" xfId="0" applyFont="1" applyAlignment="1">
      <alignment horizontal="center"/>
    </xf>
    <xf numFmtId="0" fontId="6" fillId="0" borderId="8" xfId="0" applyFont="1" applyBorder="1" applyAlignment="1">
      <alignment horizontal="center" vertical="center" wrapText="1"/>
    </xf>
    <xf numFmtId="0" fontId="6" fillId="0" borderId="8" xfId="0" applyFont="1" applyFill="1" applyBorder="1" applyAlignment="1">
      <alignment horizontal="center"/>
    </xf>
    <xf numFmtId="0" fontId="6" fillId="0" borderId="8" xfId="0" applyFont="1" applyFill="1" applyBorder="1" applyAlignment="1">
      <alignment horizontal="center" wrapText="1"/>
    </xf>
    <xf numFmtId="0" fontId="6" fillId="0" borderId="46" xfId="0" applyFont="1" applyBorder="1" applyAlignment="1">
      <alignment horizontal="center" vertical="center" wrapText="1"/>
    </xf>
    <xf numFmtId="0" fontId="6" fillId="0" borderId="46" xfId="0" applyFont="1" applyFill="1" applyBorder="1" applyAlignment="1">
      <alignment horizontal="center" vertical="center" wrapText="1" shrinkToFit="1"/>
    </xf>
    <xf numFmtId="0" fontId="6" fillId="0" borderId="46" xfId="0" applyNumberFormat="1" applyFont="1" applyFill="1" applyBorder="1" applyAlignment="1">
      <alignment horizontal="left" vertical="center" wrapText="1"/>
    </xf>
    <xf numFmtId="0" fontId="6" fillId="0" borderId="9" xfId="0" applyFont="1" applyFill="1" applyBorder="1" applyAlignment="1">
      <alignment vertical="center" wrapText="1"/>
    </xf>
    <xf numFmtId="0" fontId="6" fillId="0" borderId="46" xfId="0" applyNumberFormat="1"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46" xfId="0" applyFont="1" applyFill="1" applyBorder="1" applyAlignment="1">
      <alignment horizontal="center" vertical="center" wrapText="1"/>
    </xf>
    <xf numFmtId="0" fontId="6" fillId="0" borderId="8" xfId="0" applyFont="1" applyBorder="1"/>
    <xf numFmtId="0" fontId="6" fillId="0" borderId="46" xfId="0" applyFont="1" applyBorder="1"/>
    <xf numFmtId="0" fontId="6" fillId="4" borderId="0" xfId="0" applyFont="1" applyFill="1" applyBorder="1" applyAlignment="1">
      <alignment horizontal="center" vertical="center" wrapText="1"/>
    </xf>
    <xf numFmtId="0" fontId="10" fillId="4" borderId="0" xfId="0" applyFont="1" applyFill="1" applyBorder="1" applyAlignment="1"/>
    <xf numFmtId="0" fontId="10" fillId="4" borderId="0" xfId="0" applyFont="1" applyFill="1" applyBorder="1" applyAlignment="1">
      <alignment textRotation="90"/>
    </xf>
    <xf numFmtId="0" fontId="11" fillId="4" borderId="0" xfId="0" applyFont="1" applyFill="1" applyBorder="1" applyAlignment="1">
      <alignment horizontal="center" vertical="center" wrapText="1"/>
    </xf>
    <xf numFmtId="0" fontId="10" fillId="4" borderId="0" xfId="0" applyFont="1" applyFill="1" applyBorder="1" applyAlignment="1">
      <alignment horizontal="left" vertical="center"/>
    </xf>
    <xf numFmtId="0" fontId="10" fillId="4" borderId="0" xfId="0" applyFont="1" applyFill="1" applyBorder="1" applyAlignment="1">
      <alignment horizontal="center" vertical="center"/>
    </xf>
    <xf numFmtId="0" fontId="10" fillId="4" borderId="8" xfId="0" applyFont="1" applyFill="1" applyBorder="1" applyAlignment="1">
      <alignment horizontal="left" vertical="center"/>
    </xf>
    <xf numFmtId="0" fontId="13" fillId="0" borderId="35" xfId="0" applyFont="1" applyBorder="1" applyAlignment="1">
      <alignment horizontal="center" vertical="center"/>
    </xf>
    <xf numFmtId="0" fontId="13" fillId="0" borderId="21" xfId="0" applyFont="1" applyBorder="1" applyAlignment="1">
      <alignment vertical="center"/>
    </xf>
    <xf numFmtId="0" fontId="13" fillId="0" borderId="0" xfId="0" applyFont="1" applyBorder="1" applyAlignment="1">
      <alignment vertical="center"/>
    </xf>
    <xf numFmtId="0" fontId="11" fillId="4" borderId="0" xfId="0" applyFont="1" applyFill="1" applyBorder="1" applyAlignment="1">
      <alignment horizontal="center" vertical="center"/>
    </xf>
    <xf numFmtId="0" fontId="8" fillId="0" borderId="36" xfId="0" applyFont="1" applyBorder="1" applyAlignment="1" applyProtection="1">
      <alignment horizontal="center" vertical="center" wrapText="1"/>
    </xf>
    <xf numFmtId="0" fontId="14" fillId="5" borderId="0" xfId="0" applyFont="1" applyFill="1" applyBorder="1"/>
    <xf numFmtId="0" fontId="8" fillId="5" borderId="0" xfId="0" applyFont="1" applyFill="1" applyBorder="1" applyAlignment="1">
      <alignment horizontal="center" vertical="center" wrapText="1"/>
    </xf>
    <xf numFmtId="0" fontId="15" fillId="0" borderId="36" xfId="0" applyFont="1" applyBorder="1" applyAlignment="1" applyProtection="1">
      <alignment horizontal="center" vertical="center"/>
    </xf>
    <xf numFmtId="0" fontId="14" fillId="0" borderId="19" xfId="0" applyFont="1" applyBorder="1"/>
    <xf numFmtId="0" fontId="13" fillId="0" borderId="0" xfId="0" applyFont="1" applyBorder="1" applyAlignment="1">
      <alignment horizontal="justify" vertical="center" wrapText="1"/>
    </xf>
    <xf numFmtId="0" fontId="16" fillId="0" borderId="36" xfId="0" applyFont="1" applyBorder="1" applyAlignment="1" applyProtection="1">
      <alignment horizontal="center" vertical="center" wrapText="1"/>
    </xf>
    <xf numFmtId="0" fontId="14" fillId="0" borderId="8" xfId="0" applyFont="1" applyBorder="1"/>
    <xf numFmtId="0" fontId="17" fillId="0" borderId="36" xfId="0" applyFont="1" applyBorder="1" applyAlignment="1" applyProtection="1">
      <alignment horizontal="center" vertical="center" wrapText="1"/>
    </xf>
    <xf numFmtId="0" fontId="12" fillId="0" borderId="36" xfId="0" applyFont="1" applyBorder="1" applyAlignment="1" applyProtection="1">
      <alignment horizontal="center" vertical="center" wrapText="1"/>
    </xf>
    <xf numFmtId="0" fontId="18" fillId="0" borderId="37" xfId="0" applyFont="1" applyBorder="1" applyAlignment="1" applyProtection="1">
      <alignment horizontal="center" vertical="center" wrapText="1"/>
    </xf>
    <xf numFmtId="0" fontId="11" fillId="0" borderId="8" xfId="0" applyFont="1" applyFill="1" applyBorder="1" applyAlignment="1">
      <alignment horizontal="center" vertical="center"/>
    </xf>
    <xf numFmtId="0" fontId="11" fillId="0" borderId="8" xfId="0" applyFont="1" applyFill="1" applyBorder="1" applyAlignment="1">
      <alignment horizontal="left" vertical="center"/>
    </xf>
    <xf numFmtId="0" fontId="11" fillId="0" borderId="20" xfId="0" applyFont="1" applyFill="1" applyBorder="1" applyAlignment="1">
      <alignment horizontal="center" vertical="center"/>
    </xf>
    <xf numFmtId="0" fontId="6" fillId="0" borderId="4" xfId="6" applyFont="1" applyFill="1" applyBorder="1" applyAlignment="1">
      <alignment horizontal="center" vertical="center" wrapText="1"/>
    </xf>
    <xf numFmtId="0" fontId="11" fillId="6" borderId="8" xfId="0" applyFont="1" applyFill="1" applyBorder="1" applyAlignment="1">
      <alignment horizontal="right" vertical="center" wrapText="1"/>
    </xf>
    <xf numFmtId="0" fontId="6" fillId="0" borderId="18" xfId="6" applyFont="1" applyFill="1" applyBorder="1" applyAlignment="1">
      <alignment horizontal="center" vertical="center" wrapText="1"/>
    </xf>
    <xf numFmtId="0" fontId="13" fillId="0" borderId="0" xfId="0" applyFont="1" applyFill="1" applyBorder="1" applyAlignment="1">
      <alignment horizontal="justify" vertical="center" wrapText="1"/>
    </xf>
    <xf numFmtId="0" fontId="8" fillId="5" borderId="8"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2" fillId="0" borderId="18" xfId="0" applyFont="1" applyBorder="1" applyAlignment="1">
      <alignment horizontal="center" vertical="center" wrapText="1"/>
    </xf>
    <xf numFmtId="0" fontId="11" fillId="0" borderId="31" xfId="0" applyFont="1" applyFill="1" applyBorder="1" applyAlignment="1">
      <alignment vertical="center"/>
    </xf>
    <xf numFmtId="0" fontId="11" fillId="0" borderId="1" xfId="0" applyFont="1" applyFill="1" applyBorder="1" applyAlignment="1">
      <alignment vertical="center"/>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xf>
    <xf numFmtId="0" fontId="11" fillId="0" borderId="8" xfId="0" applyFont="1" applyFill="1" applyBorder="1" applyAlignment="1">
      <alignment vertical="center"/>
    </xf>
    <xf numFmtId="0" fontId="11" fillId="0" borderId="45" xfId="0" applyFont="1" applyFill="1" applyBorder="1" applyAlignment="1">
      <alignment vertical="center"/>
    </xf>
    <xf numFmtId="0" fontId="8" fillId="0" borderId="18" xfId="0" applyFont="1" applyBorder="1" applyAlignment="1">
      <alignment horizontal="center" vertical="center" wrapText="1"/>
    </xf>
    <xf numFmtId="0" fontId="11" fillId="0" borderId="28" xfId="0" applyFont="1" applyFill="1" applyBorder="1" applyAlignment="1">
      <alignment vertical="center"/>
    </xf>
    <xf numFmtId="0" fontId="11" fillId="0" borderId="0" xfId="0" applyFont="1" applyFill="1" applyBorder="1" applyAlignment="1">
      <alignment vertical="center"/>
    </xf>
    <xf numFmtId="0" fontId="11" fillId="0" borderId="0" xfId="0" applyFont="1" applyFill="1" applyBorder="1" applyAlignment="1">
      <alignment horizontal="center" vertical="center"/>
    </xf>
    <xf numFmtId="0" fontId="11" fillId="0" borderId="0" xfId="0" applyFont="1" applyFill="1" applyBorder="1" applyAlignment="1">
      <alignment horizontal="left" vertical="center"/>
    </xf>
    <xf numFmtId="0" fontId="11" fillId="0" borderId="17" xfId="0" applyFont="1" applyFill="1" applyBorder="1" applyAlignment="1">
      <alignment vertical="center"/>
    </xf>
    <xf numFmtId="0" fontId="6" fillId="0" borderId="6" xfId="0" applyFont="1" applyBorder="1" applyAlignment="1">
      <alignment horizontal="center" wrapText="1"/>
    </xf>
    <xf numFmtId="0" fontId="8" fillId="0" borderId="0" xfId="0" applyFont="1" applyBorder="1" applyAlignment="1">
      <alignment horizontal="center" vertical="center" wrapText="1"/>
    </xf>
    <xf numFmtId="0" fontId="13" fillId="0" borderId="5" xfId="0" applyFont="1" applyBorder="1" applyAlignment="1">
      <alignment horizontal="justify" vertical="center" wrapText="1"/>
    </xf>
    <xf numFmtId="0" fontId="11" fillId="0" borderId="11" xfId="0" applyFont="1" applyFill="1" applyBorder="1" applyAlignment="1">
      <alignment vertical="center"/>
    </xf>
    <xf numFmtId="0" fontId="8" fillId="5" borderId="46" xfId="0" applyFont="1" applyFill="1" applyBorder="1" applyAlignment="1">
      <alignment horizontal="center" vertical="center" wrapText="1"/>
    </xf>
    <xf numFmtId="0" fontId="8" fillId="5" borderId="46" xfId="0" applyFont="1" applyFill="1" applyBorder="1" applyAlignment="1">
      <alignment horizontal="center" vertical="center"/>
    </xf>
    <xf numFmtId="0" fontId="8" fillId="5" borderId="56" xfId="0" applyFont="1" applyFill="1" applyBorder="1" applyAlignment="1">
      <alignment horizontal="center" vertical="center" wrapText="1"/>
    </xf>
    <xf numFmtId="0" fontId="8" fillId="5" borderId="26" xfId="0" applyFont="1" applyFill="1" applyBorder="1" applyAlignment="1">
      <alignment horizontal="center" vertical="center" textRotation="90" wrapText="1"/>
    </xf>
    <xf numFmtId="0" fontId="8" fillId="5" borderId="22" xfId="0" applyFont="1" applyFill="1" applyBorder="1" applyAlignment="1">
      <alignment horizontal="center" vertical="center" textRotation="90" wrapText="1"/>
    </xf>
    <xf numFmtId="0" fontId="8" fillId="5" borderId="33" xfId="0" applyFont="1" applyFill="1" applyBorder="1" applyAlignment="1">
      <alignment horizontal="center" vertical="center" textRotation="90" wrapText="1"/>
    </xf>
    <xf numFmtId="0" fontId="8" fillId="5" borderId="40" xfId="0" applyFont="1" applyFill="1" applyBorder="1" applyAlignment="1">
      <alignment horizontal="center" vertical="center" textRotation="90" wrapText="1"/>
    </xf>
    <xf numFmtId="0" fontId="8" fillId="5" borderId="57" xfId="0" applyFont="1" applyFill="1" applyBorder="1" applyAlignment="1">
      <alignment horizontal="center" vertical="center" textRotation="90" wrapText="1"/>
    </xf>
    <xf numFmtId="0" fontId="8" fillId="5" borderId="57" xfId="0" applyFont="1" applyFill="1" applyBorder="1" applyAlignment="1">
      <alignment horizontal="center" vertical="center" wrapText="1"/>
    </xf>
    <xf numFmtId="0" fontId="8" fillId="5" borderId="55" xfId="0" applyFont="1" applyFill="1" applyBorder="1" applyAlignment="1">
      <alignment horizontal="center" vertical="center" wrapText="1"/>
    </xf>
    <xf numFmtId="0" fontId="8" fillId="5" borderId="47" xfId="0" applyFont="1" applyFill="1" applyBorder="1" applyAlignment="1">
      <alignment horizontal="center" vertical="center" wrapText="1"/>
    </xf>
    <xf numFmtId="0" fontId="7" fillId="7" borderId="12" xfId="0" applyFont="1" applyFill="1" applyBorder="1" applyAlignment="1">
      <alignment horizontal="center" vertical="center" textRotation="90" wrapText="1"/>
    </xf>
    <xf numFmtId="0" fontId="7" fillId="7" borderId="3" xfId="0" applyFont="1" applyFill="1" applyBorder="1" applyAlignment="1">
      <alignment horizontal="center" vertical="center" textRotation="90" wrapText="1"/>
    </xf>
    <xf numFmtId="0" fontId="7" fillId="7" borderId="13" xfId="0" applyFont="1" applyFill="1" applyBorder="1" applyAlignment="1">
      <alignment horizontal="center" vertical="center" textRotation="90" wrapText="1"/>
    </xf>
    <xf numFmtId="0" fontId="7" fillId="7" borderId="0"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7" borderId="16" xfId="0" applyFont="1" applyFill="1" applyBorder="1" applyAlignment="1">
      <alignment horizontal="center" vertical="center" textRotation="90" wrapText="1"/>
    </xf>
    <xf numFmtId="0" fontId="7" fillId="7" borderId="0" xfId="0" applyFont="1" applyFill="1" applyBorder="1" applyAlignment="1">
      <alignment horizontal="center" vertical="center" textRotation="90" wrapText="1"/>
    </xf>
    <xf numFmtId="0" fontId="7" fillId="7" borderId="12" xfId="0" applyFont="1" applyFill="1" applyBorder="1" applyAlignment="1">
      <alignment horizontal="center" vertical="center" wrapText="1"/>
    </xf>
    <xf numFmtId="0" fontId="7" fillId="7" borderId="13" xfId="0" applyFont="1" applyFill="1" applyBorder="1" applyAlignment="1">
      <alignment horizontal="center" vertical="center" wrapText="1"/>
    </xf>
    <xf numFmtId="0" fontId="7" fillId="7" borderId="13" xfId="0" applyFont="1" applyFill="1" applyBorder="1" applyAlignment="1">
      <alignment horizontal="left" vertical="center" wrapText="1"/>
    </xf>
    <xf numFmtId="0" fontId="7" fillId="7" borderId="16" xfId="0" applyFont="1" applyFill="1" applyBorder="1" applyAlignment="1">
      <alignment horizontal="left" vertical="center" wrapText="1"/>
    </xf>
    <xf numFmtId="0" fontId="6" fillId="0" borderId="0" xfId="0" applyFont="1" applyFill="1" applyBorder="1"/>
    <xf numFmtId="0" fontId="20" fillId="0" borderId="0" xfId="0" applyFont="1" applyFill="1" applyBorder="1" applyAlignment="1">
      <alignment horizontal="center" vertical="center" wrapText="1"/>
    </xf>
    <xf numFmtId="0" fontId="17" fillId="0" borderId="0" xfId="0" applyFont="1" applyBorder="1" applyAlignment="1">
      <alignment vertical="center" wrapText="1"/>
    </xf>
    <xf numFmtId="0" fontId="14" fillId="0" borderId="8" xfId="0" applyFont="1" applyBorder="1" applyAlignment="1">
      <alignment vertical="center"/>
    </xf>
    <xf numFmtId="0" fontId="14" fillId="0" borderId="18" xfId="0" applyFont="1" applyBorder="1"/>
    <xf numFmtId="0" fontId="12" fillId="0" borderId="36" xfId="0" applyFont="1" applyBorder="1" applyAlignment="1" applyProtection="1">
      <alignment horizontal="left" vertical="center" wrapText="1"/>
    </xf>
    <xf numFmtId="0" fontId="18" fillId="0" borderId="37" xfId="0" applyFont="1" applyBorder="1" applyAlignment="1" applyProtection="1">
      <alignment horizontal="left" vertical="center" wrapText="1"/>
    </xf>
    <xf numFmtId="0" fontId="6" fillId="8" borderId="9" xfId="0" applyFont="1" applyFill="1" applyBorder="1" applyAlignment="1">
      <alignment horizontal="center" vertical="center" wrapText="1"/>
    </xf>
    <xf numFmtId="0" fontId="6" fillId="3" borderId="9" xfId="0" applyFont="1" applyFill="1" applyBorder="1" applyAlignment="1">
      <alignment horizontal="center" vertical="center"/>
    </xf>
    <xf numFmtId="0" fontId="8" fillId="5" borderId="9" xfId="0" applyFont="1" applyFill="1" applyBorder="1" applyAlignment="1">
      <alignment horizontal="center" vertical="center"/>
    </xf>
    <xf numFmtId="0" fontId="6" fillId="0" borderId="9" xfId="0" applyFont="1" applyBorder="1" applyAlignment="1">
      <alignment horizontal="center" vertical="center"/>
    </xf>
    <xf numFmtId="0" fontId="6" fillId="8" borderId="8" xfId="0" applyFont="1" applyFill="1" applyBorder="1" applyAlignment="1">
      <alignment horizontal="center" vertical="center" wrapText="1"/>
    </xf>
    <xf numFmtId="0" fontId="6" fillId="3" borderId="8" xfId="0" applyFont="1" applyFill="1" applyBorder="1" applyAlignment="1">
      <alignment horizontal="center" vertical="center"/>
    </xf>
    <xf numFmtId="0" fontId="8" fillId="5" borderId="8" xfId="0" applyFont="1" applyFill="1" applyBorder="1" applyAlignment="1">
      <alignment horizontal="center" vertical="center"/>
    </xf>
    <xf numFmtId="0" fontId="6" fillId="0" borderId="8" xfId="0" applyFont="1" applyBorder="1" applyAlignment="1">
      <alignment horizontal="center" vertical="center"/>
    </xf>
    <xf numFmtId="0" fontId="6" fillId="4" borderId="8" xfId="0" applyFont="1" applyFill="1" applyBorder="1" applyAlignment="1">
      <alignment horizontal="center" vertical="center" shrinkToFit="1"/>
    </xf>
    <xf numFmtId="0" fontId="6" fillId="6" borderId="8" xfId="0" applyFont="1" applyFill="1" applyBorder="1" applyAlignment="1">
      <alignment horizontal="center" vertical="center" wrapText="1"/>
    </xf>
    <xf numFmtId="0" fontId="6" fillId="6" borderId="8" xfId="0" applyFont="1" applyFill="1" applyBorder="1" applyAlignment="1">
      <alignment horizontal="center" vertical="center"/>
    </xf>
    <xf numFmtId="0" fontId="8" fillId="6" borderId="8" xfId="0" applyFont="1" applyFill="1" applyBorder="1" applyAlignment="1">
      <alignment horizontal="center" vertical="center"/>
    </xf>
    <xf numFmtId="0" fontId="6" fillId="8" borderId="46" xfId="0" applyFont="1" applyFill="1" applyBorder="1" applyAlignment="1">
      <alignment horizontal="center" vertical="center" wrapText="1"/>
    </xf>
    <xf numFmtId="0" fontId="6" fillId="3" borderId="46" xfId="0" applyFont="1" applyFill="1" applyBorder="1" applyAlignment="1">
      <alignment horizontal="center" vertical="center"/>
    </xf>
    <xf numFmtId="0" fontId="6" fillId="4" borderId="8" xfId="0" applyFont="1" applyFill="1" applyBorder="1" applyAlignment="1">
      <alignment horizontal="center" vertical="center" wrapText="1" shrinkToFit="1"/>
    </xf>
    <xf numFmtId="0" fontId="6" fillId="0" borderId="8" xfId="0" applyFont="1" applyBorder="1" applyAlignment="1">
      <alignment vertical="center"/>
    </xf>
    <xf numFmtId="0" fontId="6" fillId="5" borderId="9" xfId="0" applyFont="1" applyFill="1" applyBorder="1" applyAlignment="1">
      <alignment vertical="center"/>
    </xf>
    <xf numFmtId="0" fontId="6" fillId="4" borderId="8" xfId="0" applyFont="1" applyFill="1" applyBorder="1" applyAlignment="1">
      <alignment horizontal="left" vertical="center" wrapText="1"/>
    </xf>
    <xf numFmtId="0" fontId="6" fillId="5" borderId="8" xfId="0" applyFont="1" applyFill="1" applyBorder="1" applyAlignment="1">
      <alignment vertical="center"/>
    </xf>
    <xf numFmtId="0" fontId="6" fillId="4" borderId="8" xfId="0" applyFont="1" applyFill="1" applyBorder="1" applyAlignment="1">
      <alignment vertical="center" wrapText="1"/>
    </xf>
    <xf numFmtId="0" fontId="6" fillId="4" borderId="8" xfId="0" applyFont="1" applyFill="1" applyBorder="1" applyAlignment="1">
      <alignment horizontal="center" vertical="center" textRotation="90" wrapText="1"/>
    </xf>
    <xf numFmtId="0" fontId="6" fillId="4" borderId="8"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shrinkToFit="1"/>
    </xf>
    <xf numFmtId="0" fontId="6" fillId="0" borderId="8" xfId="0" applyFont="1" applyBorder="1" applyAlignment="1">
      <alignment vertical="center" wrapText="1"/>
    </xf>
    <xf numFmtId="0" fontId="21" fillId="5" borderId="8" xfId="0" applyFont="1" applyFill="1" applyBorder="1" applyAlignment="1">
      <alignment vertical="center"/>
    </xf>
    <xf numFmtId="0" fontId="6" fillId="0" borderId="8" xfId="6" applyFont="1" applyFill="1" applyBorder="1" applyAlignment="1" applyProtection="1">
      <alignment horizontal="center" vertical="center" wrapText="1"/>
      <protection locked="0"/>
    </xf>
    <xf numFmtId="0" fontId="21" fillId="5" borderId="46" xfId="0" applyFont="1" applyFill="1" applyBorder="1" applyAlignment="1">
      <alignment vertical="center"/>
    </xf>
    <xf numFmtId="0" fontId="6" fillId="4" borderId="19" xfId="0" applyFont="1" applyFill="1" applyBorder="1" applyAlignment="1">
      <alignment horizontal="center" vertical="center" wrapText="1"/>
    </xf>
    <xf numFmtId="0" fontId="6" fillId="4" borderId="19" xfId="0" applyFont="1" applyFill="1" applyBorder="1" applyAlignment="1">
      <alignment horizontal="center" vertical="center" wrapText="1" shrinkToFit="1"/>
    </xf>
    <xf numFmtId="0" fontId="6" fillId="4" borderId="19" xfId="0" quotePrefix="1"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3"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4" borderId="8" xfId="0" quotePrefix="1" applyFont="1" applyFill="1" applyBorder="1" applyAlignment="1">
      <alignment horizontal="center" vertical="center" wrapText="1"/>
    </xf>
    <xf numFmtId="0" fontId="6" fillId="0" borderId="8" xfId="0" quotePrefix="1" applyFont="1" applyFill="1" applyBorder="1" applyAlignment="1">
      <alignment horizontal="center" vertical="center" wrapText="1"/>
    </xf>
    <xf numFmtId="0" fontId="6" fillId="4" borderId="11" xfId="0" applyFont="1" applyFill="1" applyBorder="1" applyAlignment="1">
      <alignment horizontal="center" vertical="center" wrapText="1" shrinkToFit="1"/>
    </xf>
    <xf numFmtId="0" fontId="6" fillId="4" borderId="11" xfId="0" applyFont="1" applyFill="1" applyBorder="1" applyAlignment="1">
      <alignment horizontal="center" vertical="center" wrapText="1"/>
    </xf>
    <xf numFmtId="0" fontId="6" fillId="0" borderId="11" xfId="0" applyFont="1" applyFill="1" applyBorder="1" applyAlignment="1">
      <alignment horizontal="center" vertical="center" wrapText="1" shrinkToFit="1"/>
    </xf>
    <xf numFmtId="0" fontId="22" fillId="4"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6" fillId="0" borderId="11" xfId="0" applyFont="1" applyBorder="1" applyAlignment="1">
      <alignment horizontal="center" vertical="center" wrapText="1"/>
    </xf>
    <xf numFmtId="0" fontId="6" fillId="0" borderId="11" xfId="0" applyFont="1" applyFill="1" applyBorder="1" applyAlignment="1">
      <alignment horizontal="center" vertical="center" wrapText="1"/>
    </xf>
    <xf numFmtId="0" fontId="6" fillId="4" borderId="11" xfId="0" quotePrefix="1"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0" borderId="19" xfId="0" applyFont="1" applyFill="1" applyBorder="1" applyAlignment="1" applyProtection="1">
      <alignment horizontal="center" vertical="center" wrapText="1"/>
    </xf>
    <xf numFmtId="0" fontId="6" fillId="0" borderId="8"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8" fillId="0" borderId="49" xfId="0" applyFont="1" applyFill="1" applyBorder="1" applyAlignment="1">
      <alignment horizontal="center" vertical="center" textRotation="90" wrapText="1"/>
    </xf>
    <xf numFmtId="0" fontId="8" fillId="0" borderId="44" xfId="0" applyFont="1" applyFill="1" applyBorder="1" applyAlignment="1">
      <alignment horizontal="center" vertical="center" textRotation="90" wrapText="1"/>
    </xf>
    <xf numFmtId="0" fontId="6" fillId="0" borderId="44" xfId="0" applyFont="1" applyBorder="1" applyAlignment="1">
      <alignment horizontal="center" vertical="center"/>
    </xf>
    <xf numFmtId="0" fontId="6" fillId="0" borderId="34" xfId="0" applyFont="1" applyBorder="1" applyAlignment="1">
      <alignment horizontal="center" vertical="center"/>
    </xf>
    <xf numFmtId="0" fontId="8" fillId="0" borderId="9" xfId="0" applyFont="1" applyFill="1" applyBorder="1" applyAlignment="1">
      <alignment horizontal="center" vertical="center" textRotation="90" wrapText="1"/>
    </xf>
    <xf numFmtId="0" fontId="8" fillId="0" borderId="8" xfId="0" applyFont="1" applyFill="1" applyBorder="1" applyAlignment="1">
      <alignment horizontal="center" vertical="center" textRotation="90" wrapText="1"/>
    </xf>
    <xf numFmtId="0" fontId="8" fillId="0" borderId="46" xfId="0" applyFont="1" applyFill="1" applyBorder="1" applyAlignment="1">
      <alignment horizontal="center" vertical="center" textRotation="90" wrapText="1"/>
    </xf>
    <xf numFmtId="0" fontId="8" fillId="4" borderId="9" xfId="0" applyFont="1" applyFill="1" applyBorder="1" applyAlignment="1">
      <alignment horizontal="center" vertical="center" textRotation="90" wrapText="1"/>
    </xf>
    <xf numFmtId="0" fontId="8" fillId="4" borderId="8" xfId="0" applyFont="1" applyFill="1" applyBorder="1" applyAlignment="1">
      <alignment horizontal="center" vertical="center" textRotation="90" wrapText="1"/>
    </xf>
    <xf numFmtId="0" fontId="8" fillId="4" borderId="46" xfId="0" applyFont="1" applyFill="1" applyBorder="1" applyAlignment="1">
      <alignment horizontal="center" vertical="center" textRotation="90" wrapText="1"/>
    </xf>
    <xf numFmtId="0" fontId="8" fillId="0" borderId="9" xfId="0" applyFont="1" applyBorder="1" applyAlignment="1">
      <alignment horizontal="center" vertical="center" textRotation="90"/>
    </xf>
    <xf numFmtId="0" fontId="8" fillId="0" borderId="8" xfId="0" applyFont="1" applyBorder="1" applyAlignment="1">
      <alignment horizontal="center" vertical="center" textRotation="90"/>
    </xf>
    <xf numFmtId="0" fontId="8" fillId="0" borderId="46" xfId="0" applyFont="1" applyBorder="1" applyAlignment="1">
      <alignment horizontal="center" vertical="center" textRotation="90"/>
    </xf>
    <xf numFmtId="0" fontId="6" fillId="0" borderId="9"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46" xfId="0" applyFont="1" applyFill="1" applyBorder="1" applyAlignment="1">
      <alignment horizontal="center" vertical="center" wrapText="1"/>
    </xf>
    <xf numFmtId="0" fontId="6" fillId="0" borderId="48" xfId="0" applyFont="1" applyFill="1" applyBorder="1" applyAlignment="1">
      <alignment horizontal="center" vertical="center" wrapText="1"/>
    </xf>
    <xf numFmtId="0" fontId="8" fillId="0" borderId="34" xfId="0" applyFont="1" applyFill="1" applyBorder="1" applyAlignment="1">
      <alignment horizontal="center" vertical="center" textRotation="90" wrapText="1"/>
    </xf>
    <xf numFmtId="16" fontId="6" fillId="0" borderId="8" xfId="0" applyNumberFormat="1" applyFont="1" applyBorder="1" applyAlignment="1">
      <alignment horizontal="center"/>
    </xf>
    <xf numFmtId="0" fontId="6" fillId="0" borderId="8" xfId="0" applyNumberFormat="1" applyFont="1" applyBorder="1" applyAlignment="1">
      <alignment horizontal="center"/>
    </xf>
    <xf numFmtId="0" fontId="6" fillId="0" borderId="25" xfId="0" applyNumberFormat="1" applyFont="1" applyBorder="1" applyAlignment="1">
      <alignment horizontal="center"/>
    </xf>
    <xf numFmtId="0" fontId="8" fillId="5" borderId="10"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6" borderId="8" xfId="0" applyFont="1" applyFill="1" applyBorder="1" applyAlignment="1">
      <alignment horizontal="center" wrapText="1"/>
    </xf>
    <xf numFmtId="0" fontId="7" fillId="7" borderId="28" xfId="0" applyFont="1" applyFill="1" applyBorder="1" applyAlignment="1">
      <alignment horizontal="center" vertical="center" wrapText="1"/>
    </xf>
    <xf numFmtId="0" fontId="7" fillId="7" borderId="0" xfId="0" applyFont="1" applyFill="1" applyBorder="1" applyAlignment="1">
      <alignment horizontal="center" vertical="center" wrapText="1"/>
    </xf>
    <xf numFmtId="0" fontId="7" fillId="7" borderId="17"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5" borderId="32" xfId="0" applyFont="1" applyFill="1" applyBorder="1" applyAlignment="1">
      <alignment horizontal="center" vertical="center" wrapText="1"/>
    </xf>
    <xf numFmtId="0" fontId="8" fillId="5" borderId="46" xfId="0" applyFont="1" applyFill="1" applyBorder="1" applyAlignment="1">
      <alignment horizontal="center" vertical="center" wrapText="1"/>
    </xf>
    <xf numFmtId="0" fontId="8" fillId="5" borderId="48" xfId="0" applyFont="1" applyFill="1" applyBorder="1" applyAlignment="1">
      <alignment horizontal="center" vertical="center" wrapText="1"/>
    </xf>
    <xf numFmtId="0" fontId="10" fillId="4" borderId="0" xfId="0" applyFont="1" applyFill="1" applyBorder="1" applyAlignment="1">
      <alignment horizontal="center" vertical="center"/>
    </xf>
    <xf numFmtId="0" fontId="11" fillId="0" borderId="8" xfId="0" applyFont="1" applyFill="1" applyBorder="1" applyAlignment="1">
      <alignment horizontal="center" vertical="center"/>
    </xf>
    <xf numFmtId="0" fontId="12" fillId="0" borderId="0" xfId="0" applyFont="1" applyBorder="1" applyAlignment="1">
      <alignment horizontal="center" vertical="center"/>
    </xf>
    <xf numFmtId="0" fontId="11" fillId="4" borderId="0" xfId="0" applyFont="1" applyFill="1" applyBorder="1" applyAlignment="1">
      <alignment horizontal="center" vertical="center" wrapText="1"/>
    </xf>
    <xf numFmtId="0" fontId="11" fillId="4" borderId="0" xfId="0" applyFont="1" applyFill="1" applyBorder="1" applyAlignment="1">
      <alignment horizontal="center" vertical="center"/>
    </xf>
    <xf numFmtId="0" fontId="10" fillId="4" borderId="0" xfId="0" applyFont="1" applyFill="1" applyBorder="1" applyAlignment="1">
      <alignment horizontal="left" vertical="center"/>
    </xf>
    <xf numFmtId="0" fontId="8" fillId="6" borderId="42" xfId="0" applyFont="1" applyFill="1" applyBorder="1" applyAlignment="1">
      <alignment horizontal="center"/>
    </xf>
    <xf numFmtId="0" fontId="8" fillId="6" borderId="39" xfId="0" applyFont="1" applyFill="1" applyBorder="1" applyAlignment="1">
      <alignment horizontal="center"/>
    </xf>
    <xf numFmtId="0" fontId="8" fillId="6" borderId="21" xfId="0" applyFont="1" applyFill="1" applyBorder="1" applyAlignment="1">
      <alignment horizontal="center"/>
    </xf>
    <xf numFmtId="0" fontId="6" fillId="4" borderId="27" xfId="0" applyFont="1" applyFill="1" applyBorder="1" applyAlignment="1">
      <alignment horizontal="center" vertical="top"/>
    </xf>
    <xf numFmtId="0" fontId="6" fillId="4" borderId="19" xfId="0" applyFont="1" applyFill="1" applyBorder="1" applyAlignment="1">
      <alignment horizontal="center" vertical="top"/>
    </xf>
    <xf numFmtId="0" fontId="6" fillId="4" borderId="43" xfId="0" applyFont="1" applyFill="1" applyBorder="1" applyAlignment="1">
      <alignment horizontal="center" vertical="top"/>
    </xf>
    <xf numFmtId="0" fontId="6" fillId="4" borderId="44" xfId="0" applyFont="1" applyFill="1" applyBorder="1" applyAlignment="1">
      <alignment horizontal="center" vertical="top"/>
    </xf>
    <xf numFmtId="0" fontId="6" fillId="4" borderId="8" xfId="0" applyFont="1" applyFill="1" applyBorder="1" applyAlignment="1">
      <alignment horizontal="center" vertical="top"/>
    </xf>
    <xf numFmtId="0" fontId="6" fillId="4" borderId="25" xfId="0" applyFont="1" applyFill="1" applyBorder="1" applyAlignment="1">
      <alignment horizontal="center" vertical="top"/>
    </xf>
    <xf numFmtId="0" fontId="11" fillId="3" borderId="44"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25" xfId="0" applyFont="1" applyFill="1" applyBorder="1" applyAlignment="1">
      <alignment horizontal="center" vertical="center"/>
    </xf>
    <xf numFmtId="0" fontId="6" fillId="0" borderId="8" xfId="0" applyFont="1" applyBorder="1" applyAlignment="1">
      <alignment horizontal="center"/>
    </xf>
    <xf numFmtId="0" fontId="6" fillId="0" borderId="25" xfId="0" applyFont="1" applyBorder="1" applyAlignment="1">
      <alignment horizontal="center"/>
    </xf>
    <xf numFmtId="0" fontId="11" fillId="6" borderId="44" xfId="0" applyFont="1" applyFill="1" applyBorder="1" applyAlignment="1">
      <alignment horizontal="center" vertical="top"/>
    </xf>
    <xf numFmtId="0" fontId="11" fillId="6" borderId="8" xfId="0" applyFont="1" applyFill="1" applyBorder="1" applyAlignment="1">
      <alignment horizontal="center" vertical="top"/>
    </xf>
    <xf numFmtId="0" fontId="11" fillId="0" borderId="8" xfId="0" applyFont="1" applyFill="1" applyBorder="1" applyAlignment="1">
      <alignment horizontal="center" vertical="top"/>
    </xf>
    <xf numFmtId="0" fontId="11" fillId="6" borderId="44" xfId="0" applyFont="1" applyFill="1" applyBorder="1" applyAlignment="1">
      <alignment horizontal="left" vertical="center"/>
    </xf>
    <xf numFmtId="0" fontId="11" fillId="6" borderId="8" xfId="0" applyFont="1" applyFill="1" applyBorder="1" applyAlignment="1">
      <alignment horizontal="left" vertical="center"/>
    </xf>
    <xf numFmtId="0" fontId="8" fillId="6" borderId="2" xfId="0" applyFont="1" applyFill="1" applyBorder="1" applyAlignment="1">
      <alignment horizontal="center"/>
    </xf>
    <xf numFmtId="0" fontId="8" fillId="6" borderId="0" xfId="0" applyFont="1" applyFill="1" applyBorder="1" applyAlignment="1">
      <alignment horizontal="center"/>
    </xf>
    <xf numFmtId="0" fontId="8" fillId="6" borderId="3" xfId="0" applyFont="1" applyFill="1" applyBorder="1" applyAlignment="1">
      <alignment horizontal="center"/>
    </xf>
    <xf numFmtId="0" fontId="11" fillId="0" borderId="25" xfId="0" applyFont="1" applyFill="1" applyBorder="1" applyAlignment="1">
      <alignment horizontal="center" vertical="center"/>
    </xf>
    <xf numFmtId="0" fontId="6" fillId="0" borderId="8" xfId="0" applyFont="1" applyBorder="1" applyAlignment="1">
      <alignment horizontal="center" vertical="center"/>
    </xf>
    <xf numFmtId="0" fontId="8" fillId="5" borderId="8" xfId="0" applyFont="1" applyFill="1" applyBorder="1" applyAlignment="1">
      <alignment horizontal="center" vertical="center" wrapText="1"/>
    </xf>
    <xf numFmtId="165" fontId="8" fillId="0" borderId="20" xfId="8" applyNumberFormat="1" applyFont="1" applyFill="1" applyBorder="1" applyAlignment="1">
      <alignment horizontal="center" vertical="center" wrapText="1"/>
    </xf>
    <xf numFmtId="165" fontId="8" fillId="0" borderId="38" xfId="8" applyNumberFormat="1" applyFont="1" applyFill="1" applyBorder="1" applyAlignment="1">
      <alignment horizontal="center" vertical="center" wrapText="1"/>
    </xf>
    <xf numFmtId="165" fontId="8" fillId="0" borderId="18" xfId="8" applyNumberFormat="1"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5" borderId="9" xfId="0" applyFont="1" applyFill="1" applyBorder="1" applyAlignment="1">
      <alignment horizontal="center" vertical="center"/>
    </xf>
    <xf numFmtId="0" fontId="8" fillId="5" borderId="49" xfId="0" applyFont="1" applyFill="1" applyBorder="1" applyAlignment="1">
      <alignment horizontal="center" vertical="center" textRotation="90" wrapText="1"/>
    </xf>
    <xf numFmtId="0" fontId="8" fillId="5" borderId="34" xfId="0" applyFont="1" applyFill="1" applyBorder="1" applyAlignment="1">
      <alignment horizontal="center" vertical="center" textRotation="90" wrapText="1"/>
    </xf>
    <xf numFmtId="0" fontId="8" fillId="5" borderId="24" xfId="0" applyFont="1" applyFill="1" applyBorder="1" applyAlignment="1">
      <alignment horizontal="center" vertical="center" textRotation="90" wrapText="1"/>
    </xf>
    <xf numFmtId="0" fontId="8" fillId="5" borderId="22" xfId="0" applyFont="1" applyFill="1" applyBorder="1" applyAlignment="1">
      <alignment horizontal="center" vertical="center" textRotation="90" wrapText="1"/>
    </xf>
    <xf numFmtId="0" fontId="8" fillId="5" borderId="58" xfId="0" applyFont="1" applyFill="1" applyBorder="1" applyAlignment="1">
      <alignment horizontal="center" vertical="center" textRotation="90" wrapText="1"/>
    </xf>
    <xf numFmtId="0" fontId="8" fillId="5" borderId="40" xfId="0" applyFont="1" applyFill="1" applyBorder="1" applyAlignment="1">
      <alignment horizontal="center" vertical="center" textRotation="90" wrapText="1"/>
    </xf>
    <xf numFmtId="0" fontId="8" fillId="5" borderId="50" xfId="0" applyFont="1" applyFill="1" applyBorder="1" applyAlignment="1">
      <alignment horizontal="center" vertical="center" wrapText="1"/>
    </xf>
    <xf numFmtId="0" fontId="8" fillId="5" borderId="30" xfId="0" applyFont="1" applyFill="1" applyBorder="1" applyAlignment="1">
      <alignment horizontal="center" vertical="center" wrapText="1"/>
    </xf>
    <xf numFmtId="0" fontId="8" fillId="5" borderId="51" xfId="0" applyFont="1" applyFill="1" applyBorder="1" applyAlignment="1">
      <alignment horizontal="center" vertical="center" wrapText="1"/>
    </xf>
    <xf numFmtId="0" fontId="8" fillId="5" borderId="52" xfId="0" applyFont="1" applyFill="1" applyBorder="1" applyAlignment="1">
      <alignment horizontal="center" vertical="center" wrapText="1"/>
    </xf>
    <xf numFmtId="0" fontId="8" fillId="5" borderId="53" xfId="0" applyFont="1" applyFill="1" applyBorder="1" applyAlignment="1">
      <alignment horizontal="center" vertical="center" wrapText="1"/>
    </xf>
    <xf numFmtId="0" fontId="8" fillId="5" borderId="54"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11" fillId="5" borderId="8" xfId="0" applyFont="1" applyFill="1" applyBorder="1" applyAlignment="1">
      <alignment horizontal="right" vertical="center" wrapText="1"/>
    </xf>
    <xf numFmtId="0" fontId="6" fillId="0" borderId="20"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18" xfId="0" applyFont="1" applyFill="1" applyBorder="1" applyAlignment="1">
      <alignment horizontal="center" vertical="center"/>
    </xf>
    <xf numFmtId="0" fontId="11" fillId="6" borderId="8" xfId="0" applyFont="1" applyFill="1" applyBorder="1" applyAlignment="1">
      <alignment horizontal="center" vertical="center"/>
    </xf>
    <xf numFmtId="0" fontId="6" fillId="6" borderId="8" xfId="0" applyFont="1" applyFill="1" applyBorder="1"/>
    <xf numFmtId="0" fontId="11" fillId="0" borderId="8" xfId="0" applyFont="1" applyFill="1" applyBorder="1" applyAlignment="1">
      <alignment horizontal="center" vertical="center" wrapText="1"/>
    </xf>
    <xf numFmtId="0" fontId="11" fillId="5" borderId="20"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8" fillId="5" borderId="21" xfId="0" applyFont="1" applyFill="1" applyBorder="1" applyAlignment="1">
      <alignment horizontal="center" vertical="center" wrapText="1"/>
    </xf>
    <xf numFmtId="0" fontId="8" fillId="5" borderId="59" xfId="0" applyFont="1" applyFill="1" applyBorder="1" applyAlignment="1">
      <alignment horizontal="center" vertical="center" wrapText="1"/>
    </xf>
    <xf numFmtId="0" fontId="19" fillId="0" borderId="8" xfId="1" applyFont="1" applyFill="1" applyBorder="1" applyAlignment="1" applyProtection="1">
      <alignment horizontal="center" vertical="center"/>
    </xf>
    <xf numFmtId="0" fontId="8" fillId="5" borderId="14" xfId="0" applyFont="1" applyFill="1" applyBorder="1" applyAlignment="1">
      <alignment horizontal="center" vertical="center" wrapText="1"/>
    </xf>
    <xf numFmtId="0" fontId="8" fillId="5" borderId="41" xfId="0" applyFont="1" applyFill="1" applyBorder="1" applyAlignment="1">
      <alignment horizontal="center" vertical="center" wrapText="1"/>
    </xf>
    <xf numFmtId="0" fontId="11" fillId="5" borderId="8" xfId="0" applyFont="1" applyFill="1" applyBorder="1" applyAlignment="1">
      <alignment horizontal="center" vertical="center"/>
    </xf>
    <xf numFmtId="0" fontId="11" fillId="5" borderId="44" xfId="0" applyFont="1" applyFill="1" applyBorder="1" applyAlignment="1">
      <alignment horizontal="left" vertical="center"/>
    </xf>
    <xf numFmtId="0" fontId="11" fillId="5" borderId="8" xfId="0" applyFont="1" applyFill="1" applyBorder="1" applyAlignment="1">
      <alignment horizontal="left" vertical="center"/>
    </xf>
    <xf numFmtId="0" fontId="11" fillId="5" borderId="44"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6" fillId="0" borderId="8" xfId="0" applyFont="1" applyBorder="1"/>
    <xf numFmtId="0" fontId="6" fillId="0" borderId="46" xfId="0" applyFont="1" applyBorder="1"/>
    <xf numFmtId="0" fontId="6" fillId="0" borderId="9" xfId="0" applyFont="1" applyBorder="1" applyAlignment="1">
      <alignment horizontal="center" vertical="center" textRotation="90"/>
    </xf>
    <xf numFmtId="0" fontId="6" fillId="0" borderId="8" xfId="0" applyFont="1" applyBorder="1" applyAlignment="1">
      <alignment horizontal="center" vertical="center" textRotation="90"/>
    </xf>
    <xf numFmtId="0" fontId="6" fillId="0" borderId="46" xfId="0" applyFont="1" applyBorder="1" applyAlignment="1">
      <alignment horizontal="center" vertical="center" textRotation="90"/>
    </xf>
    <xf numFmtId="0" fontId="6" fillId="4" borderId="8" xfId="0" applyFont="1" applyFill="1" applyBorder="1" applyAlignment="1">
      <alignment horizontal="center" vertical="center" wrapText="1"/>
    </xf>
    <xf numFmtId="0" fontId="6" fillId="4" borderId="8" xfId="0" applyFont="1" applyFill="1" applyBorder="1" applyAlignment="1">
      <alignment horizontal="center" vertical="center" textRotation="90" wrapText="1"/>
    </xf>
    <xf numFmtId="0" fontId="6" fillId="4" borderId="8" xfId="0" applyFont="1" applyFill="1" applyBorder="1" applyAlignment="1">
      <alignment vertical="center" wrapText="1"/>
    </xf>
    <xf numFmtId="0" fontId="6" fillId="0" borderId="8" xfId="0" applyFont="1" applyFill="1" applyBorder="1" applyAlignment="1">
      <alignment horizontal="center" vertical="center" textRotation="90" wrapText="1"/>
    </xf>
    <xf numFmtId="0" fontId="6" fillId="0" borderId="8" xfId="0" applyFont="1" applyBorder="1" applyAlignment="1">
      <alignment vertical="center"/>
    </xf>
    <xf numFmtId="0" fontId="6" fillId="0" borderId="20" xfId="0" applyFont="1" applyBorder="1" applyAlignment="1">
      <alignment horizontal="center" vertical="center"/>
    </xf>
    <xf numFmtId="0" fontId="6" fillId="0" borderId="38" xfId="0" applyFont="1" applyBorder="1" applyAlignment="1">
      <alignment horizontal="center" vertical="center"/>
    </xf>
    <xf numFmtId="0" fontId="6" fillId="0" borderId="18" xfId="0" applyFont="1" applyBorder="1" applyAlignment="1">
      <alignment horizontal="center" vertical="center"/>
    </xf>
  </cellXfs>
  <cellStyles count="9">
    <cellStyle name="Hipervínculo" xfId="1" builtinId="8"/>
    <cellStyle name="Hipervínculo 2" xfId="2"/>
    <cellStyle name="Millares" xfId="8" builtinId="3"/>
    <cellStyle name="Normal" xfId="0" builtinId="0"/>
    <cellStyle name="Normal 2" xfId="3"/>
    <cellStyle name="Normal 2 2 2" xfId="4"/>
    <cellStyle name="Normal 2 3" xfId="5"/>
    <cellStyle name="Normal 3" xfId="6"/>
    <cellStyle name="PSChar" xfId="7"/>
  </cellStyles>
  <dxfs count="1003">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00B050"/>
        </patternFill>
      </fill>
    </dxf>
    <dxf>
      <fill>
        <patternFill>
          <bgColor rgb="FF66FF33"/>
        </patternFill>
      </fill>
    </dxf>
    <dxf>
      <fill>
        <patternFill>
          <bgColor rgb="FFFF0000"/>
        </patternFill>
      </fill>
    </dxf>
    <dxf>
      <fill>
        <patternFill>
          <bgColor rgb="FFFFFF00"/>
        </patternFill>
      </fill>
    </dxf>
    <dxf>
      <fill>
        <patternFill>
          <bgColor rgb="FF66FF33"/>
        </patternFill>
      </fill>
    </dxf>
    <dxf>
      <fill>
        <patternFill>
          <bgColor rgb="FFFFFF00"/>
        </patternFill>
      </fill>
    </dxf>
    <dxf>
      <fill>
        <patternFill>
          <fgColor rgb="FFCC6600"/>
          <bgColor theme="5" tint="-0.24994659260841701"/>
        </patternFill>
      </fill>
    </dxf>
    <dxf>
      <fill>
        <patternFill>
          <bgColor rgb="FFFF0000"/>
        </patternFill>
      </fill>
    </dxf>
    <dxf>
      <fill>
        <patternFill>
          <bgColor theme="9" tint="-0.24994659260841701"/>
        </patternFill>
      </fill>
    </dxf>
    <dxf>
      <fill>
        <patternFill>
          <bgColor rgb="FF66FF33"/>
        </patternFill>
      </fill>
    </dxf>
    <dxf>
      <fill>
        <patternFill>
          <bgColor rgb="FFFFFF00"/>
        </patternFill>
      </fill>
    </dxf>
    <dxf>
      <fill>
        <patternFill>
          <bgColor rgb="FFFF0000"/>
        </patternFill>
      </fill>
    </dxf>
    <dxf>
      <font>
        <color theme="0"/>
      </font>
      <fill>
        <patternFill>
          <bgColor rgb="FFFF0000"/>
        </patternFill>
      </fill>
    </dxf>
    <dxf>
      <font>
        <color theme="0"/>
      </font>
      <fill>
        <patternFill>
          <bgColor rgb="FF006600"/>
        </patternFill>
      </fill>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name val="Cambria"/>
        <scheme val="none"/>
      </font>
    </dxf>
    <dxf>
      <font>
        <b/>
        <i val="0"/>
        <condense val="0"/>
        <extend val="0"/>
        <color indexed="10"/>
      </font>
    </dxf>
    <dxf>
      <font>
        <b/>
        <i val="0"/>
        <strike val="0"/>
        <condense val="0"/>
        <extend val="0"/>
        <color indexed="53"/>
      </font>
    </dxf>
    <dxf>
      <font>
        <b/>
        <i val="0"/>
        <strike val="0"/>
        <condense val="0"/>
        <extend val="0"/>
        <u val="none"/>
        <color indexed="17"/>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b/>
        <i val="0"/>
        <strike val="0"/>
        <u/>
        <color theme="0"/>
        <name val="Cambria"/>
        <scheme val="none"/>
      </font>
      <fill>
        <patternFill>
          <bgColor theme="9"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AX491"/>
  <sheetViews>
    <sheetView tabSelected="1" view="pageBreakPreview" topLeftCell="X5" zoomScale="85" zoomScaleNormal="68" zoomScaleSheetLayoutView="85" workbookViewId="0">
      <selection activeCell="AD12" sqref="AD12:AE12"/>
    </sheetView>
  </sheetViews>
  <sheetFormatPr baseColWidth="10" defaultRowHeight="12.75" x14ac:dyDescent="0.2"/>
  <cols>
    <col min="1" max="1" width="13.7109375" style="2" customWidth="1"/>
    <col min="2" max="2" width="15.28515625" style="2" customWidth="1"/>
    <col min="3" max="3" width="16.28515625" style="45" customWidth="1"/>
    <col min="4" max="4" width="14.85546875" style="45" customWidth="1"/>
    <col min="5" max="5" width="9.42578125" style="46" customWidth="1"/>
    <col min="6" max="6" width="29.5703125" style="2" customWidth="1"/>
    <col min="7" max="7" width="23.5703125" style="48" customWidth="1"/>
    <col min="8" max="8" width="25.85546875" style="2" customWidth="1"/>
    <col min="9" max="9" width="20.42578125" style="2" customWidth="1"/>
    <col min="10" max="10" width="22.28515625" style="2" customWidth="1"/>
    <col min="11" max="11" width="20.85546875" style="2" customWidth="1"/>
    <col min="12" max="12" width="7.85546875" style="2" customWidth="1"/>
    <col min="13" max="13" width="7.7109375" style="2" customWidth="1"/>
    <col min="14" max="14" width="6.140625" style="2" customWidth="1"/>
    <col min="15" max="15" width="6.7109375" style="2" customWidth="1"/>
    <col min="16" max="16" width="8.28515625" style="2" customWidth="1"/>
    <col min="17" max="17" width="5.7109375" style="2" customWidth="1"/>
    <col min="18" max="18" width="7" style="2" customWidth="1"/>
    <col min="19" max="19" width="10.85546875" style="2" customWidth="1"/>
    <col min="20" max="20" width="5.7109375" style="2" customWidth="1"/>
    <col min="21" max="21" width="9.42578125" style="2" customWidth="1"/>
    <col min="22" max="22" width="7" style="2" customWidth="1"/>
    <col min="23" max="23" width="16.140625" style="2" customWidth="1"/>
    <col min="24" max="24" width="4.28515625" style="2" bestFit="1" customWidth="1"/>
    <col min="25" max="25" width="14.42578125" style="2" bestFit="1" customWidth="1"/>
    <col min="26" max="26" width="14.28515625" style="2" bestFit="1" customWidth="1"/>
    <col min="27" max="27" width="18.7109375" style="47" customWidth="1"/>
    <col min="28" max="28" width="39.7109375" style="47" customWidth="1"/>
    <col min="29" max="29" width="26" style="47" customWidth="1"/>
    <col min="30" max="30" width="15.5703125" style="2" customWidth="1"/>
    <col min="31" max="31" width="24.42578125" style="61" customWidth="1"/>
    <col min="32" max="32" width="19.42578125" style="2" customWidth="1"/>
    <col min="33" max="33" width="13.7109375" style="2" customWidth="1"/>
    <col min="34" max="34" width="20.7109375" style="2" customWidth="1"/>
    <col min="35" max="35" width="11.42578125" style="2" customWidth="1"/>
    <col min="36" max="36" width="10" style="2" customWidth="1"/>
    <col min="37" max="46" width="11.42578125" style="2"/>
    <col min="47" max="47" width="40.42578125" style="2" customWidth="1"/>
    <col min="48" max="48" width="64.42578125" style="2" customWidth="1"/>
    <col min="49" max="49" width="35.7109375" style="2" customWidth="1"/>
    <col min="50" max="50" width="11.42578125" style="2"/>
    <col min="51" max="51" width="15.140625" style="2" customWidth="1"/>
    <col min="52" max="16384" width="11.42578125" style="2"/>
  </cols>
  <sheetData>
    <row r="1" spans="1:49" hidden="1" x14ac:dyDescent="0.2">
      <c r="A1" s="63"/>
      <c r="B1" s="63"/>
      <c r="C1" s="64"/>
      <c r="D1" s="64"/>
      <c r="E1" s="65"/>
      <c r="F1" s="64"/>
      <c r="G1" s="63"/>
      <c r="H1" s="66"/>
      <c r="I1" s="66"/>
      <c r="J1" s="225"/>
      <c r="K1" s="225"/>
      <c r="L1" s="225"/>
      <c r="M1" s="225"/>
      <c r="N1" s="225"/>
      <c r="O1" s="225"/>
      <c r="P1" s="225"/>
      <c r="Q1" s="225"/>
      <c r="R1" s="225"/>
      <c r="S1" s="225"/>
      <c r="T1" s="225"/>
      <c r="U1" s="225"/>
      <c r="V1" s="225"/>
      <c r="W1" s="225"/>
      <c r="X1" s="225"/>
      <c r="Y1" s="225"/>
      <c r="Z1" s="225"/>
      <c r="AA1" s="225"/>
      <c r="AB1" s="225"/>
      <c r="AC1" s="67"/>
      <c r="AD1" s="63"/>
      <c r="AE1" s="19"/>
      <c r="AF1" s="226"/>
      <c r="AG1" s="226"/>
      <c r="AH1" s="226"/>
      <c r="AI1" s="226"/>
      <c r="AJ1" s="226"/>
      <c r="AK1" s="1"/>
      <c r="AL1" s="1"/>
      <c r="AM1" s="1"/>
      <c r="AN1" s="1"/>
      <c r="AO1" s="1"/>
      <c r="AP1" s="1"/>
      <c r="AQ1" s="1"/>
      <c r="AR1" s="1"/>
      <c r="AS1" s="1"/>
      <c r="AT1" s="1"/>
      <c r="AU1" s="224" t="s">
        <v>21</v>
      </c>
      <c r="AV1" s="224"/>
    </row>
    <row r="2" spans="1:49" ht="13.5" hidden="1" thickBot="1" x14ac:dyDescent="0.25">
      <c r="A2" s="63"/>
      <c r="B2" s="63"/>
      <c r="C2" s="64"/>
      <c r="D2" s="64"/>
      <c r="E2" s="65"/>
      <c r="F2" s="64"/>
      <c r="G2" s="63"/>
      <c r="H2" s="68"/>
      <c r="I2" s="68"/>
      <c r="J2" s="222"/>
      <c r="K2" s="222"/>
      <c r="L2" s="222"/>
      <c r="M2" s="222"/>
      <c r="N2" s="222"/>
      <c r="O2" s="222"/>
      <c r="P2" s="222"/>
      <c r="Q2" s="222"/>
      <c r="R2" s="222"/>
      <c r="S2" s="222"/>
      <c r="T2" s="222"/>
      <c r="U2" s="222"/>
      <c r="V2" s="222"/>
      <c r="W2" s="222"/>
      <c r="X2" s="222"/>
      <c r="Y2" s="222"/>
      <c r="Z2" s="222"/>
      <c r="AA2" s="222"/>
      <c r="AB2" s="222"/>
      <c r="AC2" s="227"/>
      <c r="AD2" s="227"/>
      <c r="AE2" s="69"/>
      <c r="AF2" s="226"/>
      <c r="AG2" s="226"/>
      <c r="AH2" s="226"/>
      <c r="AI2" s="226"/>
      <c r="AJ2" s="226"/>
      <c r="AK2" s="1"/>
      <c r="AL2" s="1"/>
      <c r="AM2" s="1"/>
      <c r="AN2" s="1"/>
      <c r="AO2" s="1"/>
      <c r="AP2" s="1"/>
      <c r="AQ2" s="1"/>
      <c r="AR2" s="1"/>
      <c r="AS2" s="1"/>
      <c r="AT2" s="1"/>
      <c r="AU2" s="224" t="s">
        <v>55</v>
      </c>
      <c r="AV2" s="224"/>
    </row>
    <row r="3" spans="1:49" s="45" customFormat="1" ht="13.5" hidden="1" thickBot="1" x14ac:dyDescent="0.25">
      <c r="A3" s="63"/>
      <c r="B3" s="63"/>
      <c r="C3" s="64"/>
      <c r="D3" s="64"/>
      <c r="E3" s="65"/>
      <c r="F3" s="64"/>
      <c r="G3" s="63"/>
      <c r="H3" s="68"/>
      <c r="I3" s="68"/>
      <c r="J3" s="222"/>
      <c r="K3" s="222"/>
      <c r="L3" s="222"/>
      <c r="M3" s="222"/>
      <c r="N3" s="222"/>
      <c r="O3" s="222"/>
      <c r="P3" s="222"/>
      <c r="Q3" s="222"/>
      <c r="R3" s="222"/>
      <c r="S3" s="222"/>
      <c r="T3" s="222"/>
      <c r="U3" s="222"/>
      <c r="V3" s="222"/>
      <c r="W3" s="222"/>
      <c r="X3" s="222"/>
      <c r="Y3" s="222"/>
      <c r="Z3" s="222"/>
      <c r="AA3" s="222"/>
      <c r="AB3" s="222"/>
      <c r="AC3" s="226"/>
      <c r="AD3" s="226"/>
      <c r="AE3" s="226"/>
      <c r="AF3" s="226"/>
      <c r="AG3" s="226"/>
      <c r="AH3" s="226"/>
      <c r="AI3" s="226"/>
      <c r="AJ3" s="226"/>
      <c r="AK3" s="1"/>
      <c r="AL3" s="1"/>
      <c r="AM3" s="1"/>
      <c r="AN3" s="1"/>
      <c r="AO3" s="1"/>
      <c r="AP3" s="1"/>
      <c r="AQ3" s="1"/>
      <c r="AR3" s="1"/>
      <c r="AS3" s="1"/>
      <c r="AT3" s="1"/>
      <c r="AU3" s="70" t="s">
        <v>269</v>
      </c>
      <c r="AV3" s="71" t="s">
        <v>24</v>
      </c>
      <c r="AW3" s="72"/>
    </row>
    <row r="4" spans="1:49" s="45" customFormat="1" hidden="1" x14ac:dyDescent="0.2">
      <c r="A4" s="63"/>
      <c r="B4" s="63"/>
      <c r="C4" s="64"/>
      <c r="D4" s="64"/>
      <c r="E4" s="65"/>
      <c r="F4" s="64"/>
      <c r="G4" s="63"/>
      <c r="H4" s="73"/>
      <c r="I4" s="73"/>
      <c r="J4" s="226"/>
      <c r="K4" s="226"/>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c r="AK4" s="1"/>
      <c r="AL4" s="1"/>
      <c r="AM4" s="1"/>
      <c r="AN4" s="1"/>
      <c r="AO4" s="1"/>
      <c r="AP4" s="1"/>
      <c r="AQ4" s="1"/>
      <c r="AR4" s="1"/>
      <c r="AS4" s="1"/>
      <c r="AT4" s="1"/>
      <c r="AU4" s="74" t="s">
        <v>270</v>
      </c>
      <c r="AV4" s="71" t="s">
        <v>68</v>
      </c>
      <c r="AW4" s="72"/>
    </row>
    <row r="5" spans="1:49" s="45" customFormat="1" ht="13.5" thickBot="1" x14ac:dyDescent="0.25">
      <c r="A5" s="247" t="s">
        <v>271</v>
      </c>
      <c r="B5" s="248"/>
      <c r="C5" s="248"/>
      <c r="D5" s="248"/>
      <c r="E5" s="248"/>
      <c r="F5" s="248"/>
      <c r="G5" s="248"/>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9"/>
      <c r="AK5" s="75"/>
      <c r="AL5" s="75"/>
      <c r="AM5" s="76"/>
      <c r="AN5" s="76"/>
      <c r="AO5" s="1"/>
      <c r="AP5" s="1"/>
      <c r="AQ5" s="1"/>
      <c r="AR5" s="1"/>
      <c r="AS5" s="1"/>
      <c r="AT5" s="1"/>
      <c r="AU5" s="77" t="s">
        <v>272</v>
      </c>
      <c r="AV5" s="78" t="s">
        <v>111</v>
      </c>
      <c r="AW5" s="79"/>
    </row>
    <row r="6" spans="1:49" s="45" customFormat="1" x14ac:dyDescent="0.2">
      <c r="A6" s="228" t="s">
        <v>87</v>
      </c>
      <c r="B6" s="229"/>
      <c r="C6" s="229"/>
      <c r="D6" s="229"/>
      <c r="E6" s="229"/>
      <c r="F6" s="229"/>
      <c r="G6" s="229"/>
      <c r="H6" s="229"/>
      <c r="I6" s="229"/>
      <c r="J6" s="229"/>
      <c r="K6" s="229"/>
      <c r="L6" s="229"/>
      <c r="M6" s="229"/>
      <c r="N6" s="229"/>
      <c r="O6" s="229"/>
      <c r="P6" s="229"/>
      <c r="Q6" s="229"/>
      <c r="R6" s="229"/>
      <c r="S6" s="229"/>
      <c r="T6" s="229"/>
      <c r="U6" s="229"/>
      <c r="V6" s="229"/>
      <c r="W6" s="229"/>
      <c r="X6" s="229"/>
      <c r="Y6" s="229"/>
      <c r="Z6" s="229"/>
      <c r="AA6" s="229"/>
      <c r="AB6" s="229"/>
      <c r="AC6" s="229"/>
      <c r="AD6" s="229"/>
      <c r="AE6" s="229"/>
      <c r="AF6" s="229"/>
      <c r="AG6" s="229"/>
      <c r="AH6" s="229"/>
      <c r="AI6" s="229"/>
      <c r="AJ6" s="230"/>
      <c r="AK6" s="75"/>
      <c r="AL6" s="75"/>
      <c r="AM6" s="76"/>
      <c r="AN6" s="76"/>
      <c r="AO6" s="1"/>
      <c r="AP6" s="1"/>
      <c r="AQ6" s="1"/>
      <c r="AR6" s="1"/>
      <c r="AS6" s="1"/>
      <c r="AT6" s="1"/>
      <c r="AU6" s="80" t="s">
        <v>273</v>
      </c>
      <c r="AV6" s="81" t="s">
        <v>112</v>
      </c>
      <c r="AW6" s="72"/>
    </row>
    <row r="7" spans="1:49" s="45" customFormat="1" x14ac:dyDescent="0.2">
      <c r="A7" s="231"/>
      <c r="B7" s="232"/>
      <c r="C7" s="232"/>
      <c r="D7" s="232"/>
      <c r="E7" s="232"/>
      <c r="F7" s="232"/>
      <c r="G7" s="232"/>
      <c r="H7" s="232"/>
      <c r="I7" s="232"/>
      <c r="J7" s="232"/>
      <c r="K7" s="232"/>
      <c r="L7" s="232"/>
      <c r="M7" s="232"/>
      <c r="N7" s="232"/>
      <c r="O7" s="232"/>
      <c r="P7" s="232"/>
      <c r="Q7" s="232"/>
      <c r="R7" s="232"/>
      <c r="S7" s="232"/>
      <c r="T7" s="232"/>
      <c r="U7" s="232"/>
      <c r="V7" s="232"/>
      <c r="W7" s="232"/>
      <c r="X7" s="232"/>
      <c r="Y7" s="232"/>
      <c r="Z7" s="232"/>
      <c r="AA7" s="232"/>
      <c r="AB7" s="232"/>
      <c r="AC7" s="232"/>
      <c r="AD7" s="232"/>
      <c r="AE7" s="232"/>
      <c r="AF7" s="232"/>
      <c r="AG7" s="232"/>
      <c r="AH7" s="232"/>
      <c r="AI7" s="232"/>
      <c r="AJ7" s="233"/>
      <c r="AK7" s="75"/>
      <c r="AL7" s="75"/>
      <c r="AM7" s="76"/>
      <c r="AN7" s="76"/>
      <c r="AO7" s="1"/>
      <c r="AP7" s="1"/>
      <c r="AQ7" s="1"/>
      <c r="AR7" s="1"/>
      <c r="AS7" s="1"/>
      <c r="AT7" s="1"/>
      <c r="AU7" s="82" t="s">
        <v>19</v>
      </c>
      <c r="AV7" s="81" t="s">
        <v>113</v>
      </c>
      <c r="AW7" s="72"/>
    </row>
    <row r="8" spans="1:49" s="45" customFormat="1" x14ac:dyDescent="0.2">
      <c r="A8" s="234"/>
      <c r="B8" s="235"/>
      <c r="C8" s="235"/>
      <c r="D8" s="235"/>
      <c r="E8" s="235"/>
      <c r="F8" s="235"/>
      <c r="G8" s="235"/>
      <c r="H8" s="235"/>
      <c r="I8" s="235"/>
      <c r="J8" s="235"/>
      <c r="K8" s="235"/>
      <c r="L8" s="235"/>
      <c r="M8" s="235"/>
      <c r="N8" s="235"/>
      <c r="O8" s="235"/>
      <c r="P8" s="235"/>
      <c r="Q8" s="235"/>
      <c r="R8" s="235"/>
      <c r="S8" s="235"/>
      <c r="T8" s="235"/>
      <c r="U8" s="235"/>
      <c r="V8" s="235"/>
      <c r="W8" s="235"/>
      <c r="X8" s="235"/>
      <c r="Y8" s="235"/>
      <c r="Z8" s="235"/>
      <c r="AA8" s="235"/>
      <c r="AB8" s="235"/>
      <c r="AC8" s="235"/>
      <c r="AD8" s="235"/>
      <c r="AE8" s="235"/>
      <c r="AF8" s="235"/>
      <c r="AG8" s="235"/>
      <c r="AH8" s="235"/>
      <c r="AI8" s="235"/>
      <c r="AJ8" s="236"/>
      <c r="AK8" s="75"/>
      <c r="AL8" s="75"/>
      <c r="AM8" s="76"/>
      <c r="AN8" s="76"/>
      <c r="AO8" s="1"/>
      <c r="AP8" s="1"/>
      <c r="AQ8" s="1"/>
      <c r="AR8" s="1"/>
      <c r="AS8" s="1"/>
      <c r="AT8" s="1"/>
      <c r="AU8" s="83" t="s">
        <v>38</v>
      </c>
      <c r="AV8" s="81" t="s">
        <v>114</v>
      </c>
      <c r="AW8" s="79"/>
    </row>
    <row r="9" spans="1:49" s="45" customFormat="1" ht="13.5" thickBot="1" x14ac:dyDescent="0.25">
      <c r="A9" s="237" t="s">
        <v>27</v>
      </c>
      <c r="B9" s="238"/>
      <c r="C9" s="238"/>
      <c r="D9" s="238"/>
      <c r="E9" s="238"/>
      <c r="F9" s="238"/>
      <c r="G9" s="238"/>
      <c r="H9" s="238"/>
      <c r="I9" s="238"/>
      <c r="J9" s="238"/>
      <c r="K9" s="238"/>
      <c r="L9" s="238"/>
      <c r="M9" s="238"/>
      <c r="N9" s="238"/>
      <c r="O9" s="238"/>
      <c r="P9" s="238"/>
      <c r="Q9" s="238"/>
      <c r="R9" s="238"/>
      <c r="S9" s="238"/>
      <c r="T9" s="238"/>
      <c r="U9" s="238"/>
      <c r="V9" s="238"/>
      <c r="W9" s="238"/>
      <c r="X9" s="238"/>
      <c r="Y9" s="238"/>
      <c r="Z9" s="238"/>
      <c r="AA9" s="238"/>
      <c r="AB9" s="238"/>
      <c r="AC9" s="238"/>
      <c r="AD9" s="238"/>
      <c r="AE9" s="238"/>
      <c r="AF9" s="238"/>
      <c r="AG9" s="238"/>
      <c r="AH9" s="238"/>
      <c r="AI9" s="238"/>
      <c r="AJ9" s="239"/>
      <c r="AK9" s="75"/>
      <c r="AL9" s="75"/>
      <c r="AM9" s="76"/>
      <c r="AN9" s="76"/>
      <c r="AO9" s="1"/>
      <c r="AP9" s="1"/>
      <c r="AQ9" s="1"/>
      <c r="AR9" s="1"/>
      <c r="AS9" s="1"/>
      <c r="AT9" s="1"/>
      <c r="AU9" s="84" t="s">
        <v>274</v>
      </c>
      <c r="AV9" s="81" t="s">
        <v>115</v>
      </c>
      <c r="AW9" s="79"/>
    </row>
    <row r="10" spans="1:49" s="45" customFormat="1" x14ac:dyDescent="0.2">
      <c r="A10" s="245" t="s">
        <v>51</v>
      </c>
      <c r="B10" s="246"/>
      <c r="C10" s="246"/>
      <c r="D10" s="246"/>
      <c r="E10" s="246"/>
      <c r="F10" s="246"/>
      <c r="G10" s="246"/>
      <c r="H10" s="223" t="s">
        <v>88</v>
      </c>
      <c r="I10" s="223"/>
      <c r="J10" s="223"/>
      <c r="K10" s="223"/>
      <c r="L10" s="223"/>
      <c r="M10" s="223"/>
      <c r="N10" s="223"/>
      <c r="O10" s="223"/>
      <c r="P10" s="223"/>
      <c r="Q10" s="223"/>
      <c r="R10" s="223"/>
      <c r="S10" s="223"/>
      <c r="T10" s="223"/>
      <c r="U10" s="223"/>
      <c r="V10" s="223"/>
      <c r="W10" s="223"/>
      <c r="X10" s="223"/>
      <c r="Y10" s="223"/>
      <c r="Z10" s="85" t="s">
        <v>28</v>
      </c>
      <c r="AA10" s="86" t="s">
        <v>1</v>
      </c>
      <c r="AB10" s="86" t="s">
        <v>29</v>
      </c>
      <c r="AC10" s="86"/>
      <c r="AD10" s="87" t="s">
        <v>30</v>
      </c>
      <c r="AE10" s="223"/>
      <c r="AF10" s="223"/>
      <c r="AG10" s="85" t="s">
        <v>31</v>
      </c>
      <c r="AH10" s="223">
        <v>830000167</v>
      </c>
      <c r="AI10" s="223"/>
      <c r="AJ10" s="250"/>
      <c r="AK10" s="1"/>
      <c r="AL10" s="1"/>
      <c r="AM10" s="76"/>
      <c r="AN10" s="76"/>
      <c r="AO10" s="1"/>
      <c r="AP10" s="1"/>
      <c r="AQ10" s="1"/>
      <c r="AR10" s="1"/>
      <c r="AS10" s="1"/>
      <c r="AT10" s="1"/>
      <c r="AU10" s="88"/>
      <c r="AV10" s="81" t="s">
        <v>116</v>
      </c>
      <c r="AW10" s="79"/>
    </row>
    <row r="11" spans="1:49" x14ac:dyDescent="0.2">
      <c r="A11" s="242" t="s">
        <v>89</v>
      </c>
      <c r="B11" s="243"/>
      <c r="C11" s="243"/>
      <c r="D11" s="243"/>
      <c r="E11" s="243"/>
      <c r="F11" s="244">
        <v>143</v>
      </c>
      <c r="G11" s="244"/>
      <c r="H11" s="89" t="s">
        <v>34</v>
      </c>
      <c r="I11" s="272" t="s">
        <v>92</v>
      </c>
      <c r="J11" s="273"/>
      <c r="K11" s="274"/>
      <c r="L11" s="271" t="s">
        <v>32</v>
      </c>
      <c r="M11" s="271"/>
      <c r="N11" s="223" t="s">
        <v>82</v>
      </c>
      <c r="O11" s="223"/>
      <c r="P11" s="223"/>
      <c r="Q11" s="223"/>
      <c r="R11" s="223"/>
      <c r="S11" s="223"/>
      <c r="T11" s="223"/>
      <c r="U11" s="223"/>
      <c r="V11" s="223"/>
      <c r="W11" s="223"/>
      <c r="X11" s="223"/>
      <c r="Y11" s="223"/>
      <c r="Z11" s="275" t="s">
        <v>33</v>
      </c>
      <c r="AA11" s="276"/>
      <c r="AB11" s="276"/>
      <c r="AC11" s="276"/>
      <c r="AD11" s="276"/>
      <c r="AE11" s="209" t="s">
        <v>1058</v>
      </c>
      <c r="AF11" s="210"/>
      <c r="AG11" s="210"/>
      <c r="AH11" s="210"/>
      <c r="AI11" s="210"/>
      <c r="AJ11" s="211"/>
      <c r="AK11" s="1"/>
      <c r="AL11" s="1"/>
      <c r="AM11" s="1"/>
      <c r="AN11" s="1"/>
      <c r="AO11" s="1"/>
      <c r="AP11" s="1"/>
      <c r="AQ11" s="1"/>
      <c r="AR11" s="1"/>
      <c r="AS11" s="1"/>
      <c r="AT11" s="1"/>
      <c r="AU11" s="90"/>
      <c r="AV11" s="81" t="s">
        <v>117</v>
      </c>
      <c r="AW11" s="79"/>
    </row>
    <row r="12" spans="1:49" x14ac:dyDescent="0.2">
      <c r="A12" s="242" t="s">
        <v>107</v>
      </c>
      <c r="B12" s="243"/>
      <c r="C12" s="223">
        <v>2948700</v>
      </c>
      <c r="D12" s="223"/>
      <c r="E12" s="223"/>
      <c r="F12" s="223"/>
      <c r="G12" s="223"/>
      <c r="H12" s="275"/>
      <c r="I12" s="275"/>
      <c r="J12" s="275"/>
      <c r="K12" s="282"/>
      <c r="L12" s="223"/>
      <c r="M12" s="223"/>
      <c r="N12" s="223"/>
      <c r="O12" s="223"/>
      <c r="P12" s="223"/>
      <c r="Q12" s="223"/>
      <c r="R12" s="223"/>
      <c r="S12" s="223"/>
      <c r="T12" s="275" t="s">
        <v>35</v>
      </c>
      <c r="U12" s="275"/>
      <c r="V12" s="275"/>
      <c r="W12" s="275"/>
      <c r="X12" s="275"/>
      <c r="Y12" s="275"/>
      <c r="Z12" s="240" t="s">
        <v>93</v>
      </c>
      <c r="AA12" s="240"/>
      <c r="AB12" s="240"/>
      <c r="AC12" s="240"/>
      <c r="AD12" s="214" t="s">
        <v>90</v>
      </c>
      <c r="AE12" s="214"/>
      <c r="AF12" s="240" t="s">
        <v>83</v>
      </c>
      <c r="AG12" s="240"/>
      <c r="AH12" s="240"/>
      <c r="AI12" s="240"/>
      <c r="AJ12" s="241"/>
      <c r="AK12" s="1"/>
      <c r="AL12" s="1"/>
      <c r="AM12" s="1"/>
      <c r="AN12" s="1"/>
      <c r="AO12" s="1"/>
      <c r="AP12" s="1"/>
      <c r="AQ12" s="1"/>
      <c r="AR12" s="1"/>
      <c r="AS12" s="1"/>
      <c r="AT12" s="1"/>
      <c r="AU12" s="90"/>
      <c r="AV12" s="81" t="s">
        <v>118</v>
      </c>
      <c r="AW12" s="91"/>
    </row>
    <row r="13" spans="1:49" x14ac:dyDescent="0.2">
      <c r="A13" s="237" t="s">
        <v>36</v>
      </c>
      <c r="B13" s="238"/>
      <c r="C13" s="238"/>
      <c r="D13" s="238"/>
      <c r="E13" s="238"/>
      <c r="F13" s="238"/>
      <c r="G13" s="238"/>
      <c r="H13" s="238"/>
      <c r="I13" s="238"/>
      <c r="J13" s="238"/>
      <c r="K13" s="238"/>
      <c r="L13" s="238"/>
      <c r="M13" s="238"/>
      <c r="N13" s="238"/>
      <c r="O13" s="238"/>
      <c r="P13" s="238"/>
      <c r="Q13" s="238"/>
      <c r="R13" s="238"/>
      <c r="S13" s="238"/>
      <c r="T13" s="238"/>
      <c r="U13" s="238"/>
      <c r="V13" s="238"/>
      <c r="W13" s="238"/>
      <c r="X13" s="238"/>
      <c r="Y13" s="238"/>
      <c r="Z13" s="238"/>
      <c r="AA13" s="238"/>
      <c r="AB13" s="238"/>
      <c r="AC13" s="238"/>
      <c r="AD13" s="238"/>
      <c r="AE13" s="238"/>
      <c r="AF13" s="238"/>
      <c r="AG13" s="238"/>
      <c r="AH13" s="238"/>
      <c r="AI13" s="238"/>
      <c r="AJ13" s="239"/>
      <c r="AK13" s="1"/>
      <c r="AL13" s="1"/>
      <c r="AM13" s="1"/>
      <c r="AN13" s="1"/>
      <c r="AO13" s="1"/>
      <c r="AP13" s="1"/>
      <c r="AQ13" s="1"/>
      <c r="AR13" s="1"/>
      <c r="AS13" s="1"/>
      <c r="AT13" s="1"/>
      <c r="AU13" s="4"/>
      <c r="AV13" s="78" t="s">
        <v>119</v>
      </c>
      <c r="AW13" s="91"/>
    </row>
    <row r="14" spans="1:49" x14ac:dyDescent="0.2">
      <c r="A14" s="286" t="s">
        <v>37</v>
      </c>
      <c r="B14" s="287"/>
      <c r="C14" s="287"/>
      <c r="D14" s="287"/>
      <c r="E14" s="287"/>
      <c r="F14" s="287"/>
      <c r="G14" s="287"/>
      <c r="H14" s="300" t="s">
        <v>293</v>
      </c>
      <c r="I14" s="301"/>
      <c r="J14" s="301"/>
      <c r="K14" s="301"/>
      <c r="L14" s="301"/>
      <c r="M14" s="301"/>
      <c r="N14" s="301"/>
      <c r="O14" s="301"/>
      <c r="P14" s="301"/>
      <c r="Q14" s="301"/>
      <c r="R14" s="301"/>
      <c r="S14" s="301"/>
      <c r="T14" s="301"/>
      <c r="U14" s="301"/>
      <c r="V14" s="301"/>
      <c r="W14" s="301"/>
      <c r="X14" s="301"/>
      <c r="Y14" s="301"/>
      <c r="Z14" s="302"/>
      <c r="AA14" s="285" t="s">
        <v>86</v>
      </c>
      <c r="AB14" s="285"/>
      <c r="AC14" s="85">
        <v>18</v>
      </c>
      <c r="AD14" s="87">
        <v>6</v>
      </c>
      <c r="AE14" s="85">
        <v>2019</v>
      </c>
      <c r="AF14" s="223"/>
      <c r="AG14" s="223"/>
      <c r="AH14" s="223"/>
      <c r="AI14" s="223"/>
      <c r="AJ14" s="250"/>
      <c r="AK14" s="1"/>
      <c r="AL14" s="1"/>
      <c r="AM14" s="1"/>
      <c r="AN14" s="1"/>
      <c r="AO14" s="1"/>
      <c r="AP14" s="1"/>
      <c r="AQ14" s="1"/>
      <c r="AR14" s="1"/>
      <c r="AS14" s="1"/>
      <c r="AT14" s="1"/>
      <c r="AU14" s="4"/>
      <c r="AV14" s="81" t="s">
        <v>120</v>
      </c>
      <c r="AW14" s="79"/>
    </row>
    <row r="15" spans="1:49" s="45" customFormat="1" ht="13.5" thickBot="1" x14ac:dyDescent="0.25">
      <c r="A15" s="288" t="s">
        <v>49</v>
      </c>
      <c r="B15" s="289"/>
      <c r="C15" s="289"/>
      <c r="D15" s="289"/>
      <c r="E15" s="289"/>
      <c r="F15" s="289"/>
      <c r="G15" s="289"/>
      <c r="H15" s="251" t="s">
        <v>182</v>
      </c>
      <c r="I15" s="251"/>
      <c r="J15" s="92" t="s">
        <v>48</v>
      </c>
      <c r="K15" s="93">
        <v>8151</v>
      </c>
      <c r="L15" s="252" t="s">
        <v>91</v>
      </c>
      <c r="M15" s="252"/>
      <c r="N15" s="252"/>
      <c r="O15" s="253">
        <v>21</v>
      </c>
      <c r="P15" s="254"/>
      <c r="Q15" s="255"/>
      <c r="R15" s="256">
        <v>6</v>
      </c>
      <c r="S15" s="256"/>
      <c r="T15" s="256">
        <v>2018</v>
      </c>
      <c r="U15" s="256"/>
      <c r="V15" s="256"/>
      <c r="W15" s="252" t="s">
        <v>275</v>
      </c>
      <c r="X15" s="252"/>
      <c r="Y15" s="252"/>
      <c r="Z15" s="252"/>
      <c r="AA15" s="277" t="s">
        <v>239</v>
      </c>
      <c r="AB15" s="277"/>
      <c r="AC15" s="277"/>
      <c r="AD15" s="278" t="s">
        <v>50</v>
      </c>
      <c r="AE15" s="279"/>
      <c r="AF15" s="223" t="s">
        <v>290</v>
      </c>
      <c r="AG15" s="223"/>
      <c r="AH15" s="223"/>
      <c r="AI15" s="223"/>
      <c r="AJ15" s="250"/>
      <c r="AK15" s="76"/>
      <c r="AL15" s="76"/>
      <c r="AM15" s="1"/>
      <c r="AN15" s="1"/>
      <c r="AO15" s="1"/>
      <c r="AP15" s="1"/>
      <c r="AQ15" s="1"/>
      <c r="AR15" s="1"/>
      <c r="AS15" s="1"/>
      <c r="AT15" s="1"/>
      <c r="AU15" s="94"/>
      <c r="AV15" s="81" t="s">
        <v>121</v>
      </c>
      <c r="AW15" s="79"/>
    </row>
    <row r="16" spans="1:49" s="45" customFormat="1" hidden="1" x14ac:dyDescent="0.2">
      <c r="A16" s="95"/>
      <c r="B16" s="96"/>
      <c r="C16" s="96"/>
      <c r="D16" s="96"/>
      <c r="E16" s="96"/>
      <c r="F16" s="96"/>
      <c r="G16" s="97"/>
      <c r="H16" s="96"/>
      <c r="I16" s="96"/>
      <c r="J16" s="96"/>
      <c r="K16" s="96"/>
      <c r="L16" s="96"/>
      <c r="M16" s="96"/>
      <c r="N16" s="96"/>
      <c r="O16" s="96"/>
      <c r="P16" s="96"/>
      <c r="Q16" s="96"/>
      <c r="R16" s="96"/>
      <c r="S16" s="96"/>
      <c r="T16" s="96"/>
      <c r="U16" s="96"/>
      <c r="V16" s="96"/>
      <c r="W16" s="96"/>
      <c r="X16" s="96"/>
      <c r="Y16" s="96"/>
      <c r="Z16" s="96"/>
      <c r="AA16" s="98"/>
      <c r="AB16" s="98"/>
      <c r="AC16" s="98"/>
      <c r="AD16" s="96"/>
      <c r="AE16" s="99"/>
      <c r="AF16" s="96"/>
      <c r="AG16" s="96"/>
      <c r="AH16" s="96"/>
      <c r="AI16" s="96"/>
      <c r="AJ16" s="100"/>
      <c r="AK16" s="76"/>
      <c r="AL16" s="1"/>
      <c r="AM16" s="1"/>
      <c r="AN16" s="1"/>
      <c r="AO16" s="1"/>
      <c r="AP16" s="1"/>
      <c r="AQ16" s="1"/>
      <c r="AR16" s="1"/>
      <c r="AS16" s="1"/>
      <c r="AT16" s="1"/>
      <c r="AU16" s="101"/>
      <c r="AV16" s="81" t="s">
        <v>122</v>
      </c>
      <c r="AW16" s="79"/>
    </row>
    <row r="17" spans="1:50" s="45" customFormat="1" ht="13.5" hidden="1" thickBot="1" x14ac:dyDescent="0.25">
      <c r="A17" s="102"/>
      <c r="B17" s="103"/>
      <c r="C17" s="103"/>
      <c r="D17" s="103"/>
      <c r="E17" s="103"/>
      <c r="F17" s="103"/>
      <c r="G17" s="104"/>
      <c r="H17" s="103"/>
      <c r="I17" s="103"/>
      <c r="J17" s="103"/>
      <c r="K17" s="103"/>
      <c r="L17" s="103"/>
      <c r="M17" s="103"/>
      <c r="N17" s="103"/>
      <c r="O17" s="103"/>
      <c r="P17" s="103"/>
      <c r="Q17" s="103"/>
      <c r="R17" s="103"/>
      <c r="S17" s="103"/>
      <c r="T17" s="103"/>
      <c r="U17" s="103"/>
      <c r="V17" s="103"/>
      <c r="W17" s="103"/>
      <c r="X17" s="103"/>
      <c r="Y17" s="103"/>
      <c r="Z17" s="103"/>
      <c r="AA17" s="105"/>
      <c r="AB17" s="105"/>
      <c r="AC17" s="105"/>
      <c r="AD17" s="103"/>
      <c r="AE17" s="99"/>
      <c r="AF17" s="103"/>
      <c r="AG17" s="103"/>
      <c r="AH17" s="103"/>
      <c r="AI17" s="103"/>
      <c r="AJ17" s="106"/>
      <c r="AK17" s="76"/>
      <c r="AL17" s="1"/>
      <c r="AM17" s="1"/>
      <c r="AN17" s="1"/>
      <c r="AO17" s="1"/>
      <c r="AP17" s="1"/>
      <c r="AQ17" s="1"/>
      <c r="AR17" s="1"/>
      <c r="AS17" s="1"/>
      <c r="AT17" s="1"/>
      <c r="AU17" s="2"/>
      <c r="AV17" s="81" t="s">
        <v>123</v>
      </c>
      <c r="AX17" s="107"/>
    </row>
    <row r="18" spans="1:50" s="45" customFormat="1" hidden="1" x14ac:dyDescent="0.2">
      <c r="A18" s="102"/>
      <c r="B18" s="103"/>
      <c r="C18" s="103"/>
      <c r="D18" s="103"/>
      <c r="E18" s="103"/>
      <c r="F18" s="103"/>
      <c r="G18" s="104"/>
      <c r="H18" s="103"/>
      <c r="I18" s="103"/>
      <c r="J18" s="103"/>
      <c r="K18" s="103"/>
      <c r="L18" s="103"/>
      <c r="M18" s="103"/>
      <c r="N18" s="103"/>
      <c r="O18" s="103"/>
      <c r="P18" s="103"/>
      <c r="Q18" s="103"/>
      <c r="R18" s="103"/>
      <c r="S18" s="103"/>
      <c r="T18" s="103"/>
      <c r="U18" s="103"/>
      <c r="V18" s="103"/>
      <c r="W18" s="103"/>
      <c r="X18" s="103"/>
      <c r="Y18" s="103"/>
      <c r="Z18" s="103"/>
      <c r="AA18" s="105"/>
      <c r="AB18" s="105"/>
      <c r="AC18" s="105"/>
      <c r="AD18" s="103"/>
      <c r="AE18" s="99"/>
      <c r="AF18" s="103"/>
      <c r="AG18" s="103"/>
      <c r="AH18" s="103"/>
      <c r="AI18" s="103"/>
      <c r="AJ18" s="106"/>
      <c r="AK18" s="76"/>
      <c r="AL18" s="1"/>
      <c r="AM18" s="1"/>
      <c r="AN18" s="1"/>
      <c r="AO18" s="1"/>
      <c r="AP18" s="1"/>
      <c r="AQ18" s="1"/>
      <c r="AR18" s="1"/>
      <c r="AS18" s="1"/>
      <c r="AT18" s="1"/>
      <c r="AU18" s="108"/>
      <c r="AV18" s="81" t="s">
        <v>124</v>
      </c>
      <c r="AW18" s="72"/>
    </row>
    <row r="19" spans="1:50" s="45" customFormat="1" hidden="1" x14ac:dyDescent="0.2">
      <c r="A19" s="102"/>
      <c r="B19" s="103"/>
      <c r="C19" s="103"/>
      <c r="D19" s="103"/>
      <c r="E19" s="103"/>
      <c r="F19" s="103"/>
      <c r="G19" s="104"/>
      <c r="H19" s="103"/>
      <c r="I19" s="103"/>
      <c r="J19" s="103"/>
      <c r="K19" s="103"/>
      <c r="L19" s="103"/>
      <c r="M19" s="103"/>
      <c r="N19" s="103"/>
      <c r="O19" s="103"/>
      <c r="P19" s="103"/>
      <c r="Q19" s="103"/>
      <c r="R19" s="103"/>
      <c r="S19" s="103"/>
      <c r="T19" s="103"/>
      <c r="U19" s="103"/>
      <c r="V19" s="103"/>
      <c r="W19" s="103"/>
      <c r="X19" s="103"/>
      <c r="Y19" s="103"/>
      <c r="Z19" s="103"/>
      <c r="AA19" s="105"/>
      <c r="AB19" s="105"/>
      <c r="AC19" s="105"/>
      <c r="AD19" s="103"/>
      <c r="AE19" s="99"/>
      <c r="AF19" s="103"/>
      <c r="AG19" s="103"/>
      <c r="AH19" s="103"/>
      <c r="AI19" s="103"/>
      <c r="AJ19" s="106"/>
      <c r="AK19" s="76"/>
      <c r="AL19" s="1"/>
      <c r="AM19" s="1"/>
      <c r="AN19" s="1"/>
      <c r="AO19" s="1"/>
      <c r="AP19" s="1"/>
      <c r="AQ19" s="1"/>
      <c r="AR19" s="1"/>
      <c r="AS19" s="1"/>
      <c r="AT19" s="1"/>
      <c r="AU19" s="108"/>
      <c r="AV19" s="81" t="s">
        <v>125</v>
      </c>
      <c r="AW19" s="79"/>
    </row>
    <row r="20" spans="1:50" s="45" customFormat="1" hidden="1" x14ac:dyDescent="0.2">
      <c r="A20" s="102"/>
      <c r="B20" s="103"/>
      <c r="C20" s="103"/>
      <c r="D20" s="103"/>
      <c r="E20" s="103"/>
      <c r="F20" s="103"/>
      <c r="G20" s="104"/>
      <c r="H20" s="103"/>
      <c r="I20" s="103"/>
      <c r="J20" s="103"/>
      <c r="K20" s="103"/>
      <c r="L20" s="103"/>
      <c r="M20" s="103"/>
      <c r="N20" s="103"/>
      <c r="O20" s="103"/>
      <c r="P20" s="103"/>
      <c r="Q20" s="103"/>
      <c r="R20" s="103"/>
      <c r="S20" s="103"/>
      <c r="T20" s="103"/>
      <c r="U20" s="103"/>
      <c r="V20" s="103"/>
      <c r="W20" s="103"/>
      <c r="X20" s="103"/>
      <c r="Y20" s="103"/>
      <c r="Z20" s="103"/>
      <c r="AA20" s="105"/>
      <c r="AB20" s="105"/>
      <c r="AC20" s="105"/>
      <c r="AD20" s="103"/>
      <c r="AE20" s="99"/>
      <c r="AF20" s="103"/>
      <c r="AG20" s="103"/>
      <c r="AH20" s="103"/>
      <c r="AI20" s="103"/>
      <c r="AJ20" s="106"/>
      <c r="AK20" s="76"/>
      <c r="AL20" s="1"/>
      <c r="AM20" s="1"/>
      <c r="AN20" s="1"/>
      <c r="AO20" s="1"/>
      <c r="AP20" s="1"/>
      <c r="AQ20" s="1"/>
      <c r="AR20" s="1"/>
      <c r="AS20" s="1"/>
      <c r="AT20" s="1"/>
      <c r="AU20" s="108"/>
      <c r="AV20" s="81" t="s">
        <v>126</v>
      </c>
      <c r="AW20" s="72"/>
    </row>
    <row r="21" spans="1:50" s="45" customFormat="1" hidden="1" x14ac:dyDescent="0.2">
      <c r="A21" s="102"/>
      <c r="B21" s="103"/>
      <c r="C21" s="103"/>
      <c r="D21" s="103"/>
      <c r="E21" s="103"/>
      <c r="F21" s="103"/>
      <c r="G21" s="104"/>
      <c r="H21" s="103"/>
      <c r="I21" s="103"/>
      <c r="J21" s="103"/>
      <c r="K21" s="103"/>
      <c r="L21" s="103"/>
      <c r="M21" s="103"/>
      <c r="N21" s="103"/>
      <c r="O21" s="103"/>
      <c r="P21" s="103"/>
      <c r="Q21" s="103"/>
      <c r="R21" s="103"/>
      <c r="S21" s="103"/>
      <c r="T21" s="103"/>
      <c r="U21" s="103"/>
      <c r="V21" s="103"/>
      <c r="W21" s="103"/>
      <c r="X21" s="103"/>
      <c r="Y21" s="103"/>
      <c r="Z21" s="103"/>
      <c r="AA21" s="105"/>
      <c r="AB21" s="105"/>
      <c r="AC21" s="105"/>
      <c r="AD21" s="103"/>
      <c r="AE21" s="99"/>
      <c r="AF21" s="103"/>
      <c r="AG21" s="103"/>
      <c r="AH21" s="103"/>
      <c r="AI21" s="103"/>
      <c r="AJ21" s="106"/>
      <c r="AK21" s="76"/>
      <c r="AL21" s="1"/>
      <c r="AM21" s="1"/>
      <c r="AN21" s="1"/>
      <c r="AO21" s="1"/>
      <c r="AP21" s="1"/>
      <c r="AQ21" s="1"/>
      <c r="AR21" s="1"/>
      <c r="AS21" s="1"/>
      <c r="AT21" s="1"/>
      <c r="AU21" s="108"/>
      <c r="AV21" s="81" t="s">
        <v>127</v>
      </c>
      <c r="AW21" s="79"/>
    </row>
    <row r="22" spans="1:50" s="45" customFormat="1" hidden="1" x14ac:dyDescent="0.2">
      <c r="A22" s="102"/>
      <c r="B22" s="103"/>
      <c r="C22" s="103"/>
      <c r="D22" s="103"/>
      <c r="E22" s="103"/>
      <c r="F22" s="103"/>
      <c r="G22" s="104"/>
      <c r="H22" s="103"/>
      <c r="I22" s="103"/>
      <c r="J22" s="103"/>
      <c r="K22" s="103"/>
      <c r="L22" s="103"/>
      <c r="M22" s="103"/>
      <c r="N22" s="103"/>
      <c r="O22" s="103"/>
      <c r="P22" s="103"/>
      <c r="Q22" s="103"/>
      <c r="R22" s="103"/>
      <c r="S22" s="103"/>
      <c r="T22" s="103"/>
      <c r="U22" s="103"/>
      <c r="V22" s="103"/>
      <c r="W22" s="103"/>
      <c r="X22" s="103"/>
      <c r="Y22" s="103"/>
      <c r="Z22" s="103"/>
      <c r="AA22" s="105"/>
      <c r="AB22" s="105"/>
      <c r="AC22" s="105"/>
      <c r="AD22" s="103"/>
      <c r="AE22" s="99"/>
      <c r="AF22" s="103"/>
      <c r="AG22" s="103"/>
      <c r="AH22" s="103"/>
      <c r="AI22" s="103"/>
      <c r="AJ22" s="106"/>
      <c r="AK22" s="76"/>
      <c r="AL22" s="1"/>
      <c r="AM22" s="1"/>
      <c r="AN22" s="1"/>
      <c r="AO22" s="1"/>
      <c r="AP22" s="1"/>
      <c r="AQ22" s="1"/>
      <c r="AR22" s="1"/>
      <c r="AS22" s="1"/>
      <c r="AT22" s="1"/>
      <c r="AU22" s="108"/>
      <c r="AV22" s="109" t="s">
        <v>25</v>
      </c>
      <c r="AW22" s="79"/>
    </row>
    <row r="23" spans="1:50" s="45" customFormat="1" hidden="1" x14ac:dyDescent="0.2">
      <c r="A23" s="102"/>
      <c r="B23" s="103"/>
      <c r="C23" s="103"/>
      <c r="D23" s="103"/>
      <c r="E23" s="103"/>
      <c r="F23" s="103"/>
      <c r="G23" s="104"/>
      <c r="H23" s="103"/>
      <c r="I23" s="103"/>
      <c r="J23" s="103"/>
      <c r="K23" s="103"/>
      <c r="L23" s="103"/>
      <c r="M23" s="103"/>
      <c r="N23" s="103"/>
      <c r="O23" s="103"/>
      <c r="P23" s="103"/>
      <c r="Q23" s="103"/>
      <c r="R23" s="103"/>
      <c r="S23" s="103"/>
      <c r="T23" s="103"/>
      <c r="U23" s="103"/>
      <c r="V23" s="103"/>
      <c r="W23" s="103"/>
      <c r="X23" s="103"/>
      <c r="Y23" s="103"/>
      <c r="Z23" s="103"/>
      <c r="AA23" s="105"/>
      <c r="AB23" s="105"/>
      <c r="AC23" s="105"/>
      <c r="AD23" s="103"/>
      <c r="AE23" s="99"/>
      <c r="AF23" s="103"/>
      <c r="AG23" s="103"/>
      <c r="AH23" s="103"/>
      <c r="AI23" s="103"/>
      <c r="AJ23" s="106"/>
      <c r="AK23" s="76"/>
      <c r="AL23" s="1"/>
      <c r="AM23" s="1"/>
      <c r="AN23" s="1"/>
      <c r="AO23" s="1"/>
      <c r="AP23" s="1"/>
      <c r="AQ23" s="1"/>
      <c r="AR23" s="1"/>
      <c r="AS23" s="1"/>
      <c r="AT23" s="1"/>
      <c r="AU23" s="5"/>
      <c r="AV23" s="109" t="s">
        <v>26</v>
      </c>
      <c r="AW23" s="79"/>
    </row>
    <row r="24" spans="1:50" hidden="1" x14ac:dyDescent="0.2">
      <c r="A24" s="102"/>
      <c r="B24" s="103"/>
      <c r="C24" s="103"/>
      <c r="D24" s="103"/>
      <c r="E24" s="103"/>
      <c r="F24" s="103"/>
      <c r="G24" s="104"/>
      <c r="H24" s="103"/>
      <c r="I24" s="103"/>
      <c r="J24" s="103"/>
      <c r="K24" s="103"/>
      <c r="L24" s="103"/>
      <c r="M24" s="103"/>
      <c r="N24" s="103"/>
      <c r="O24" s="103"/>
      <c r="P24" s="103"/>
      <c r="Q24" s="103"/>
      <c r="R24" s="103"/>
      <c r="S24" s="103"/>
      <c r="T24" s="103"/>
      <c r="U24" s="103"/>
      <c r="V24" s="103"/>
      <c r="W24" s="103"/>
      <c r="X24" s="103"/>
      <c r="Y24" s="103"/>
      <c r="Z24" s="103"/>
      <c r="AA24" s="105"/>
      <c r="AB24" s="105"/>
      <c r="AC24" s="105"/>
      <c r="AD24" s="103"/>
      <c r="AE24" s="99"/>
      <c r="AF24" s="103"/>
      <c r="AG24" s="103"/>
      <c r="AH24" s="103"/>
      <c r="AI24" s="103"/>
      <c r="AJ24" s="106"/>
      <c r="AK24" s="1"/>
      <c r="AL24" s="1"/>
      <c r="AM24" s="1"/>
      <c r="AN24" s="1"/>
      <c r="AO24" s="1"/>
      <c r="AP24" s="1"/>
      <c r="AQ24" s="1"/>
      <c r="AR24" s="1"/>
      <c r="AS24" s="1"/>
      <c r="AT24" s="1"/>
      <c r="AU24" s="5"/>
      <c r="AV24" s="109" t="s">
        <v>84</v>
      </c>
      <c r="AW24" s="79"/>
    </row>
    <row r="25" spans="1:50" ht="13.5" hidden="1" thickBot="1" x14ac:dyDescent="0.25">
      <c r="A25" s="102"/>
      <c r="B25" s="103"/>
      <c r="C25" s="103"/>
      <c r="D25" s="103"/>
      <c r="E25" s="103"/>
      <c r="F25" s="103"/>
      <c r="G25" s="104"/>
      <c r="H25" s="103"/>
      <c r="I25" s="103"/>
      <c r="J25" s="103"/>
      <c r="K25" s="103"/>
      <c r="L25" s="103"/>
      <c r="M25" s="103"/>
      <c r="N25" s="103"/>
      <c r="O25" s="103"/>
      <c r="P25" s="103"/>
      <c r="Q25" s="103"/>
      <c r="R25" s="103"/>
      <c r="S25" s="103"/>
      <c r="T25" s="103"/>
      <c r="U25" s="103"/>
      <c r="V25" s="103"/>
      <c r="W25" s="103"/>
      <c r="X25" s="103"/>
      <c r="Y25" s="103"/>
      <c r="Z25" s="103"/>
      <c r="AA25" s="105"/>
      <c r="AB25" s="105"/>
      <c r="AC25" s="105"/>
      <c r="AD25" s="103"/>
      <c r="AE25" s="110"/>
      <c r="AF25" s="103"/>
      <c r="AG25" s="103"/>
      <c r="AH25" s="103"/>
      <c r="AI25" s="103"/>
      <c r="AJ25" s="106"/>
      <c r="AK25" s="1"/>
      <c r="AL25" s="1"/>
      <c r="AM25" s="1"/>
      <c r="AN25" s="1"/>
      <c r="AO25" s="1"/>
      <c r="AP25" s="1"/>
      <c r="AQ25" s="1"/>
      <c r="AR25" s="1"/>
      <c r="AS25" s="1"/>
      <c r="AT25" s="1"/>
      <c r="AU25" s="5"/>
      <c r="AV25" s="109" t="s">
        <v>85</v>
      </c>
      <c r="AW25" s="91"/>
    </row>
    <row r="26" spans="1:50" ht="13.5" thickBot="1" x14ac:dyDescent="0.25">
      <c r="A26" s="258" t="s">
        <v>9</v>
      </c>
      <c r="B26" s="260" t="s">
        <v>53</v>
      </c>
      <c r="C26" s="260" t="s">
        <v>2</v>
      </c>
      <c r="D26" s="260" t="s">
        <v>8</v>
      </c>
      <c r="E26" s="262" t="s">
        <v>46</v>
      </c>
      <c r="F26" s="257" t="s">
        <v>21</v>
      </c>
      <c r="G26" s="257"/>
      <c r="H26" s="280" t="s">
        <v>3</v>
      </c>
      <c r="I26" s="264" t="s">
        <v>16</v>
      </c>
      <c r="J26" s="264"/>
      <c r="K26" s="265"/>
      <c r="L26" s="266" t="s">
        <v>52</v>
      </c>
      <c r="M26" s="267"/>
      <c r="N26" s="267"/>
      <c r="O26" s="268"/>
      <c r="P26" s="269" t="s">
        <v>276</v>
      </c>
      <c r="Q26" s="264"/>
      <c r="R26" s="264"/>
      <c r="S26" s="264"/>
      <c r="T26" s="264"/>
      <c r="U26" s="264"/>
      <c r="V26" s="264"/>
      <c r="W26" s="264"/>
      <c r="X26" s="270"/>
      <c r="Y26" s="283" t="s">
        <v>1049</v>
      </c>
      <c r="Z26" s="284"/>
      <c r="AA26" s="284"/>
      <c r="AB26" s="284"/>
      <c r="AC26" s="284"/>
      <c r="AD26" s="212" t="s">
        <v>22</v>
      </c>
      <c r="AE26" s="213"/>
      <c r="AF26" s="218" t="s">
        <v>39</v>
      </c>
      <c r="AG26" s="218"/>
      <c r="AH26" s="218"/>
      <c r="AI26" s="218"/>
      <c r="AJ26" s="219"/>
      <c r="AK26" s="1"/>
      <c r="AL26" s="1"/>
      <c r="AM26" s="1"/>
      <c r="AN26" s="1"/>
      <c r="AO26" s="1"/>
      <c r="AP26" s="1"/>
      <c r="AQ26" s="1"/>
      <c r="AR26" s="1"/>
      <c r="AS26" s="1"/>
      <c r="AT26" s="1"/>
      <c r="AU26" s="5"/>
      <c r="AV26" s="81" t="s">
        <v>122</v>
      </c>
      <c r="AW26" s="91"/>
    </row>
    <row r="27" spans="1:50" ht="71.25" customHeight="1" thickBot="1" x14ac:dyDescent="0.25">
      <c r="A27" s="259"/>
      <c r="B27" s="261"/>
      <c r="C27" s="261"/>
      <c r="D27" s="261"/>
      <c r="E27" s="263"/>
      <c r="F27" s="111" t="s">
        <v>277</v>
      </c>
      <c r="G27" s="112" t="s">
        <v>278</v>
      </c>
      <c r="H27" s="281"/>
      <c r="I27" s="113" t="s">
        <v>0</v>
      </c>
      <c r="J27" s="113" t="s">
        <v>7</v>
      </c>
      <c r="K27" s="113" t="s">
        <v>10</v>
      </c>
      <c r="L27" s="114" t="s">
        <v>15</v>
      </c>
      <c r="M27" s="115" t="s">
        <v>4</v>
      </c>
      <c r="N27" s="115" t="s">
        <v>5</v>
      </c>
      <c r="O27" s="116" t="s">
        <v>6</v>
      </c>
      <c r="P27" s="114" t="s">
        <v>11</v>
      </c>
      <c r="Q27" s="115" t="s">
        <v>17</v>
      </c>
      <c r="R27" s="115" t="s">
        <v>12</v>
      </c>
      <c r="S27" s="115" t="s">
        <v>18</v>
      </c>
      <c r="T27" s="115" t="s">
        <v>289</v>
      </c>
      <c r="U27" s="115" t="s">
        <v>13</v>
      </c>
      <c r="V27" s="115" t="s">
        <v>279</v>
      </c>
      <c r="W27" s="117" t="s">
        <v>14</v>
      </c>
      <c r="X27" s="118" t="s">
        <v>20</v>
      </c>
      <c r="Y27" s="119" t="s">
        <v>280</v>
      </c>
      <c r="Z27" s="119" t="s">
        <v>281</v>
      </c>
      <c r="AA27" s="120" t="s">
        <v>282</v>
      </c>
      <c r="AB27" s="111" t="s">
        <v>283</v>
      </c>
      <c r="AC27" s="111" t="s">
        <v>191</v>
      </c>
      <c r="AD27" s="121" t="s">
        <v>47</v>
      </c>
      <c r="AE27" s="111" t="s">
        <v>284</v>
      </c>
      <c r="AF27" s="220"/>
      <c r="AG27" s="220"/>
      <c r="AH27" s="220"/>
      <c r="AI27" s="220"/>
      <c r="AJ27" s="221"/>
      <c r="AK27" s="1"/>
      <c r="AL27" s="1"/>
      <c r="AM27" s="1"/>
      <c r="AN27" s="1"/>
      <c r="AO27" s="1"/>
      <c r="AP27" s="1"/>
      <c r="AQ27" s="1"/>
      <c r="AR27" s="1"/>
      <c r="AS27" s="1"/>
      <c r="AT27" s="1"/>
      <c r="AU27" s="5"/>
      <c r="AV27" s="81" t="s">
        <v>123</v>
      </c>
      <c r="AW27" s="79"/>
    </row>
    <row r="28" spans="1:50" s="45" customFormat="1" ht="13.5" thickBot="1" x14ac:dyDescent="0.25">
      <c r="A28" s="122"/>
      <c r="B28" s="123"/>
      <c r="C28" s="124"/>
      <c r="D28" s="124"/>
      <c r="E28" s="124"/>
      <c r="F28" s="125"/>
      <c r="G28" s="6"/>
      <c r="H28" s="126"/>
      <c r="I28" s="123"/>
      <c r="J28" s="123"/>
      <c r="K28" s="123"/>
      <c r="L28" s="122"/>
      <c r="M28" s="124"/>
      <c r="N28" s="124"/>
      <c r="O28" s="127"/>
      <c r="P28" s="122"/>
      <c r="Q28" s="124"/>
      <c r="R28" s="124"/>
      <c r="S28" s="123"/>
      <c r="T28" s="124"/>
      <c r="U28" s="124"/>
      <c r="V28" s="124"/>
      <c r="W28" s="127"/>
      <c r="X28" s="128"/>
      <c r="Y28" s="129"/>
      <c r="Z28" s="130"/>
      <c r="AA28" s="131"/>
      <c r="AB28" s="131"/>
      <c r="AC28" s="132"/>
      <c r="AD28" s="125"/>
      <c r="AE28" s="130"/>
      <c r="AF28" s="215"/>
      <c r="AG28" s="216"/>
      <c r="AH28" s="216"/>
      <c r="AI28" s="216"/>
      <c r="AJ28" s="217"/>
      <c r="AK28" s="76"/>
      <c r="AL28" s="1"/>
      <c r="AM28" s="1"/>
      <c r="AN28" s="1"/>
      <c r="AO28" s="1"/>
      <c r="AP28" s="1"/>
      <c r="AQ28" s="1"/>
      <c r="AR28" s="1"/>
      <c r="AS28" s="1"/>
      <c r="AT28" s="1"/>
      <c r="AU28" s="108"/>
      <c r="AV28" s="81" t="s">
        <v>124</v>
      </c>
      <c r="AW28" s="79"/>
    </row>
    <row r="29" spans="1:50" s="133" customFormat="1" ht="38.25" x14ac:dyDescent="0.2">
      <c r="A29" s="191" t="s">
        <v>63</v>
      </c>
      <c r="B29" s="195" t="s">
        <v>433</v>
      </c>
      <c r="C29" s="195" t="s">
        <v>64</v>
      </c>
      <c r="D29" s="195" t="s">
        <v>183</v>
      </c>
      <c r="E29" s="195" t="s">
        <v>56</v>
      </c>
      <c r="F29" s="7" t="s">
        <v>80</v>
      </c>
      <c r="G29" s="59" t="s">
        <v>249</v>
      </c>
      <c r="H29" s="7" t="s">
        <v>57</v>
      </c>
      <c r="I29" s="59"/>
      <c r="J29" s="59"/>
      <c r="K29" s="59" t="s">
        <v>99</v>
      </c>
      <c r="L29" s="59"/>
      <c r="M29" s="59"/>
      <c r="N29" s="59" t="s">
        <v>23</v>
      </c>
      <c r="O29" s="59"/>
      <c r="P29" s="8">
        <v>2</v>
      </c>
      <c r="Q29" s="9">
        <v>4</v>
      </c>
      <c r="R29" s="10">
        <f t="shared" ref="R29" si="0">+P29*Q29</f>
        <v>8</v>
      </c>
      <c r="S29" s="11" t="str">
        <f t="shared" ref="S29" si="1">IF(R29&lt;2,"O",IF(R29&lt;=4,"(B)",IF(R29&lt;=8,"(M)",IF(R29&lt;=20,"(A)","(MA)"))))</f>
        <v>(M)</v>
      </c>
      <c r="T29" s="10">
        <v>9</v>
      </c>
      <c r="U29" s="10">
        <f t="shared" ref="U29" si="2">+R29*T29</f>
        <v>72</v>
      </c>
      <c r="V29" s="12" t="str">
        <f t="shared" ref="V29" si="3">IF(U29&lt;20,"O",IF(U29&lt;=20,"IV",IF(U29&lt;=120,"III",IF(U29&lt;=500,"II","I"))))</f>
        <v>III</v>
      </c>
      <c r="W29" s="22" t="str">
        <f t="shared" ref="W29:W92" si="4">IF(V29="I","No aceptable",IF(V29="II","Aceptable con Control Especifico",IF(V29=0,"","Aceptable")))</f>
        <v>Aceptable</v>
      </c>
      <c r="X29" s="59">
        <v>7</v>
      </c>
      <c r="Y29" s="13"/>
      <c r="Z29" s="13"/>
      <c r="AA29" s="14"/>
      <c r="AB29" s="14" t="s">
        <v>188</v>
      </c>
      <c r="AC29" s="14" t="s">
        <v>189</v>
      </c>
      <c r="AD29" s="59" t="s">
        <v>54</v>
      </c>
      <c r="AE29" s="7" t="s">
        <v>242</v>
      </c>
      <c r="AF29" s="204"/>
      <c r="AG29" s="204"/>
      <c r="AH29" s="204"/>
      <c r="AI29" s="204"/>
      <c r="AJ29" s="205"/>
      <c r="AK29" s="76"/>
      <c r="AL29" s="1"/>
      <c r="AM29" s="1"/>
      <c r="AN29" s="1"/>
      <c r="AO29" s="1"/>
      <c r="AP29" s="1"/>
      <c r="AQ29" s="1"/>
      <c r="AR29" s="1"/>
      <c r="AS29" s="1"/>
      <c r="AT29" s="1"/>
      <c r="AV29" s="15" t="s">
        <v>131</v>
      </c>
      <c r="AW29" s="134"/>
    </row>
    <row r="30" spans="1:50" s="133" customFormat="1" ht="51" x14ac:dyDescent="0.2">
      <c r="A30" s="192"/>
      <c r="B30" s="290"/>
      <c r="C30" s="196"/>
      <c r="D30" s="196"/>
      <c r="E30" s="196"/>
      <c r="F30" s="16" t="s">
        <v>190</v>
      </c>
      <c r="G30" s="58" t="s">
        <v>285</v>
      </c>
      <c r="H30" s="16" t="s">
        <v>286</v>
      </c>
      <c r="I30" s="58"/>
      <c r="J30" s="58"/>
      <c r="K30" s="16" t="s">
        <v>108</v>
      </c>
      <c r="L30" s="58"/>
      <c r="M30" s="58"/>
      <c r="N30" s="58" t="s">
        <v>23</v>
      </c>
      <c r="O30" s="58"/>
      <c r="P30" s="17">
        <v>2</v>
      </c>
      <c r="Q30" s="18">
        <v>2</v>
      </c>
      <c r="R30" s="19">
        <f t="shared" ref="R30" si="5">+P30*Q30</f>
        <v>4</v>
      </c>
      <c r="S30" s="20" t="str">
        <f t="shared" ref="S30" si="6">IF(R30&lt;2,"O",IF(R30&lt;=4,"(B)",IF(R30&lt;=8,"(M)",IF(R30&lt;=20,"(A)","(MA)"))))</f>
        <v>(B)</v>
      </c>
      <c r="T30" s="19">
        <v>10</v>
      </c>
      <c r="U30" s="19">
        <f t="shared" ref="U30:U34" si="7">+R30*T30</f>
        <v>40</v>
      </c>
      <c r="V30" s="21" t="str">
        <f t="shared" ref="V30" si="8">IF(U30&lt;20,"O",IF(U30&lt;=20,"IV",IF(U30&lt;=120,"III",IF(U30&lt;=500,"II","I"))))</f>
        <v>III</v>
      </c>
      <c r="W30" s="22" t="str">
        <f t="shared" si="4"/>
        <v>Aceptable</v>
      </c>
      <c r="X30" s="58">
        <v>7</v>
      </c>
      <c r="Y30" s="58"/>
      <c r="Z30" s="58"/>
      <c r="AA30" s="16"/>
      <c r="AB30" s="16" t="s">
        <v>70</v>
      </c>
      <c r="AC30" s="16" t="s">
        <v>67</v>
      </c>
      <c r="AD30" s="58" t="s">
        <v>54</v>
      </c>
      <c r="AE30" s="16" t="s">
        <v>242</v>
      </c>
      <c r="AF30" s="189"/>
      <c r="AG30" s="189"/>
      <c r="AH30" s="189"/>
      <c r="AI30" s="189"/>
      <c r="AJ30" s="190"/>
      <c r="AK30" s="76"/>
      <c r="AL30" s="1"/>
      <c r="AM30" s="1"/>
      <c r="AN30" s="1"/>
      <c r="AO30" s="1"/>
      <c r="AP30" s="1"/>
      <c r="AQ30" s="1"/>
      <c r="AR30" s="1"/>
      <c r="AS30" s="1"/>
      <c r="AT30" s="1"/>
      <c r="AV30" s="23" t="s">
        <v>287</v>
      </c>
      <c r="AW30" s="134"/>
    </row>
    <row r="31" spans="1:50" ht="38.25" x14ac:dyDescent="0.2">
      <c r="A31" s="192"/>
      <c r="B31" s="290"/>
      <c r="C31" s="196"/>
      <c r="D31" s="196"/>
      <c r="E31" s="196"/>
      <c r="F31" s="24" t="s">
        <v>192</v>
      </c>
      <c r="G31" s="58" t="s">
        <v>219</v>
      </c>
      <c r="H31" s="16" t="s">
        <v>59</v>
      </c>
      <c r="I31" s="58"/>
      <c r="J31" s="58"/>
      <c r="K31" s="16" t="s">
        <v>109</v>
      </c>
      <c r="L31" s="58"/>
      <c r="M31" s="58"/>
      <c r="N31" s="58" t="s">
        <v>23</v>
      </c>
      <c r="O31" s="58"/>
      <c r="P31" s="17">
        <v>2</v>
      </c>
      <c r="Q31" s="18">
        <v>3</v>
      </c>
      <c r="R31" s="19">
        <f>+P31*Q31</f>
        <v>6</v>
      </c>
      <c r="S31" s="20" t="str">
        <f>IF(R31&lt;2,"O",IF(R31&lt;=4,"(B)",IF(R31&lt;=8,"(M)",IF(R31&lt;=20,"(A)","(MA)"))))</f>
        <v>(M)</v>
      </c>
      <c r="T31" s="19">
        <v>10</v>
      </c>
      <c r="U31" s="19">
        <f>+R31*T31</f>
        <v>60</v>
      </c>
      <c r="V31" s="21" t="str">
        <f>IF(U31&lt;20,"O",IF(U31&lt;=20,"IV",IF(U31&lt;=120,"III",IF(U31&lt;=500,"II","I"))))</f>
        <v>III</v>
      </c>
      <c r="W31" s="22" t="str">
        <f t="shared" si="4"/>
        <v>Aceptable</v>
      </c>
      <c r="X31" s="58">
        <v>7</v>
      </c>
      <c r="Y31" s="58"/>
      <c r="Z31" s="58"/>
      <c r="AA31" s="16"/>
      <c r="AB31" s="16" t="s">
        <v>193</v>
      </c>
      <c r="AC31" s="16"/>
      <c r="AD31" s="58" t="s">
        <v>54</v>
      </c>
      <c r="AE31" s="16" t="s">
        <v>242</v>
      </c>
      <c r="AF31" s="189"/>
      <c r="AG31" s="189"/>
      <c r="AH31" s="189"/>
      <c r="AI31" s="189"/>
      <c r="AJ31" s="190"/>
      <c r="AK31" s="1"/>
      <c r="AL31" s="1"/>
      <c r="AM31" s="1"/>
      <c r="AN31" s="1"/>
      <c r="AO31" s="1"/>
      <c r="AP31" s="1"/>
      <c r="AQ31" s="1"/>
      <c r="AR31" s="1"/>
      <c r="AS31" s="1"/>
      <c r="AT31" s="1"/>
      <c r="AV31" s="61" t="s">
        <v>288</v>
      </c>
      <c r="AW31" s="134"/>
    </row>
    <row r="32" spans="1:50" ht="38.25" x14ac:dyDescent="0.2">
      <c r="A32" s="192"/>
      <c r="B32" s="290"/>
      <c r="C32" s="196"/>
      <c r="D32" s="196"/>
      <c r="E32" s="196"/>
      <c r="F32" s="58" t="s">
        <v>426</v>
      </c>
      <c r="G32" s="58" t="s">
        <v>236</v>
      </c>
      <c r="H32" s="16" t="s">
        <v>162</v>
      </c>
      <c r="I32" s="58" t="s">
        <v>240</v>
      </c>
      <c r="J32" s="58" t="s">
        <v>179</v>
      </c>
      <c r="K32" s="16" t="s">
        <v>163</v>
      </c>
      <c r="L32" s="58"/>
      <c r="M32" s="58"/>
      <c r="N32" s="58" t="s">
        <v>23</v>
      </c>
      <c r="O32" s="58"/>
      <c r="P32" s="17">
        <v>2</v>
      </c>
      <c r="Q32" s="18">
        <v>4</v>
      </c>
      <c r="R32" s="19">
        <f t="shared" ref="R32" si="9">+P32*Q32</f>
        <v>8</v>
      </c>
      <c r="S32" s="20" t="str">
        <f t="shared" ref="S32:S35" si="10">IF(R32&lt;2,"O",IF(R32&lt;=4,"(B)",IF(R32&lt;=8,"(M)",IF(R32&lt;=20,"(A)","(MA)"))))</f>
        <v>(M)</v>
      </c>
      <c r="T32" s="19">
        <v>10</v>
      </c>
      <c r="U32" s="19">
        <f t="shared" ref="U32:U66" si="11">+R32*T32</f>
        <v>80</v>
      </c>
      <c r="V32" s="21" t="str">
        <f t="shared" ref="V32:V35" si="12">IF(U32&lt;20,"O",IF(U32&lt;=20,"IV",IF(U32&lt;=120,"III",IF(U32&lt;=500,"II","I"))))</f>
        <v>III</v>
      </c>
      <c r="W32" s="22" t="str">
        <f t="shared" si="4"/>
        <v>Aceptable</v>
      </c>
      <c r="X32" s="58">
        <v>7</v>
      </c>
      <c r="Y32" s="61"/>
      <c r="Z32" s="61"/>
      <c r="AA32" s="25"/>
      <c r="AB32" s="58" t="s">
        <v>241</v>
      </c>
      <c r="AC32" s="16"/>
      <c r="AD32" s="58" t="s">
        <v>54</v>
      </c>
      <c r="AE32" s="16" t="s">
        <v>242</v>
      </c>
      <c r="AF32" s="189"/>
      <c r="AG32" s="189"/>
      <c r="AH32" s="189"/>
      <c r="AI32" s="189"/>
      <c r="AJ32" s="190"/>
      <c r="AK32" s="1"/>
      <c r="AL32" s="1"/>
      <c r="AM32" s="1"/>
      <c r="AN32" s="1"/>
      <c r="AO32" s="1"/>
      <c r="AP32" s="1"/>
      <c r="AQ32" s="1"/>
      <c r="AR32" s="1"/>
      <c r="AS32" s="1"/>
      <c r="AT32" s="1"/>
      <c r="AV32" s="61" t="s">
        <v>132</v>
      </c>
      <c r="AW32" s="134"/>
    </row>
    <row r="33" spans="1:49" ht="63.75" x14ac:dyDescent="0.2">
      <c r="A33" s="192"/>
      <c r="B33" s="290"/>
      <c r="C33" s="196"/>
      <c r="D33" s="196"/>
      <c r="E33" s="196"/>
      <c r="F33" s="16" t="s">
        <v>97</v>
      </c>
      <c r="G33" s="58" t="s">
        <v>194</v>
      </c>
      <c r="H33" s="16" t="s">
        <v>98</v>
      </c>
      <c r="I33" s="58"/>
      <c r="J33" s="58"/>
      <c r="K33" s="16"/>
      <c r="L33" s="58"/>
      <c r="M33" s="58"/>
      <c r="N33" s="58" t="s">
        <v>23</v>
      </c>
      <c r="O33" s="58"/>
      <c r="P33" s="17">
        <v>2</v>
      </c>
      <c r="Q33" s="18">
        <v>4</v>
      </c>
      <c r="R33" s="19">
        <f t="shared" ref="R33" si="13">+P33*Q33</f>
        <v>8</v>
      </c>
      <c r="S33" s="20" t="str">
        <f t="shared" si="10"/>
        <v>(M)</v>
      </c>
      <c r="T33" s="19">
        <v>10</v>
      </c>
      <c r="U33" s="19">
        <f t="shared" si="7"/>
        <v>80</v>
      </c>
      <c r="V33" s="21" t="str">
        <f t="shared" si="12"/>
        <v>III</v>
      </c>
      <c r="W33" s="22" t="str">
        <f t="shared" si="4"/>
        <v>Aceptable</v>
      </c>
      <c r="X33" s="58">
        <v>7</v>
      </c>
      <c r="Y33" s="61"/>
      <c r="Z33" s="16" t="s">
        <v>195</v>
      </c>
      <c r="AA33" s="16"/>
      <c r="AB33" s="16" t="s">
        <v>611</v>
      </c>
      <c r="AC33" s="16" t="s">
        <v>196</v>
      </c>
      <c r="AD33" s="58" t="s">
        <v>54</v>
      </c>
      <c r="AE33" s="16" t="s">
        <v>242</v>
      </c>
      <c r="AF33" s="189"/>
      <c r="AG33" s="189"/>
      <c r="AH33" s="189"/>
      <c r="AI33" s="189"/>
      <c r="AJ33" s="190"/>
      <c r="AK33" s="1"/>
      <c r="AL33" s="1"/>
      <c r="AM33" s="1"/>
      <c r="AN33" s="1"/>
      <c r="AO33" s="1"/>
      <c r="AP33" s="1"/>
      <c r="AQ33" s="1"/>
      <c r="AR33" s="1"/>
      <c r="AS33" s="1"/>
      <c r="AT33" s="1"/>
      <c r="AV33" s="61" t="s">
        <v>41</v>
      </c>
      <c r="AW33" s="135"/>
    </row>
    <row r="34" spans="1:49" ht="51" x14ac:dyDescent="0.2">
      <c r="A34" s="192"/>
      <c r="B34" s="290"/>
      <c r="C34" s="196"/>
      <c r="D34" s="196"/>
      <c r="E34" s="196"/>
      <c r="F34" s="16" t="s">
        <v>198</v>
      </c>
      <c r="G34" s="58" t="s">
        <v>243</v>
      </c>
      <c r="H34" s="16" t="s">
        <v>60</v>
      </c>
      <c r="I34" s="26"/>
      <c r="J34" s="16" t="s">
        <v>100</v>
      </c>
      <c r="K34" s="16" t="s">
        <v>163</v>
      </c>
      <c r="L34" s="58"/>
      <c r="M34" s="58"/>
      <c r="N34" s="58" t="s">
        <v>23</v>
      </c>
      <c r="O34" s="58"/>
      <c r="P34" s="17">
        <v>2</v>
      </c>
      <c r="Q34" s="18">
        <v>4</v>
      </c>
      <c r="R34" s="19">
        <f t="shared" ref="R34:R35" si="14">+P34*Q34</f>
        <v>8</v>
      </c>
      <c r="S34" s="20" t="str">
        <f t="shared" si="10"/>
        <v>(M)</v>
      </c>
      <c r="T34" s="19">
        <v>10</v>
      </c>
      <c r="U34" s="19">
        <f t="shared" si="7"/>
        <v>80</v>
      </c>
      <c r="V34" s="21" t="str">
        <f t="shared" si="12"/>
        <v>III</v>
      </c>
      <c r="W34" s="22" t="str">
        <f t="shared" si="4"/>
        <v>Aceptable</v>
      </c>
      <c r="X34" s="58">
        <v>7</v>
      </c>
      <c r="Y34" s="58"/>
      <c r="Z34" s="58"/>
      <c r="AA34" s="16"/>
      <c r="AB34" s="58" t="s">
        <v>244</v>
      </c>
      <c r="AC34" s="16"/>
      <c r="AD34" s="58" t="s">
        <v>54</v>
      </c>
      <c r="AE34" s="16" t="s">
        <v>242</v>
      </c>
      <c r="AF34" s="189"/>
      <c r="AG34" s="189"/>
      <c r="AH34" s="189"/>
      <c r="AI34" s="189"/>
      <c r="AJ34" s="190"/>
      <c r="AK34" s="1"/>
      <c r="AL34" s="1"/>
      <c r="AM34" s="1"/>
      <c r="AN34" s="1"/>
      <c r="AO34" s="1"/>
      <c r="AP34" s="1"/>
      <c r="AQ34" s="1"/>
      <c r="AR34" s="1"/>
      <c r="AS34" s="1"/>
      <c r="AT34" s="1"/>
      <c r="AV34" s="27" t="s">
        <v>133</v>
      </c>
      <c r="AW34" s="135"/>
    </row>
    <row r="35" spans="1:49" ht="38.25" x14ac:dyDescent="0.2">
      <c r="A35" s="192"/>
      <c r="B35" s="290"/>
      <c r="C35" s="196"/>
      <c r="D35" s="196"/>
      <c r="E35" s="196"/>
      <c r="F35" s="16" t="s">
        <v>197</v>
      </c>
      <c r="G35" s="58" t="s">
        <v>245</v>
      </c>
      <c r="H35" s="16" t="s">
        <v>61</v>
      </c>
      <c r="I35" s="58" t="s">
        <v>207</v>
      </c>
      <c r="J35" s="16" t="s">
        <v>100</v>
      </c>
      <c r="K35" s="16" t="s">
        <v>163</v>
      </c>
      <c r="L35" s="58"/>
      <c r="M35" s="58"/>
      <c r="N35" s="58" t="s">
        <v>23</v>
      </c>
      <c r="O35" s="58"/>
      <c r="P35" s="17">
        <v>2</v>
      </c>
      <c r="Q35" s="18">
        <v>4</v>
      </c>
      <c r="R35" s="19">
        <f t="shared" si="14"/>
        <v>8</v>
      </c>
      <c r="S35" s="20" t="str">
        <f t="shared" si="10"/>
        <v>(M)</v>
      </c>
      <c r="T35" s="19">
        <v>10</v>
      </c>
      <c r="U35" s="19">
        <f t="shared" si="11"/>
        <v>80</v>
      </c>
      <c r="V35" s="21" t="str">
        <f t="shared" si="12"/>
        <v>III</v>
      </c>
      <c r="W35" s="22" t="str">
        <f t="shared" si="4"/>
        <v>Aceptable</v>
      </c>
      <c r="X35" s="58">
        <v>7</v>
      </c>
      <c r="Y35" s="58"/>
      <c r="Z35" s="58"/>
      <c r="AA35" s="16"/>
      <c r="AB35" s="16" t="s">
        <v>246</v>
      </c>
      <c r="AC35" s="16"/>
      <c r="AD35" s="58" t="s">
        <v>54</v>
      </c>
      <c r="AE35" s="16" t="s">
        <v>242</v>
      </c>
      <c r="AF35" s="189"/>
      <c r="AG35" s="189"/>
      <c r="AH35" s="189"/>
      <c r="AI35" s="189"/>
      <c r="AJ35" s="190"/>
      <c r="AK35" s="1"/>
      <c r="AL35" s="1"/>
      <c r="AM35" s="1"/>
      <c r="AN35" s="1"/>
      <c r="AO35" s="1"/>
      <c r="AP35" s="1"/>
      <c r="AQ35" s="1"/>
      <c r="AR35" s="1"/>
      <c r="AS35" s="1"/>
      <c r="AT35" s="1"/>
      <c r="AV35" s="61" t="s">
        <v>134</v>
      </c>
      <c r="AW35" s="135"/>
    </row>
    <row r="36" spans="1:49" ht="38.25" x14ac:dyDescent="0.2">
      <c r="A36" s="192"/>
      <c r="B36" s="290"/>
      <c r="C36" s="196"/>
      <c r="D36" s="196"/>
      <c r="E36" s="196"/>
      <c r="F36" s="16" t="s">
        <v>101</v>
      </c>
      <c r="G36" s="58" t="s">
        <v>200</v>
      </c>
      <c r="H36" s="16" t="s">
        <v>612</v>
      </c>
      <c r="I36" s="58"/>
      <c r="J36" s="58" t="s">
        <v>164</v>
      </c>
      <c r="K36" s="50"/>
      <c r="L36" s="58"/>
      <c r="M36" s="58"/>
      <c r="N36" s="58" t="s">
        <v>23</v>
      </c>
      <c r="O36" s="58"/>
      <c r="P36" s="17">
        <v>2</v>
      </c>
      <c r="Q36" s="18">
        <v>4</v>
      </c>
      <c r="R36" s="19">
        <f t="shared" ref="R36:R41" si="15">+P36*Q36</f>
        <v>8</v>
      </c>
      <c r="S36" s="20" t="str">
        <f t="shared" ref="S36:S41" si="16">IF(R36&lt;2,"O",IF(R36&lt;=4,"(B)",IF(R36&lt;=8,"(M)",IF(R36&lt;=20,"(A)","(MA)"))))</f>
        <v>(M)</v>
      </c>
      <c r="T36" s="19">
        <v>10</v>
      </c>
      <c r="U36" s="19">
        <f t="shared" si="11"/>
        <v>80</v>
      </c>
      <c r="V36" s="21" t="str">
        <f t="shared" ref="V36:V41" si="17">IF(U36&lt;20,"O",IF(U36&lt;=20,"IV",IF(U36&lt;=120,"III",IF(U36&lt;=500,"II","I"))))</f>
        <v>III</v>
      </c>
      <c r="W36" s="22" t="str">
        <f t="shared" si="4"/>
        <v>Aceptable</v>
      </c>
      <c r="X36" s="58">
        <v>7</v>
      </c>
      <c r="Y36" s="58"/>
      <c r="Z36" s="3"/>
      <c r="AA36" s="16"/>
      <c r="AB36" s="16" t="s">
        <v>211</v>
      </c>
      <c r="AC36" s="28"/>
      <c r="AD36" s="58" t="s">
        <v>54</v>
      </c>
      <c r="AE36" s="16" t="s">
        <v>242</v>
      </c>
      <c r="AF36" s="189"/>
      <c r="AG36" s="189"/>
      <c r="AH36" s="189"/>
      <c r="AI36" s="189"/>
      <c r="AJ36" s="190"/>
      <c r="AK36" s="1"/>
      <c r="AL36" s="1"/>
      <c r="AM36" s="1"/>
      <c r="AN36" s="1"/>
      <c r="AO36" s="1"/>
      <c r="AP36" s="1"/>
      <c r="AQ36" s="1"/>
      <c r="AR36" s="1"/>
      <c r="AS36" s="1"/>
      <c r="AT36" s="1"/>
      <c r="AV36" s="61" t="s">
        <v>135</v>
      </c>
      <c r="AW36" s="135"/>
    </row>
    <row r="37" spans="1:49" ht="38.25" x14ac:dyDescent="0.2">
      <c r="A37" s="192"/>
      <c r="B37" s="290"/>
      <c r="C37" s="196"/>
      <c r="D37" s="196"/>
      <c r="E37" s="196"/>
      <c r="F37" s="16" t="s">
        <v>199</v>
      </c>
      <c r="G37" s="58" t="s">
        <v>613</v>
      </c>
      <c r="H37" s="16" t="s">
        <v>415</v>
      </c>
      <c r="I37" s="26"/>
      <c r="J37" s="16" t="s">
        <v>164</v>
      </c>
      <c r="K37" s="16" t="s">
        <v>171</v>
      </c>
      <c r="L37" s="58"/>
      <c r="M37" s="58"/>
      <c r="N37" s="58" t="s">
        <v>23</v>
      </c>
      <c r="O37" s="58"/>
      <c r="P37" s="17">
        <v>2</v>
      </c>
      <c r="Q37" s="18">
        <v>4</v>
      </c>
      <c r="R37" s="19">
        <f t="shared" si="15"/>
        <v>8</v>
      </c>
      <c r="S37" s="20" t="str">
        <f t="shared" si="16"/>
        <v>(M)</v>
      </c>
      <c r="T37" s="19">
        <v>10</v>
      </c>
      <c r="U37" s="19">
        <f t="shared" si="11"/>
        <v>80</v>
      </c>
      <c r="V37" s="21" t="str">
        <f t="shared" si="17"/>
        <v>III</v>
      </c>
      <c r="W37" s="22" t="str">
        <f t="shared" si="4"/>
        <v>Aceptable</v>
      </c>
      <c r="X37" s="58">
        <v>7</v>
      </c>
      <c r="Y37" s="58"/>
      <c r="Z37" s="58"/>
      <c r="AA37" s="16"/>
      <c r="AB37" s="16" t="s">
        <v>211</v>
      </c>
      <c r="AC37" s="16"/>
      <c r="AD37" s="58" t="s">
        <v>54</v>
      </c>
      <c r="AE37" s="16" t="s">
        <v>242</v>
      </c>
      <c r="AF37" s="189"/>
      <c r="AG37" s="189"/>
      <c r="AH37" s="189"/>
      <c r="AI37" s="189"/>
      <c r="AJ37" s="190"/>
      <c r="AK37" s="1"/>
      <c r="AL37" s="1"/>
      <c r="AM37" s="1"/>
      <c r="AN37" s="1"/>
      <c r="AO37" s="1"/>
      <c r="AP37" s="1"/>
      <c r="AQ37" s="1"/>
      <c r="AR37" s="1"/>
      <c r="AS37" s="1"/>
      <c r="AT37" s="1"/>
      <c r="AV37" s="61" t="s">
        <v>136</v>
      </c>
      <c r="AW37" s="135"/>
    </row>
    <row r="38" spans="1:49" ht="51" x14ac:dyDescent="0.2">
      <c r="A38" s="192"/>
      <c r="B38" s="290"/>
      <c r="C38" s="196"/>
      <c r="D38" s="196"/>
      <c r="E38" s="196"/>
      <c r="F38" s="58" t="s">
        <v>201</v>
      </c>
      <c r="G38" s="58" t="s">
        <v>234</v>
      </c>
      <c r="H38" s="58" t="s">
        <v>172</v>
      </c>
      <c r="I38" s="26" t="s">
        <v>235</v>
      </c>
      <c r="J38" s="58" t="s">
        <v>413</v>
      </c>
      <c r="K38" s="58"/>
      <c r="L38" s="58"/>
      <c r="M38" s="58"/>
      <c r="N38" s="58" t="s">
        <v>23</v>
      </c>
      <c r="O38" s="58"/>
      <c r="P38" s="17">
        <v>2</v>
      </c>
      <c r="Q38" s="18">
        <v>4</v>
      </c>
      <c r="R38" s="19">
        <f t="shared" si="15"/>
        <v>8</v>
      </c>
      <c r="S38" s="20" t="str">
        <f t="shared" si="16"/>
        <v>(M)</v>
      </c>
      <c r="T38" s="19">
        <v>10</v>
      </c>
      <c r="U38" s="19">
        <f t="shared" si="11"/>
        <v>80</v>
      </c>
      <c r="V38" s="21" t="str">
        <f t="shared" si="17"/>
        <v>III</v>
      </c>
      <c r="W38" s="22" t="str">
        <f t="shared" si="4"/>
        <v>Aceptable</v>
      </c>
      <c r="X38" s="58">
        <v>7</v>
      </c>
      <c r="Y38" s="58"/>
      <c r="Z38" s="58"/>
      <c r="AA38" s="16"/>
      <c r="AB38" s="58" t="s">
        <v>614</v>
      </c>
      <c r="AC38" s="16"/>
      <c r="AD38" s="58" t="s">
        <v>54</v>
      </c>
      <c r="AE38" s="16" t="s">
        <v>242</v>
      </c>
      <c r="AF38" s="189"/>
      <c r="AG38" s="189"/>
      <c r="AH38" s="189"/>
      <c r="AI38" s="189"/>
      <c r="AJ38" s="190"/>
      <c r="AK38" s="1"/>
      <c r="AL38" s="1"/>
      <c r="AM38" s="1"/>
      <c r="AN38" s="1"/>
      <c r="AO38" s="1"/>
      <c r="AP38" s="1"/>
      <c r="AQ38" s="1"/>
      <c r="AR38" s="1"/>
      <c r="AS38" s="1"/>
      <c r="AT38" s="1"/>
      <c r="AV38" s="61" t="s">
        <v>137</v>
      </c>
      <c r="AW38" s="135"/>
    </row>
    <row r="39" spans="1:49" ht="38.25" x14ac:dyDescent="0.2">
      <c r="A39" s="192"/>
      <c r="B39" s="290"/>
      <c r="C39" s="196"/>
      <c r="D39" s="196"/>
      <c r="E39" s="196"/>
      <c r="F39" s="58" t="s">
        <v>202</v>
      </c>
      <c r="G39" s="58" t="s">
        <v>203</v>
      </c>
      <c r="H39" s="58" t="s">
        <v>204</v>
      </c>
      <c r="I39" s="26"/>
      <c r="J39" s="58" t="s">
        <v>164</v>
      </c>
      <c r="K39" s="16"/>
      <c r="L39" s="58"/>
      <c r="M39" s="58"/>
      <c r="N39" s="58" t="s">
        <v>23</v>
      </c>
      <c r="O39" s="58"/>
      <c r="P39" s="17">
        <v>2</v>
      </c>
      <c r="Q39" s="18">
        <v>4</v>
      </c>
      <c r="R39" s="19">
        <f t="shared" si="15"/>
        <v>8</v>
      </c>
      <c r="S39" s="20" t="str">
        <f t="shared" si="16"/>
        <v>(M)</v>
      </c>
      <c r="T39" s="19">
        <v>10</v>
      </c>
      <c r="U39" s="19">
        <f>+R39*T39</f>
        <v>80</v>
      </c>
      <c r="V39" s="21" t="str">
        <f t="shared" si="17"/>
        <v>III</v>
      </c>
      <c r="W39" s="22" t="str">
        <f t="shared" si="4"/>
        <v>Aceptable</v>
      </c>
      <c r="X39" s="58">
        <v>7</v>
      </c>
      <c r="Y39" s="58"/>
      <c r="Z39" s="58"/>
      <c r="AA39" s="16"/>
      <c r="AB39" s="16" t="s">
        <v>205</v>
      </c>
      <c r="AC39" s="16"/>
      <c r="AD39" s="58" t="s">
        <v>54</v>
      </c>
      <c r="AE39" s="16" t="s">
        <v>242</v>
      </c>
      <c r="AF39" s="189"/>
      <c r="AG39" s="189"/>
      <c r="AH39" s="189"/>
      <c r="AI39" s="189"/>
      <c r="AJ39" s="190"/>
      <c r="AK39" s="1"/>
      <c r="AL39" s="1"/>
      <c r="AM39" s="1"/>
      <c r="AN39" s="1"/>
      <c r="AO39" s="1"/>
      <c r="AP39" s="1"/>
      <c r="AQ39" s="1"/>
      <c r="AR39" s="1"/>
      <c r="AS39" s="1"/>
      <c r="AT39" s="1"/>
      <c r="AV39" s="61" t="s">
        <v>138</v>
      </c>
      <c r="AW39" s="135"/>
    </row>
    <row r="40" spans="1:49" ht="38.25" x14ac:dyDescent="0.2">
      <c r="A40" s="192"/>
      <c r="B40" s="290"/>
      <c r="C40" s="196"/>
      <c r="D40" s="196"/>
      <c r="E40" s="196"/>
      <c r="F40" s="16" t="s">
        <v>79</v>
      </c>
      <c r="G40" s="58" t="s">
        <v>206</v>
      </c>
      <c r="H40" s="58" t="s">
        <v>65</v>
      </c>
      <c r="I40" s="58"/>
      <c r="J40" s="58"/>
      <c r="K40" s="58"/>
      <c r="L40" s="58"/>
      <c r="M40" s="58"/>
      <c r="N40" s="58" t="s">
        <v>23</v>
      </c>
      <c r="O40" s="58"/>
      <c r="P40" s="17">
        <v>2</v>
      </c>
      <c r="Q40" s="18">
        <v>2</v>
      </c>
      <c r="R40" s="19">
        <f t="shared" si="15"/>
        <v>4</v>
      </c>
      <c r="S40" s="20" t="str">
        <f t="shared" si="16"/>
        <v>(B)</v>
      </c>
      <c r="T40" s="19">
        <v>25</v>
      </c>
      <c r="U40" s="19">
        <f t="shared" si="11"/>
        <v>100</v>
      </c>
      <c r="V40" s="21" t="str">
        <f t="shared" si="17"/>
        <v>III</v>
      </c>
      <c r="W40" s="22" t="str">
        <f t="shared" si="4"/>
        <v>Aceptable</v>
      </c>
      <c r="X40" s="58">
        <v>7</v>
      </c>
      <c r="Y40" s="58"/>
      <c r="Z40" s="58"/>
      <c r="AA40" s="16"/>
      <c r="AB40" s="58" t="s">
        <v>103</v>
      </c>
      <c r="AC40" s="16"/>
      <c r="AD40" s="58" t="s">
        <v>54</v>
      </c>
      <c r="AE40" s="16" t="s">
        <v>242</v>
      </c>
      <c r="AF40" s="189"/>
      <c r="AG40" s="189"/>
      <c r="AH40" s="189"/>
      <c r="AI40" s="189"/>
      <c r="AJ40" s="190"/>
      <c r="AK40" s="1"/>
      <c r="AL40" s="1"/>
      <c r="AM40" s="1"/>
      <c r="AN40" s="1"/>
      <c r="AO40" s="1"/>
      <c r="AP40" s="1"/>
      <c r="AQ40" s="1"/>
      <c r="AR40" s="1"/>
      <c r="AS40" s="1"/>
      <c r="AT40" s="1"/>
      <c r="AV40" s="27" t="s">
        <v>139</v>
      </c>
      <c r="AW40" s="135"/>
    </row>
    <row r="41" spans="1:49" ht="51.75" thickBot="1" x14ac:dyDescent="0.25">
      <c r="A41" s="208"/>
      <c r="B41" s="291"/>
      <c r="C41" s="197"/>
      <c r="D41" s="197"/>
      <c r="E41" s="197"/>
      <c r="F41" s="29" t="s">
        <v>166</v>
      </c>
      <c r="G41" s="53" t="s">
        <v>247</v>
      </c>
      <c r="H41" s="60" t="s">
        <v>65</v>
      </c>
      <c r="I41" s="60"/>
      <c r="J41" s="60"/>
      <c r="K41" s="30" t="s">
        <v>165</v>
      </c>
      <c r="L41" s="60"/>
      <c r="M41" s="60"/>
      <c r="N41" s="60" t="s">
        <v>23</v>
      </c>
      <c r="O41" s="60"/>
      <c r="P41" s="31">
        <v>2</v>
      </c>
      <c r="Q41" s="32">
        <v>2</v>
      </c>
      <c r="R41" s="33">
        <f t="shared" si="15"/>
        <v>4</v>
      </c>
      <c r="S41" s="34" t="str">
        <f t="shared" si="16"/>
        <v>(B)</v>
      </c>
      <c r="T41" s="33">
        <v>25</v>
      </c>
      <c r="U41" s="33">
        <f t="shared" si="11"/>
        <v>100</v>
      </c>
      <c r="V41" s="35" t="str">
        <f t="shared" si="17"/>
        <v>III</v>
      </c>
      <c r="W41" s="22" t="str">
        <f t="shared" si="4"/>
        <v>Aceptable</v>
      </c>
      <c r="X41" s="60">
        <v>7</v>
      </c>
      <c r="Y41" s="62"/>
      <c r="Z41" s="62"/>
      <c r="AA41" s="36"/>
      <c r="AB41" s="29" t="s">
        <v>404</v>
      </c>
      <c r="AC41" s="36"/>
      <c r="AD41" s="60" t="s">
        <v>54</v>
      </c>
      <c r="AE41" s="29" t="s">
        <v>242</v>
      </c>
      <c r="AF41" s="206"/>
      <c r="AG41" s="206"/>
      <c r="AH41" s="206"/>
      <c r="AI41" s="206"/>
      <c r="AJ41" s="207"/>
      <c r="AK41" s="1"/>
      <c r="AL41" s="1"/>
      <c r="AM41" s="1"/>
      <c r="AN41" s="1"/>
      <c r="AO41" s="1"/>
      <c r="AP41" s="1"/>
      <c r="AQ41" s="1"/>
      <c r="AR41" s="1"/>
      <c r="AS41" s="1"/>
      <c r="AT41" s="1"/>
      <c r="AV41" s="61" t="s">
        <v>43</v>
      </c>
      <c r="AW41" s="135"/>
    </row>
    <row r="42" spans="1:49" ht="38.25" x14ac:dyDescent="0.2">
      <c r="A42" s="191" t="s">
        <v>95</v>
      </c>
      <c r="B42" s="195" t="s">
        <v>110</v>
      </c>
      <c r="C42" s="195" t="s">
        <v>96</v>
      </c>
      <c r="D42" s="195" t="s">
        <v>248</v>
      </c>
      <c r="E42" s="195" t="s">
        <v>56</v>
      </c>
      <c r="F42" s="59" t="s">
        <v>80</v>
      </c>
      <c r="G42" s="59" t="s">
        <v>249</v>
      </c>
      <c r="H42" s="7" t="s">
        <v>57</v>
      </c>
      <c r="I42" s="59"/>
      <c r="J42" s="59"/>
      <c r="K42" s="59" t="s">
        <v>99</v>
      </c>
      <c r="L42" s="59"/>
      <c r="M42" s="59"/>
      <c r="N42" s="59" t="s">
        <v>23</v>
      </c>
      <c r="O42" s="59"/>
      <c r="P42" s="8">
        <v>2</v>
      </c>
      <c r="Q42" s="9">
        <v>4</v>
      </c>
      <c r="R42" s="10">
        <f>+P29*Q29</f>
        <v>8</v>
      </c>
      <c r="S42" s="11" t="str">
        <f>IF(R29&lt;2,"O",IF(R29&lt;=4,"(B)",IF(R29&lt;=8,"(M)",IF(R29&lt;=20,"(A)","(MA)"))))</f>
        <v>(M)</v>
      </c>
      <c r="T42" s="10">
        <v>10</v>
      </c>
      <c r="U42" s="10">
        <f t="shared" si="11"/>
        <v>80</v>
      </c>
      <c r="V42" s="12" t="str">
        <f>IF(U29&lt;20,"O",IF(U29&lt;=20,"IV",IF(U29&lt;=120,"III",IF(U29&lt;=500,"II","I"))))</f>
        <v>III</v>
      </c>
      <c r="W42" s="22" t="str">
        <f t="shared" si="4"/>
        <v>Aceptable</v>
      </c>
      <c r="X42" s="59">
        <v>2</v>
      </c>
      <c r="Y42" s="13"/>
      <c r="Z42" s="13"/>
      <c r="AA42" s="14"/>
      <c r="AB42" s="14" t="s">
        <v>188</v>
      </c>
      <c r="AC42" s="14" t="s">
        <v>189</v>
      </c>
      <c r="AD42" s="59" t="s">
        <v>54</v>
      </c>
      <c r="AE42" s="7" t="s">
        <v>242</v>
      </c>
      <c r="AF42" s="204"/>
      <c r="AG42" s="204"/>
      <c r="AH42" s="204"/>
      <c r="AI42" s="204"/>
      <c r="AJ42" s="205"/>
      <c r="AK42" s="1"/>
      <c r="AL42" s="1"/>
      <c r="AM42" s="1"/>
      <c r="AN42" s="1"/>
      <c r="AO42" s="1"/>
      <c r="AP42" s="1"/>
      <c r="AQ42" s="1"/>
      <c r="AR42" s="1"/>
      <c r="AS42" s="1"/>
      <c r="AT42" s="1"/>
      <c r="AV42" s="61" t="s">
        <v>44</v>
      </c>
      <c r="AW42" s="135"/>
    </row>
    <row r="43" spans="1:49" ht="51" x14ac:dyDescent="0.2">
      <c r="A43" s="192"/>
      <c r="B43" s="196"/>
      <c r="C43" s="196"/>
      <c r="D43" s="196"/>
      <c r="E43" s="196"/>
      <c r="F43" s="24" t="s">
        <v>78</v>
      </c>
      <c r="G43" s="58" t="s">
        <v>226</v>
      </c>
      <c r="H43" s="58" t="s">
        <v>73</v>
      </c>
      <c r="I43" s="58" t="s">
        <v>207</v>
      </c>
      <c r="J43" s="58"/>
      <c r="K43" s="16" t="s">
        <v>163</v>
      </c>
      <c r="L43" s="58"/>
      <c r="M43" s="58"/>
      <c r="N43" s="58" t="s">
        <v>23</v>
      </c>
      <c r="O43" s="58"/>
      <c r="P43" s="17">
        <v>2</v>
      </c>
      <c r="Q43" s="18">
        <v>4</v>
      </c>
      <c r="R43" s="19">
        <f>P43*Q43</f>
        <v>8</v>
      </c>
      <c r="S43" s="20" t="str">
        <f>IF(R30&lt;2,"O",IF(R30&lt;=4,"(B)",IF(R30&lt;=8,"(M)",IF(R30&lt;=20,"(A)","(MA)"))))</f>
        <v>(B)</v>
      </c>
      <c r="T43" s="19">
        <v>10</v>
      </c>
      <c r="U43" s="19">
        <f t="shared" si="11"/>
        <v>80</v>
      </c>
      <c r="V43" s="21" t="str">
        <f>IF(U30&lt;20,"O",IF(U30&lt;=20,"IV",IF(U30&lt;=120,"III",IF(U30&lt;=500,"II","I"))))</f>
        <v>III</v>
      </c>
      <c r="W43" s="22" t="str">
        <f t="shared" si="4"/>
        <v>Aceptable</v>
      </c>
      <c r="X43" s="58">
        <v>2</v>
      </c>
      <c r="Y43" s="61"/>
      <c r="Z43" s="61"/>
      <c r="AA43" s="16"/>
      <c r="AB43" s="16" t="s">
        <v>208</v>
      </c>
      <c r="AC43" s="25"/>
      <c r="AD43" s="58" t="s">
        <v>54</v>
      </c>
      <c r="AE43" s="16" t="s">
        <v>242</v>
      </c>
      <c r="AF43" s="189"/>
      <c r="AG43" s="189"/>
      <c r="AH43" s="189"/>
      <c r="AI43" s="189"/>
      <c r="AJ43" s="190"/>
      <c r="AK43" s="1"/>
      <c r="AL43" s="1"/>
      <c r="AM43" s="1"/>
      <c r="AN43" s="1"/>
      <c r="AO43" s="1"/>
      <c r="AP43" s="1"/>
      <c r="AQ43" s="1"/>
      <c r="AR43" s="1"/>
      <c r="AS43" s="1"/>
      <c r="AT43" s="1"/>
      <c r="AV43" s="61" t="s">
        <v>140</v>
      </c>
      <c r="AW43" s="135"/>
    </row>
    <row r="44" spans="1:49" ht="38.25" x14ac:dyDescent="0.2">
      <c r="A44" s="192"/>
      <c r="B44" s="196"/>
      <c r="C44" s="196"/>
      <c r="D44" s="196"/>
      <c r="E44" s="196"/>
      <c r="F44" s="24" t="s">
        <v>216</v>
      </c>
      <c r="G44" s="58" t="s">
        <v>217</v>
      </c>
      <c r="H44" s="58" t="s">
        <v>69</v>
      </c>
      <c r="I44" s="58"/>
      <c r="J44" s="58" t="s">
        <v>168</v>
      </c>
      <c r="K44" s="24" t="s">
        <v>167</v>
      </c>
      <c r="L44" s="58"/>
      <c r="M44" s="58"/>
      <c r="N44" s="58" t="s">
        <v>23</v>
      </c>
      <c r="O44" s="58"/>
      <c r="P44" s="17">
        <v>2</v>
      </c>
      <c r="Q44" s="18">
        <v>4</v>
      </c>
      <c r="R44" s="19">
        <f t="shared" ref="R44:R45" si="18">+P44*Q44</f>
        <v>8</v>
      </c>
      <c r="S44" s="20" t="str">
        <f t="shared" ref="S44:S45" si="19">IF(R44&lt;2,"O",IF(R44&lt;=4,"(B)",IF(R44&lt;=8,"(M)",IF(R44&lt;=20,"(A)","(MA)"))))</f>
        <v>(M)</v>
      </c>
      <c r="T44" s="19">
        <v>10</v>
      </c>
      <c r="U44" s="19">
        <f>+R44*T44</f>
        <v>80</v>
      </c>
      <c r="V44" s="21" t="str">
        <f t="shared" ref="V44:V45" si="20">IF(U44&lt;20,"O",IF(U44&lt;=20,"IV",IF(U44&lt;=120,"III",IF(U44&lt;=500,"II","I"))))</f>
        <v>III</v>
      </c>
      <c r="W44" s="22" t="str">
        <f t="shared" si="4"/>
        <v>Aceptable</v>
      </c>
      <c r="X44" s="58">
        <v>2</v>
      </c>
      <c r="Y44" s="61"/>
      <c r="Z44" s="61"/>
      <c r="AA44" s="37"/>
      <c r="AB44" s="16" t="s">
        <v>104</v>
      </c>
      <c r="AC44" s="16" t="s">
        <v>180</v>
      </c>
      <c r="AD44" s="58" t="s">
        <v>54</v>
      </c>
      <c r="AE44" s="16" t="s">
        <v>242</v>
      </c>
      <c r="AF44" s="189"/>
      <c r="AG44" s="189"/>
      <c r="AH44" s="189"/>
      <c r="AI44" s="189"/>
      <c r="AJ44" s="190"/>
      <c r="AK44" s="1"/>
      <c r="AL44" s="1"/>
      <c r="AM44" s="1"/>
      <c r="AN44" s="1"/>
      <c r="AO44" s="1"/>
      <c r="AP44" s="1"/>
      <c r="AQ44" s="1"/>
      <c r="AR44" s="1"/>
      <c r="AS44" s="1"/>
      <c r="AT44" s="1"/>
      <c r="AV44" s="61"/>
      <c r="AW44" s="135"/>
    </row>
    <row r="45" spans="1:49" ht="38.25" x14ac:dyDescent="0.2">
      <c r="A45" s="192"/>
      <c r="B45" s="196"/>
      <c r="C45" s="196"/>
      <c r="D45" s="196"/>
      <c r="E45" s="196"/>
      <c r="F45" s="58" t="s">
        <v>209</v>
      </c>
      <c r="G45" s="58" t="s">
        <v>245</v>
      </c>
      <c r="H45" s="16"/>
      <c r="I45" s="58"/>
      <c r="J45" s="58"/>
      <c r="K45" s="16" t="s">
        <v>163</v>
      </c>
      <c r="L45" s="58"/>
      <c r="M45" s="58"/>
      <c r="N45" s="58" t="s">
        <v>23</v>
      </c>
      <c r="O45" s="58"/>
      <c r="P45" s="17">
        <v>2</v>
      </c>
      <c r="Q45" s="18">
        <v>4</v>
      </c>
      <c r="R45" s="19">
        <f t="shared" si="18"/>
        <v>8</v>
      </c>
      <c r="S45" s="20" t="str">
        <f t="shared" si="19"/>
        <v>(M)</v>
      </c>
      <c r="T45" s="19">
        <v>10</v>
      </c>
      <c r="U45" s="19">
        <f t="shared" si="11"/>
        <v>80</v>
      </c>
      <c r="V45" s="21" t="str">
        <f t="shared" si="20"/>
        <v>III</v>
      </c>
      <c r="W45" s="22" t="str">
        <f t="shared" si="4"/>
        <v>Aceptable</v>
      </c>
      <c r="X45" s="58">
        <v>2</v>
      </c>
      <c r="Y45" s="58"/>
      <c r="Z45" s="58"/>
      <c r="AA45" s="16"/>
      <c r="AB45" s="16" t="s">
        <v>258</v>
      </c>
      <c r="AC45" s="16"/>
      <c r="AD45" s="58" t="s">
        <v>54</v>
      </c>
      <c r="AE45" s="16" t="s">
        <v>242</v>
      </c>
      <c r="AF45" s="189"/>
      <c r="AG45" s="189"/>
      <c r="AH45" s="189"/>
      <c r="AI45" s="189"/>
      <c r="AJ45" s="190"/>
      <c r="AK45" s="1"/>
      <c r="AL45" s="1"/>
      <c r="AM45" s="1"/>
      <c r="AN45" s="1"/>
      <c r="AO45" s="1"/>
      <c r="AP45" s="1"/>
      <c r="AQ45" s="1"/>
      <c r="AR45" s="1"/>
      <c r="AS45" s="1"/>
      <c r="AT45" s="1"/>
      <c r="AV45" s="61" t="s">
        <v>45</v>
      </c>
      <c r="AW45" s="135"/>
    </row>
    <row r="46" spans="1:49" ht="38.25" x14ac:dyDescent="0.2">
      <c r="A46" s="192"/>
      <c r="B46" s="196"/>
      <c r="C46" s="196"/>
      <c r="D46" s="196"/>
      <c r="E46" s="196"/>
      <c r="F46" s="24" t="s">
        <v>213</v>
      </c>
      <c r="G46" s="58" t="s">
        <v>219</v>
      </c>
      <c r="H46" s="16" t="s">
        <v>227</v>
      </c>
      <c r="I46" s="58"/>
      <c r="J46" s="58"/>
      <c r="K46" s="16"/>
      <c r="L46" s="58"/>
      <c r="M46" s="58"/>
      <c r="N46" s="58" t="s">
        <v>23</v>
      </c>
      <c r="O46" s="58"/>
      <c r="P46" s="17">
        <v>2</v>
      </c>
      <c r="Q46" s="18">
        <v>4</v>
      </c>
      <c r="R46" s="19">
        <f>+P33*Q33</f>
        <v>8</v>
      </c>
      <c r="S46" s="20" t="str">
        <f>IF(R33&lt;2,"O",IF(R33&lt;=4,"(B)",IF(R33&lt;=8,"(M)",IF(R33&lt;=20,"(A)","(MA)"))))</f>
        <v>(M)</v>
      </c>
      <c r="T46" s="19">
        <v>10</v>
      </c>
      <c r="U46" s="19">
        <f t="shared" si="11"/>
        <v>80</v>
      </c>
      <c r="V46" s="21" t="str">
        <f>IF(U33&lt;20,"O",IF(U33&lt;=20,"IV",IF(U33&lt;=120,"III",IF(U33&lt;=500,"II","I"))))</f>
        <v>III</v>
      </c>
      <c r="W46" s="22" t="str">
        <f t="shared" si="4"/>
        <v>Aceptable</v>
      </c>
      <c r="X46" s="58">
        <v>2</v>
      </c>
      <c r="Y46" s="61"/>
      <c r="Z46" s="61"/>
      <c r="AA46" s="16"/>
      <c r="AB46" s="16" t="s">
        <v>402</v>
      </c>
      <c r="AC46" s="25"/>
      <c r="AD46" s="58" t="s">
        <v>54</v>
      </c>
      <c r="AE46" s="16" t="s">
        <v>242</v>
      </c>
      <c r="AF46" s="189"/>
      <c r="AG46" s="189"/>
      <c r="AH46" s="189"/>
      <c r="AI46" s="189"/>
      <c r="AJ46" s="190"/>
      <c r="AK46" s="1"/>
      <c r="AL46" s="1"/>
      <c r="AM46" s="1"/>
      <c r="AN46" s="1"/>
      <c r="AO46" s="1"/>
      <c r="AP46" s="1"/>
      <c r="AQ46" s="1"/>
      <c r="AR46" s="1"/>
      <c r="AS46" s="1"/>
      <c r="AT46" s="1"/>
      <c r="AV46" s="61" t="s">
        <v>141</v>
      </c>
      <c r="AW46" s="135"/>
    </row>
    <row r="47" spans="1:49" ht="38.25" x14ac:dyDescent="0.2">
      <c r="A47" s="192"/>
      <c r="B47" s="196"/>
      <c r="C47" s="196"/>
      <c r="D47" s="196"/>
      <c r="E47" s="196"/>
      <c r="F47" s="58" t="s">
        <v>210</v>
      </c>
      <c r="G47" s="58" t="s">
        <v>243</v>
      </c>
      <c r="H47" s="24" t="s">
        <v>169</v>
      </c>
      <c r="I47" s="38"/>
      <c r="J47" s="58" t="s">
        <v>100</v>
      </c>
      <c r="K47" s="58" t="s">
        <v>163</v>
      </c>
      <c r="L47" s="58"/>
      <c r="M47" s="58"/>
      <c r="N47" s="58" t="s">
        <v>23</v>
      </c>
      <c r="O47" s="58"/>
      <c r="P47" s="17">
        <v>2</v>
      </c>
      <c r="Q47" s="18">
        <v>4</v>
      </c>
      <c r="R47" s="19">
        <f>+P34*Q34</f>
        <v>8</v>
      </c>
      <c r="S47" s="20" t="str">
        <f>IF(R34&lt;2,"O",IF(R34&lt;=4,"(B)",IF(R34&lt;=8,"(M)",IF(R34&lt;=20,"(A)","(MA)"))))</f>
        <v>(M)</v>
      </c>
      <c r="T47" s="19">
        <v>25</v>
      </c>
      <c r="U47" s="19">
        <f t="shared" si="11"/>
        <v>200</v>
      </c>
      <c r="V47" s="21" t="str">
        <f>IF(U34&lt;20,"O",IF(U34&lt;=20,"IV",IF(U34&lt;=120,"III",IF(U34&lt;=500,"II","I"))))</f>
        <v>III</v>
      </c>
      <c r="W47" s="22" t="str">
        <f t="shared" si="4"/>
        <v>Aceptable</v>
      </c>
      <c r="X47" s="58">
        <v>2</v>
      </c>
      <c r="Y47" s="58"/>
      <c r="Z47" s="58"/>
      <c r="AA47" s="16"/>
      <c r="AB47" s="16" t="s">
        <v>256</v>
      </c>
      <c r="AC47" s="16"/>
      <c r="AD47" s="58" t="s">
        <v>54</v>
      </c>
      <c r="AE47" s="16" t="s">
        <v>242</v>
      </c>
      <c r="AF47" s="189"/>
      <c r="AG47" s="189"/>
      <c r="AH47" s="189"/>
      <c r="AI47" s="189"/>
      <c r="AJ47" s="190"/>
      <c r="AK47" s="1"/>
      <c r="AL47" s="1"/>
      <c r="AM47" s="1"/>
      <c r="AN47" s="1"/>
      <c r="AO47" s="1"/>
      <c r="AP47" s="1"/>
      <c r="AQ47" s="1"/>
      <c r="AR47" s="1"/>
      <c r="AS47" s="1"/>
      <c r="AT47" s="1"/>
      <c r="AV47" s="61" t="s">
        <v>142</v>
      </c>
      <c r="AW47" s="135"/>
    </row>
    <row r="48" spans="1:49" ht="38.25" x14ac:dyDescent="0.2">
      <c r="A48" s="192"/>
      <c r="B48" s="196"/>
      <c r="C48" s="196"/>
      <c r="D48" s="196"/>
      <c r="E48" s="196"/>
      <c r="F48" s="24" t="s">
        <v>81</v>
      </c>
      <c r="G48" s="58" t="s">
        <v>250</v>
      </c>
      <c r="H48" s="58" t="s">
        <v>169</v>
      </c>
      <c r="I48" s="24"/>
      <c r="J48" s="58" t="s">
        <v>174</v>
      </c>
      <c r="K48" s="58" t="s">
        <v>163</v>
      </c>
      <c r="L48" s="58"/>
      <c r="M48" s="58"/>
      <c r="N48" s="58" t="s">
        <v>23</v>
      </c>
      <c r="O48" s="58"/>
      <c r="P48" s="17">
        <v>2</v>
      </c>
      <c r="Q48" s="18">
        <v>3</v>
      </c>
      <c r="R48" s="19">
        <f t="shared" ref="R48:R55" si="21">+P48*Q48</f>
        <v>6</v>
      </c>
      <c r="S48" s="20" t="str">
        <f t="shared" ref="S48:S55" si="22">IF(R48&lt;2,"O",IF(R48&lt;=4,"(B)",IF(R48&lt;=8,"(M)",IF(R48&lt;=20,"(A)","(MA)"))))</f>
        <v>(M)</v>
      </c>
      <c r="T48" s="19">
        <v>25</v>
      </c>
      <c r="U48" s="19">
        <f t="shared" si="11"/>
        <v>150</v>
      </c>
      <c r="V48" s="21" t="str">
        <f t="shared" ref="V48:V55" si="23">IF(U48&lt;20,"O",IF(U48&lt;=20,"IV",IF(U48&lt;=120,"III",IF(U48&lt;=500,"II","I"))))</f>
        <v>II</v>
      </c>
      <c r="W48" s="22" t="str">
        <f t="shared" si="4"/>
        <v>Aceptable con Control Especifico</v>
      </c>
      <c r="X48" s="58">
        <v>2</v>
      </c>
      <c r="Y48" s="61"/>
      <c r="Z48" s="61"/>
      <c r="AA48" s="16"/>
      <c r="AB48" s="16" t="s">
        <v>251</v>
      </c>
      <c r="AC48" s="16"/>
      <c r="AD48" s="58" t="s">
        <v>54</v>
      </c>
      <c r="AE48" s="16" t="s">
        <v>242</v>
      </c>
      <c r="AF48" s="189"/>
      <c r="AG48" s="189"/>
      <c r="AH48" s="189"/>
      <c r="AI48" s="189"/>
      <c r="AJ48" s="190"/>
      <c r="AK48" s="1"/>
      <c r="AL48" s="1"/>
      <c r="AM48" s="1"/>
      <c r="AN48" s="1"/>
      <c r="AO48" s="1"/>
      <c r="AP48" s="1"/>
      <c r="AQ48" s="1"/>
      <c r="AR48" s="1"/>
      <c r="AS48" s="1"/>
      <c r="AT48" s="1"/>
      <c r="AV48" s="81" t="s">
        <v>143</v>
      </c>
      <c r="AW48" s="135"/>
    </row>
    <row r="49" spans="1:49" ht="38.25" x14ac:dyDescent="0.2">
      <c r="A49" s="192"/>
      <c r="B49" s="196"/>
      <c r="C49" s="196"/>
      <c r="D49" s="196"/>
      <c r="E49" s="196"/>
      <c r="F49" s="16" t="s">
        <v>252</v>
      </c>
      <c r="G49" s="58" t="s">
        <v>253</v>
      </c>
      <c r="H49" s="24" t="s">
        <v>60</v>
      </c>
      <c r="I49" s="24"/>
      <c r="J49" s="58" t="s">
        <v>100</v>
      </c>
      <c r="K49" s="58" t="s">
        <v>163</v>
      </c>
      <c r="L49" s="58"/>
      <c r="M49" s="58"/>
      <c r="N49" s="58" t="s">
        <v>23</v>
      </c>
      <c r="O49" s="58"/>
      <c r="P49" s="17">
        <v>2</v>
      </c>
      <c r="Q49" s="18">
        <v>3</v>
      </c>
      <c r="R49" s="19">
        <f t="shared" si="21"/>
        <v>6</v>
      </c>
      <c r="S49" s="20" t="str">
        <f t="shared" si="22"/>
        <v>(M)</v>
      </c>
      <c r="T49" s="19">
        <v>25</v>
      </c>
      <c r="U49" s="19">
        <f t="shared" si="11"/>
        <v>150</v>
      </c>
      <c r="V49" s="21" t="str">
        <f t="shared" si="23"/>
        <v>II</v>
      </c>
      <c r="W49" s="22" t="str">
        <f t="shared" si="4"/>
        <v>Aceptable con Control Especifico</v>
      </c>
      <c r="X49" s="58">
        <v>2</v>
      </c>
      <c r="Y49" s="61"/>
      <c r="Z49" s="61"/>
      <c r="AA49" s="16" t="s">
        <v>254</v>
      </c>
      <c r="AB49" s="16" t="s">
        <v>251</v>
      </c>
      <c r="AC49" s="16"/>
      <c r="AD49" s="58" t="s">
        <v>54</v>
      </c>
      <c r="AE49" s="16" t="s">
        <v>242</v>
      </c>
      <c r="AF49" s="189"/>
      <c r="AG49" s="189"/>
      <c r="AH49" s="189"/>
      <c r="AI49" s="189"/>
      <c r="AJ49" s="190"/>
      <c r="AK49" s="1"/>
      <c r="AL49" s="1"/>
      <c r="AM49" s="1"/>
      <c r="AN49" s="1"/>
      <c r="AO49" s="1"/>
      <c r="AP49" s="1"/>
      <c r="AQ49" s="1"/>
      <c r="AR49" s="1"/>
      <c r="AS49" s="1"/>
      <c r="AT49" s="1"/>
      <c r="AV49" s="81" t="s">
        <v>144</v>
      </c>
      <c r="AW49" s="39"/>
    </row>
    <row r="50" spans="1:49" ht="38.25" x14ac:dyDescent="0.2">
      <c r="A50" s="192"/>
      <c r="B50" s="196"/>
      <c r="C50" s="196"/>
      <c r="D50" s="196"/>
      <c r="E50" s="196"/>
      <c r="F50" s="16" t="s">
        <v>101</v>
      </c>
      <c r="G50" s="58" t="s">
        <v>200</v>
      </c>
      <c r="H50" s="16" t="s">
        <v>612</v>
      </c>
      <c r="I50" s="16"/>
      <c r="J50" s="58" t="s">
        <v>170</v>
      </c>
      <c r="K50" s="51" t="s">
        <v>255</v>
      </c>
      <c r="L50" s="58"/>
      <c r="M50" s="58"/>
      <c r="N50" s="58" t="s">
        <v>23</v>
      </c>
      <c r="O50" s="58"/>
      <c r="P50" s="17">
        <v>2</v>
      </c>
      <c r="Q50" s="18">
        <v>4</v>
      </c>
      <c r="R50" s="19">
        <f t="shared" si="21"/>
        <v>8</v>
      </c>
      <c r="S50" s="20" t="str">
        <f t="shared" si="22"/>
        <v>(M)</v>
      </c>
      <c r="T50" s="19">
        <v>10</v>
      </c>
      <c r="U50" s="19">
        <f t="shared" si="11"/>
        <v>80</v>
      </c>
      <c r="V50" s="21" t="str">
        <f t="shared" si="23"/>
        <v>III</v>
      </c>
      <c r="W50" s="22" t="str">
        <f t="shared" si="4"/>
        <v>Aceptable</v>
      </c>
      <c r="X50" s="58">
        <v>2</v>
      </c>
      <c r="Y50" s="58"/>
      <c r="Z50" s="23"/>
      <c r="AA50" s="16"/>
      <c r="AB50" s="16" t="s">
        <v>211</v>
      </c>
      <c r="AC50" s="40"/>
      <c r="AD50" s="58" t="s">
        <v>54</v>
      </c>
      <c r="AE50" s="16" t="s">
        <v>242</v>
      </c>
      <c r="AF50" s="189"/>
      <c r="AG50" s="189"/>
      <c r="AH50" s="189"/>
      <c r="AI50" s="189"/>
      <c r="AJ50" s="190"/>
      <c r="AK50" s="1"/>
      <c r="AL50" s="1"/>
      <c r="AM50" s="1"/>
      <c r="AN50" s="1"/>
      <c r="AO50" s="1"/>
      <c r="AP50" s="1"/>
      <c r="AQ50" s="1"/>
      <c r="AR50" s="1"/>
      <c r="AS50" s="1"/>
      <c r="AT50" s="1"/>
      <c r="AV50" s="81" t="s">
        <v>145</v>
      </c>
      <c r="AW50" s="39"/>
    </row>
    <row r="51" spans="1:49" ht="38.25" x14ac:dyDescent="0.2">
      <c r="A51" s="192"/>
      <c r="B51" s="196"/>
      <c r="C51" s="196"/>
      <c r="D51" s="196"/>
      <c r="E51" s="196"/>
      <c r="F51" s="16" t="s">
        <v>199</v>
      </c>
      <c r="G51" s="58" t="s">
        <v>613</v>
      </c>
      <c r="H51" s="16" t="s">
        <v>415</v>
      </c>
      <c r="I51" s="41"/>
      <c r="J51" s="16" t="s">
        <v>170</v>
      </c>
      <c r="K51" s="16" t="s">
        <v>171</v>
      </c>
      <c r="L51" s="58"/>
      <c r="M51" s="58"/>
      <c r="N51" s="58" t="s">
        <v>23</v>
      </c>
      <c r="O51" s="58"/>
      <c r="P51" s="17">
        <v>2</v>
      </c>
      <c r="Q51" s="18">
        <v>4</v>
      </c>
      <c r="R51" s="19">
        <f t="shared" si="21"/>
        <v>8</v>
      </c>
      <c r="S51" s="20" t="str">
        <f t="shared" si="22"/>
        <v>(M)</v>
      </c>
      <c r="T51" s="19">
        <v>10</v>
      </c>
      <c r="U51" s="19">
        <f t="shared" si="11"/>
        <v>80</v>
      </c>
      <c r="V51" s="21" t="str">
        <f t="shared" si="23"/>
        <v>III</v>
      </c>
      <c r="W51" s="22" t="str">
        <f t="shared" si="4"/>
        <v>Aceptable</v>
      </c>
      <c r="X51" s="58">
        <v>2</v>
      </c>
      <c r="Y51" s="58"/>
      <c r="Z51" s="58"/>
      <c r="AA51" s="16"/>
      <c r="AB51" s="16" t="s">
        <v>211</v>
      </c>
      <c r="AC51" s="16"/>
      <c r="AD51" s="58" t="s">
        <v>54</v>
      </c>
      <c r="AE51" s="16" t="s">
        <v>242</v>
      </c>
      <c r="AF51" s="189"/>
      <c r="AG51" s="189"/>
      <c r="AH51" s="189"/>
      <c r="AI51" s="189"/>
      <c r="AJ51" s="190"/>
      <c r="AK51" s="1"/>
      <c r="AL51" s="1"/>
      <c r="AM51" s="1"/>
      <c r="AN51" s="1"/>
      <c r="AO51" s="1"/>
      <c r="AP51" s="1"/>
      <c r="AQ51" s="1"/>
      <c r="AR51" s="1"/>
      <c r="AS51" s="1"/>
      <c r="AT51" s="1"/>
      <c r="AV51" s="81" t="s">
        <v>146</v>
      </c>
      <c r="AW51" s="39"/>
    </row>
    <row r="52" spans="1:49" ht="51" x14ac:dyDescent="0.2">
      <c r="A52" s="192"/>
      <c r="B52" s="196"/>
      <c r="C52" s="196"/>
      <c r="D52" s="196"/>
      <c r="E52" s="196"/>
      <c r="F52" s="58" t="s">
        <v>201</v>
      </c>
      <c r="G52" s="58" t="s">
        <v>234</v>
      </c>
      <c r="H52" s="58" t="s">
        <v>172</v>
      </c>
      <c r="I52" s="26" t="s">
        <v>235</v>
      </c>
      <c r="J52" s="58" t="s">
        <v>413</v>
      </c>
      <c r="K52" s="58"/>
      <c r="L52" s="58"/>
      <c r="M52" s="58"/>
      <c r="N52" s="58" t="s">
        <v>23</v>
      </c>
      <c r="O52" s="58"/>
      <c r="P52" s="17">
        <v>2</v>
      </c>
      <c r="Q52" s="18">
        <v>4</v>
      </c>
      <c r="R52" s="19">
        <f t="shared" si="21"/>
        <v>8</v>
      </c>
      <c r="S52" s="20" t="str">
        <f t="shared" si="22"/>
        <v>(M)</v>
      </c>
      <c r="T52" s="19">
        <v>25</v>
      </c>
      <c r="U52" s="19">
        <f t="shared" si="11"/>
        <v>200</v>
      </c>
      <c r="V52" s="21" t="str">
        <f t="shared" si="23"/>
        <v>II</v>
      </c>
      <c r="W52" s="22" t="str">
        <f t="shared" si="4"/>
        <v>Aceptable con Control Especifico</v>
      </c>
      <c r="X52" s="58">
        <v>2</v>
      </c>
      <c r="Y52" s="58"/>
      <c r="Z52" s="58"/>
      <c r="AA52" s="16"/>
      <c r="AB52" s="58" t="s">
        <v>614</v>
      </c>
      <c r="AC52" s="16"/>
      <c r="AD52" s="58" t="s">
        <v>54</v>
      </c>
      <c r="AE52" s="16" t="s">
        <v>242</v>
      </c>
      <c r="AF52" s="189"/>
      <c r="AG52" s="189"/>
      <c r="AH52" s="189"/>
      <c r="AI52" s="189"/>
      <c r="AJ52" s="190"/>
      <c r="AK52" s="1"/>
      <c r="AL52" s="1"/>
      <c r="AM52" s="1"/>
      <c r="AN52" s="1"/>
      <c r="AO52" s="1"/>
      <c r="AP52" s="1"/>
      <c r="AQ52" s="1"/>
      <c r="AR52" s="1"/>
      <c r="AS52" s="1"/>
      <c r="AT52" s="1"/>
      <c r="AV52" s="81" t="s">
        <v>147</v>
      </c>
      <c r="AW52" s="39"/>
    </row>
    <row r="53" spans="1:49" ht="63.75" x14ac:dyDescent="0.2">
      <c r="A53" s="192"/>
      <c r="B53" s="196"/>
      <c r="C53" s="196"/>
      <c r="D53" s="196"/>
      <c r="E53" s="196"/>
      <c r="F53" s="16" t="s">
        <v>105</v>
      </c>
      <c r="G53" s="58" t="s">
        <v>223</v>
      </c>
      <c r="H53" s="16" t="s">
        <v>224</v>
      </c>
      <c r="I53" s="41" t="s">
        <v>173</v>
      </c>
      <c r="J53" s="16" t="s">
        <v>170</v>
      </c>
      <c r="K53" s="16"/>
      <c r="L53" s="58"/>
      <c r="M53" s="58"/>
      <c r="N53" s="58" t="s">
        <v>23</v>
      </c>
      <c r="O53" s="58"/>
      <c r="P53" s="17">
        <v>2</v>
      </c>
      <c r="Q53" s="18">
        <v>3</v>
      </c>
      <c r="R53" s="19">
        <f t="shared" si="21"/>
        <v>6</v>
      </c>
      <c r="S53" s="20" t="str">
        <f t="shared" si="22"/>
        <v>(M)</v>
      </c>
      <c r="T53" s="19">
        <v>25</v>
      </c>
      <c r="U53" s="19">
        <f t="shared" si="11"/>
        <v>150</v>
      </c>
      <c r="V53" s="21" t="str">
        <f t="shared" si="23"/>
        <v>II</v>
      </c>
      <c r="W53" s="22" t="str">
        <f t="shared" si="4"/>
        <v>Aceptable con Control Especifico</v>
      </c>
      <c r="X53" s="58">
        <v>2</v>
      </c>
      <c r="Y53" s="58"/>
      <c r="Z53" s="58"/>
      <c r="AA53" s="16"/>
      <c r="AB53" s="16" t="s">
        <v>432</v>
      </c>
      <c r="AC53" s="16"/>
      <c r="AD53" s="58" t="s">
        <v>54</v>
      </c>
      <c r="AE53" s="16" t="s">
        <v>242</v>
      </c>
      <c r="AF53" s="189"/>
      <c r="AG53" s="189"/>
      <c r="AH53" s="189"/>
      <c r="AI53" s="189"/>
      <c r="AJ53" s="190"/>
      <c r="AK53" s="1"/>
      <c r="AL53" s="1"/>
      <c r="AM53" s="1"/>
      <c r="AN53" s="1"/>
      <c r="AO53" s="1"/>
      <c r="AP53" s="1"/>
      <c r="AQ53" s="1"/>
      <c r="AR53" s="1"/>
      <c r="AS53" s="1"/>
      <c r="AT53" s="1"/>
      <c r="AV53" s="81" t="s">
        <v>148</v>
      </c>
      <c r="AW53" s="39"/>
    </row>
    <row r="54" spans="1:49" ht="38.25" x14ac:dyDescent="0.2">
      <c r="A54" s="192"/>
      <c r="B54" s="196"/>
      <c r="C54" s="196"/>
      <c r="D54" s="196"/>
      <c r="E54" s="196"/>
      <c r="F54" s="16" t="s">
        <v>409</v>
      </c>
      <c r="G54" s="58" t="s">
        <v>238</v>
      </c>
      <c r="H54" s="16" t="s">
        <v>62</v>
      </c>
      <c r="I54" s="16"/>
      <c r="J54" s="16"/>
      <c r="K54" s="16"/>
      <c r="L54" s="58"/>
      <c r="M54" s="58"/>
      <c r="N54" s="58" t="s">
        <v>23</v>
      </c>
      <c r="O54" s="58"/>
      <c r="P54" s="17">
        <v>2</v>
      </c>
      <c r="Q54" s="18">
        <v>3</v>
      </c>
      <c r="R54" s="19">
        <f t="shared" si="21"/>
        <v>6</v>
      </c>
      <c r="S54" s="20" t="str">
        <f t="shared" si="22"/>
        <v>(M)</v>
      </c>
      <c r="T54" s="19">
        <v>25</v>
      </c>
      <c r="U54" s="19">
        <f t="shared" si="11"/>
        <v>150</v>
      </c>
      <c r="V54" s="21" t="str">
        <f t="shared" si="23"/>
        <v>II</v>
      </c>
      <c r="W54" s="22" t="str">
        <f t="shared" si="4"/>
        <v>Aceptable con Control Especifico</v>
      </c>
      <c r="X54" s="58">
        <v>2</v>
      </c>
      <c r="Y54" s="61"/>
      <c r="Z54" s="61"/>
      <c r="AA54" s="16" t="s">
        <v>615</v>
      </c>
      <c r="AB54" s="16" t="s">
        <v>102</v>
      </c>
      <c r="AC54" s="25"/>
      <c r="AD54" s="58" t="s">
        <v>54</v>
      </c>
      <c r="AE54" s="16" t="s">
        <v>242</v>
      </c>
      <c r="AF54" s="189"/>
      <c r="AG54" s="189"/>
      <c r="AH54" s="189"/>
      <c r="AI54" s="189"/>
      <c r="AJ54" s="190"/>
      <c r="AK54" s="1"/>
      <c r="AL54" s="1"/>
      <c r="AM54" s="1"/>
      <c r="AN54" s="1"/>
      <c r="AO54" s="1"/>
      <c r="AP54" s="1"/>
      <c r="AQ54" s="1"/>
      <c r="AR54" s="1"/>
      <c r="AS54" s="1"/>
      <c r="AT54" s="1"/>
      <c r="AV54" s="81" t="s">
        <v>149</v>
      </c>
      <c r="AW54" s="39"/>
    </row>
    <row r="55" spans="1:49" s="133" customFormat="1" ht="39" thickBot="1" x14ac:dyDescent="0.25">
      <c r="A55" s="208"/>
      <c r="B55" s="197"/>
      <c r="C55" s="197"/>
      <c r="D55" s="197"/>
      <c r="E55" s="197"/>
      <c r="F55" s="29" t="s">
        <v>106</v>
      </c>
      <c r="G55" s="60" t="s">
        <v>206</v>
      </c>
      <c r="H55" s="29" t="s">
        <v>65</v>
      </c>
      <c r="I55" s="29"/>
      <c r="J55" s="29"/>
      <c r="K55" s="60" t="s">
        <v>394</v>
      </c>
      <c r="L55" s="60"/>
      <c r="M55" s="60"/>
      <c r="N55" s="60" t="s">
        <v>23</v>
      </c>
      <c r="O55" s="60"/>
      <c r="P55" s="31">
        <v>2</v>
      </c>
      <c r="Q55" s="32">
        <v>3</v>
      </c>
      <c r="R55" s="33">
        <f t="shared" si="21"/>
        <v>6</v>
      </c>
      <c r="S55" s="34" t="str">
        <f t="shared" si="22"/>
        <v>(M)</v>
      </c>
      <c r="T55" s="33">
        <v>25</v>
      </c>
      <c r="U55" s="33">
        <f t="shared" si="11"/>
        <v>150</v>
      </c>
      <c r="V55" s="35" t="str">
        <f t="shared" si="23"/>
        <v>II</v>
      </c>
      <c r="W55" s="22" t="str">
        <f t="shared" si="4"/>
        <v>Aceptable con Control Especifico</v>
      </c>
      <c r="X55" s="60">
        <v>2</v>
      </c>
      <c r="Y55" s="62"/>
      <c r="Z55" s="62"/>
      <c r="AA55" s="29"/>
      <c r="AB55" s="29" t="s">
        <v>212</v>
      </c>
      <c r="AC55" s="36"/>
      <c r="AD55" s="60" t="s">
        <v>54</v>
      </c>
      <c r="AE55" s="29" t="s">
        <v>242</v>
      </c>
      <c r="AF55" s="206"/>
      <c r="AG55" s="206"/>
      <c r="AH55" s="206"/>
      <c r="AI55" s="206"/>
      <c r="AJ55" s="207"/>
      <c r="AK55" s="76"/>
      <c r="AL55" s="1"/>
      <c r="AM55" s="1"/>
      <c r="AN55" s="1"/>
      <c r="AO55" s="1"/>
      <c r="AP55" s="1"/>
      <c r="AQ55" s="1"/>
      <c r="AR55" s="1"/>
      <c r="AS55" s="1"/>
      <c r="AT55" s="1"/>
      <c r="AV55" s="81" t="s">
        <v>150</v>
      </c>
      <c r="AW55" s="134"/>
    </row>
    <row r="56" spans="1:49" ht="38.25" x14ac:dyDescent="0.2">
      <c r="A56" s="191" t="s">
        <v>71</v>
      </c>
      <c r="B56" s="195" t="s">
        <v>94</v>
      </c>
      <c r="C56" s="195" t="s">
        <v>72</v>
      </c>
      <c r="D56" s="195" t="s">
        <v>184</v>
      </c>
      <c r="E56" s="195" t="s">
        <v>56</v>
      </c>
      <c r="F56" s="59" t="s">
        <v>80</v>
      </c>
      <c r="G56" s="59" t="s">
        <v>249</v>
      </c>
      <c r="H56" s="7" t="s">
        <v>57</v>
      </c>
      <c r="I56" s="59"/>
      <c r="J56" s="59"/>
      <c r="K56" s="59" t="s">
        <v>99</v>
      </c>
      <c r="L56" s="59"/>
      <c r="M56" s="59"/>
      <c r="N56" s="59" t="s">
        <v>23</v>
      </c>
      <c r="O56" s="59"/>
      <c r="P56" s="8">
        <v>2</v>
      </c>
      <c r="Q56" s="9">
        <v>4</v>
      </c>
      <c r="R56" s="10">
        <f>+P44*Q44</f>
        <v>8</v>
      </c>
      <c r="S56" s="11" t="str">
        <f>IF(R44&lt;2,"O",IF(R44&lt;=4,"(B)",IF(R44&lt;=8,"(M)",IF(R44&lt;=20,"(A)","(MA)"))))</f>
        <v>(M)</v>
      </c>
      <c r="T56" s="10">
        <v>10</v>
      </c>
      <c r="U56" s="10">
        <f t="shared" si="11"/>
        <v>80</v>
      </c>
      <c r="V56" s="12" t="str">
        <f>IF(U44&lt;20,"O",IF(U44&lt;=20,"IV",IF(U44&lt;=120,"III",IF(U44&lt;=500,"II","I"))))</f>
        <v>III</v>
      </c>
      <c r="W56" s="22" t="str">
        <f t="shared" si="4"/>
        <v>Aceptable</v>
      </c>
      <c r="X56" s="59">
        <v>3</v>
      </c>
      <c r="Y56" s="13"/>
      <c r="Z56" s="13"/>
      <c r="AA56" s="14"/>
      <c r="AB56" s="14" t="s">
        <v>257</v>
      </c>
      <c r="AC56" s="14" t="s">
        <v>189</v>
      </c>
      <c r="AD56" s="59" t="s">
        <v>54</v>
      </c>
      <c r="AE56" s="7" t="s">
        <v>242</v>
      </c>
      <c r="AF56" s="204"/>
      <c r="AG56" s="204"/>
      <c r="AH56" s="204"/>
      <c r="AI56" s="204"/>
      <c r="AJ56" s="205"/>
      <c r="AK56" s="1"/>
      <c r="AL56" s="1"/>
      <c r="AM56" s="1"/>
      <c r="AN56" s="1"/>
      <c r="AO56" s="1"/>
      <c r="AP56" s="1"/>
      <c r="AQ56" s="1"/>
      <c r="AR56" s="76"/>
      <c r="AS56" s="1"/>
      <c r="AT56" s="1"/>
      <c r="AV56" s="136" t="s">
        <v>151</v>
      </c>
      <c r="AW56" s="39"/>
    </row>
    <row r="57" spans="1:49" ht="51" x14ac:dyDescent="0.2">
      <c r="A57" s="192"/>
      <c r="B57" s="196"/>
      <c r="C57" s="196"/>
      <c r="D57" s="196"/>
      <c r="E57" s="196"/>
      <c r="F57" s="24" t="s">
        <v>78</v>
      </c>
      <c r="G57" s="58" t="s">
        <v>226</v>
      </c>
      <c r="H57" s="58" t="s">
        <v>73</v>
      </c>
      <c r="I57" s="58" t="s">
        <v>207</v>
      </c>
      <c r="J57" s="58"/>
      <c r="K57" s="16" t="s">
        <v>163</v>
      </c>
      <c r="L57" s="58"/>
      <c r="M57" s="58"/>
      <c r="N57" s="58" t="s">
        <v>23</v>
      </c>
      <c r="O57" s="58"/>
      <c r="P57" s="17">
        <v>2</v>
      </c>
      <c r="Q57" s="18">
        <v>4</v>
      </c>
      <c r="R57" s="19">
        <f>P57*Q57</f>
        <v>8</v>
      </c>
      <c r="S57" s="20" t="str">
        <f>IF(R45&lt;2,"O",IF(R45&lt;=4,"(B)",IF(R45&lt;=8,"(M)",IF(R45&lt;=20,"(A)","(MA)"))))</f>
        <v>(M)</v>
      </c>
      <c r="T57" s="19">
        <v>10</v>
      </c>
      <c r="U57" s="19">
        <f t="shared" si="11"/>
        <v>80</v>
      </c>
      <c r="V57" s="21" t="str">
        <f>IF(U45&lt;20,"O",IF(U45&lt;=20,"IV",IF(U45&lt;=120,"III",IF(U45&lt;=500,"II","I"))))</f>
        <v>III</v>
      </c>
      <c r="W57" s="22" t="str">
        <f t="shared" si="4"/>
        <v>Aceptable</v>
      </c>
      <c r="X57" s="58">
        <v>3</v>
      </c>
      <c r="Y57" s="61"/>
      <c r="Z57" s="61"/>
      <c r="AA57" s="58"/>
      <c r="AB57" s="16" t="s">
        <v>208</v>
      </c>
      <c r="AC57" s="25"/>
      <c r="AD57" s="58" t="s">
        <v>54</v>
      </c>
      <c r="AE57" s="16" t="s">
        <v>242</v>
      </c>
      <c r="AF57" s="189"/>
      <c r="AG57" s="189"/>
      <c r="AH57" s="189"/>
      <c r="AI57" s="189"/>
      <c r="AJ57" s="190"/>
      <c r="AK57" s="1"/>
      <c r="AL57" s="1"/>
      <c r="AM57" s="1"/>
      <c r="AN57" s="1"/>
      <c r="AO57" s="1"/>
      <c r="AP57" s="1"/>
      <c r="AQ57" s="1"/>
      <c r="AR57" s="76"/>
      <c r="AS57" s="1"/>
      <c r="AT57" s="1"/>
      <c r="AV57" s="81" t="s">
        <v>152</v>
      </c>
      <c r="AW57" s="39"/>
    </row>
    <row r="58" spans="1:49" ht="38.25" x14ac:dyDescent="0.2">
      <c r="A58" s="192"/>
      <c r="B58" s="196"/>
      <c r="C58" s="196"/>
      <c r="D58" s="196"/>
      <c r="E58" s="196"/>
      <c r="F58" s="24" t="s">
        <v>216</v>
      </c>
      <c r="G58" s="58" t="s">
        <v>217</v>
      </c>
      <c r="H58" s="58" t="s">
        <v>69</v>
      </c>
      <c r="I58" s="58"/>
      <c r="J58" s="58" t="s">
        <v>168</v>
      </c>
      <c r="K58" s="24" t="s">
        <v>167</v>
      </c>
      <c r="L58" s="58"/>
      <c r="M58" s="58"/>
      <c r="N58" s="58" t="s">
        <v>23</v>
      </c>
      <c r="O58" s="58"/>
      <c r="P58" s="17">
        <v>2</v>
      </c>
      <c r="Q58" s="18">
        <v>4</v>
      </c>
      <c r="R58" s="19">
        <f t="shared" ref="R58:R61" si="24">+P58*Q58</f>
        <v>8</v>
      </c>
      <c r="S58" s="20" t="str">
        <f t="shared" ref="S58:S61" si="25">IF(R58&lt;2,"O",IF(R58&lt;=4,"(B)",IF(R58&lt;=8,"(M)",IF(R58&lt;=20,"(A)","(MA)"))))</f>
        <v>(M)</v>
      </c>
      <c r="T58" s="19">
        <v>10</v>
      </c>
      <c r="U58" s="19">
        <f t="shared" si="11"/>
        <v>80</v>
      </c>
      <c r="V58" s="21" t="str">
        <f t="shared" ref="V58:V61" si="26">IF(U58&lt;20,"O",IF(U58&lt;=20,"IV",IF(U58&lt;=120,"III",IF(U58&lt;=500,"II","I"))))</f>
        <v>III</v>
      </c>
      <c r="W58" s="22" t="str">
        <f t="shared" si="4"/>
        <v>Aceptable</v>
      </c>
      <c r="X58" s="58">
        <v>3</v>
      </c>
      <c r="Y58" s="61"/>
      <c r="Z58" s="61"/>
      <c r="AA58" s="37"/>
      <c r="AB58" s="16" t="s">
        <v>218</v>
      </c>
      <c r="AC58" s="16" t="s">
        <v>196</v>
      </c>
      <c r="AD58" s="58" t="s">
        <v>54</v>
      </c>
      <c r="AE58" s="16" t="s">
        <v>242</v>
      </c>
      <c r="AF58" s="189"/>
      <c r="AG58" s="189"/>
      <c r="AH58" s="189"/>
      <c r="AI58" s="189"/>
      <c r="AJ58" s="190"/>
      <c r="AK58" s="1"/>
      <c r="AL58" s="1"/>
      <c r="AM58" s="1"/>
      <c r="AN58" s="1"/>
      <c r="AO58" s="1"/>
      <c r="AP58" s="1"/>
      <c r="AQ58" s="1"/>
      <c r="AR58" s="76"/>
      <c r="AS58" s="1"/>
      <c r="AT58" s="1"/>
      <c r="AV58" s="81" t="s">
        <v>153</v>
      </c>
      <c r="AW58" s="39"/>
    </row>
    <row r="59" spans="1:49" ht="38.25" x14ac:dyDescent="0.2">
      <c r="A59" s="192"/>
      <c r="B59" s="196"/>
      <c r="C59" s="196"/>
      <c r="D59" s="196"/>
      <c r="E59" s="196"/>
      <c r="F59" s="58" t="s">
        <v>209</v>
      </c>
      <c r="G59" s="58" t="s">
        <v>245</v>
      </c>
      <c r="H59" s="16"/>
      <c r="I59" s="58"/>
      <c r="J59" s="58"/>
      <c r="K59" s="16" t="s">
        <v>163</v>
      </c>
      <c r="L59" s="58"/>
      <c r="M59" s="58"/>
      <c r="N59" s="58" t="s">
        <v>23</v>
      </c>
      <c r="O59" s="58"/>
      <c r="P59" s="17">
        <v>2</v>
      </c>
      <c r="Q59" s="18">
        <v>4</v>
      </c>
      <c r="R59" s="19">
        <f t="shared" si="24"/>
        <v>8</v>
      </c>
      <c r="S59" s="20" t="str">
        <f t="shared" si="25"/>
        <v>(M)</v>
      </c>
      <c r="T59" s="19">
        <v>10</v>
      </c>
      <c r="U59" s="19">
        <f t="shared" si="11"/>
        <v>80</v>
      </c>
      <c r="V59" s="21" t="str">
        <f t="shared" si="26"/>
        <v>III</v>
      </c>
      <c r="W59" s="22" t="str">
        <f t="shared" si="4"/>
        <v>Aceptable</v>
      </c>
      <c r="X59" s="58">
        <v>3</v>
      </c>
      <c r="Y59" s="58"/>
      <c r="Z59" s="58"/>
      <c r="AA59" s="16"/>
      <c r="AB59" s="16" t="s">
        <v>258</v>
      </c>
      <c r="AC59" s="16"/>
      <c r="AD59" s="58" t="s">
        <v>54</v>
      </c>
      <c r="AE59" s="16" t="s">
        <v>242</v>
      </c>
      <c r="AF59" s="189"/>
      <c r="AG59" s="189"/>
      <c r="AH59" s="189"/>
      <c r="AI59" s="189"/>
      <c r="AJ59" s="190"/>
      <c r="AK59" s="1"/>
      <c r="AL59" s="1"/>
      <c r="AM59" s="1"/>
      <c r="AN59" s="1"/>
      <c r="AO59" s="1"/>
      <c r="AP59" s="1"/>
      <c r="AQ59" s="1"/>
      <c r="AR59" s="76"/>
      <c r="AS59" s="1"/>
      <c r="AT59" s="1"/>
      <c r="AV59" s="81" t="s">
        <v>154</v>
      </c>
      <c r="AW59" s="39"/>
    </row>
    <row r="60" spans="1:49" ht="38.25" x14ac:dyDescent="0.2">
      <c r="A60" s="192"/>
      <c r="B60" s="196"/>
      <c r="C60" s="196"/>
      <c r="D60" s="196"/>
      <c r="E60" s="196"/>
      <c r="F60" s="24" t="s">
        <v>259</v>
      </c>
      <c r="G60" s="58" t="s">
        <v>219</v>
      </c>
      <c r="H60" s="16" t="s">
        <v>59</v>
      </c>
      <c r="I60" s="58"/>
      <c r="J60" s="58"/>
      <c r="K60" s="24" t="s">
        <v>109</v>
      </c>
      <c r="L60" s="58"/>
      <c r="M60" s="58"/>
      <c r="N60" s="58" t="s">
        <v>23</v>
      </c>
      <c r="O60" s="58"/>
      <c r="P60" s="17">
        <v>2</v>
      </c>
      <c r="Q60" s="18">
        <v>4</v>
      </c>
      <c r="R60" s="19">
        <f t="shared" si="24"/>
        <v>8</v>
      </c>
      <c r="S60" s="20" t="str">
        <f t="shared" si="25"/>
        <v>(M)</v>
      </c>
      <c r="T60" s="19">
        <v>10</v>
      </c>
      <c r="U60" s="19">
        <f t="shared" si="11"/>
        <v>80</v>
      </c>
      <c r="V60" s="21" t="str">
        <f t="shared" si="26"/>
        <v>III</v>
      </c>
      <c r="W60" s="22" t="str">
        <f t="shared" si="4"/>
        <v>Aceptable</v>
      </c>
      <c r="X60" s="58">
        <v>3</v>
      </c>
      <c r="Y60" s="58"/>
      <c r="Z60" s="58"/>
      <c r="AA60" s="16"/>
      <c r="AB60" s="16" t="s">
        <v>214</v>
      </c>
      <c r="AC60" s="16"/>
      <c r="AD60" s="58" t="s">
        <v>54</v>
      </c>
      <c r="AE60" s="16" t="s">
        <v>242</v>
      </c>
      <c r="AF60" s="189"/>
      <c r="AG60" s="189"/>
      <c r="AH60" s="189"/>
      <c r="AI60" s="189"/>
      <c r="AJ60" s="190"/>
      <c r="AK60" s="1"/>
      <c r="AL60" s="1"/>
      <c r="AM60" s="1"/>
      <c r="AN60" s="1"/>
      <c r="AO60" s="1"/>
      <c r="AP60" s="1"/>
      <c r="AQ60" s="1"/>
      <c r="AR60" s="1"/>
      <c r="AS60" s="1"/>
      <c r="AT60" s="1"/>
      <c r="AV60" s="81" t="s">
        <v>155</v>
      </c>
      <c r="AW60" s="135"/>
    </row>
    <row r="61" spans="1:49" ht="38.25" x14ac:dyDescent="0.2">
      <c r="A61" s="192"/>
      <c r="B61" s="196"/>
      <c r="C61" s="196"/>
      <c r="D61" s="196"/>
      <c r="E61" s="196"/>
      <c r="F61" s="58" t="s">
        <v>210</v>
      </c>
      <c r="G61" s="58" t="s">
        <v>243</v>
      </c>
      <c r="H61" s="58" t="s">
        <v>169</v>
      </c>
      <c r="I61" s="26"/>
      <c r="J61" s="58" t="s">
        <v>100</v>
      </c>
      <c r="K61" s="58" t="s">
        <v>163</v>
      </c>
      <c r="L61" s="58"/>
      <c r="M61" s="58"/>
      <c r="N61" s="58" t="s">
        <v>23</v>
      </c>
      <c r="O61" s="58"/>
      <c r="P61" s="17">
        <v>2</v>
      </c>
      <c r="Q61" s="18">
        <v>3</v>
      </c>
      <c r="R61" s="19">
        <f t="shared" si="24"/>
        <v>6</v>
      </c>
      <c r="S61" s="20" t="str">
        <f t="shared" si="25"/>
        <v>(M)</v>
      </c>
      <c r="T61" s="19">
        <v>25</v>
      </c>
      <c r="U61" s="19">
        <f t="shared" si="11"/>
        <v>150</v>
      </c>
      <c r="V61" s="21" t="str">
        <f t="shared" si="26"/>
        <v>II</v>
      </c>
      <c r="W61" s="22" t="str">
        <f t="shared" si="4"/>
        <v>Aceptable con Control Especifico</v>
      </c>
      <c r="X61" s="58">
        <v>3</v>
      </c>
      <c r="Y61" s="58"/>
      <c r="Z61" s="58"/>
      <c r="AA61" s="16"/>
      <c r="AB61" s="16" t="s">
        <v>256</v>
      </c>
      <c r="AC61" s="16"/>
      <c r="AD61" s="58" t="s">
        <v>54</v>
      </c>
      <c r="AE61" s="16" t="s">
        <v>242</v>
      </c>
      <c r="AF61" s="189"/>
      <c r="AG61" s="189"/>
      <c r="AH61" s="189"/>
      <c r="AI61" s="189"/>
      <c r="AJ61" s="190"/>
      <c r="AK61" s="1"/>
      <c r="AL61" s="1"/>
      <c r="AM61" s="1"/>
      <c r="AN61" s="1"/>
      <c r="AO61" s="1"/>
      <c r="AP61" s="1"/>
      <c r="AQ61" s="1"/>
      <c r="AR61" s="1"/>
      <c r="AS61" s="1"/>
      <c r="AT61" s="1"/>
      <c r="AV61" s="137" t="s">
        <v>156</v>
      </c>
      <c r="AW61" s="39"/>
    </row>
    <row r="62" spans="1:49" ht="38.25" x14ac:dyDescent="0.2">
      <c r="A62" s="192"/>
      <c r="B62" s="196"/>
      <c r="C62" s="196"/>
      <c r="D62" s="196"/>
      <c r="E62" s="196"/>
      <c r="F62" s="24" t="s">
        <v>81</v>
      </c>
      <c r="G62" s="58" t="s">
        <v>250</v>
      </c>
      <c r="H62" s="58" t="s">
        <v>169</v>
      </c>
      <c r="I62" s="16"/>
      <c r="J62" s="58" t="s">
        <v>215</v>
      </c>
      <c r="K62" s="58" t="s">
        <v>163</v>
      </c>
      <c r="L62" s="58"/>
      <c r="M62" s="58"/>
      <c r="N62" s="58" t="s">
        <v>23</v>
      </c>
      <c r="O62" s="58"/>
      <c r="P62" s="17">
        <v>2</v>
      </c>
      <c r="Q62" s="18">
        <v>2</v>
      </c>
      <c r="R62" s="19">
        <f t="shared" ref="R62:R67" si="27">+P62*Q62</f>
        <v>4</v>
      </c>
      <c r="S62" s="20" t="str">
        <f t="shared" ref="S62:S67" si="28">IF(R62&lt;2,"O",IF(R62&lt;=4,"(B)",IF(R62&lt;=8,"(M)",IF(R62&lt;=20,"(A)","(MA)"))))</f>
        <v>(B)</v>
      </c>
      <c r="T62" s="19">
        <v>25</v>
      </c>
      <c r="U62" s="19">
        <f t="shared" si="11"/>
        <v>100</v>
      </c>
      <c r="V62" s="21" t="str">
        <f t="shared" ref="V62:V67" si="29">IF(U62&lt;20,"O",IF(U62&lt;=20,"IV",IF(U62&lt;=120,"III",IF(U62&lt;=500,"II","I"))))</f>
        <v>III</v>
      </c>
      <c r="W62" s="22" t="str">
        <f t="shared" si="4"/>
        <v>Aceptable</v>
      </c>
      <c r="X62" s="58">
        <v>3</v>
      </c>
      <c r="Y62" s="61"/>
      <c r="Z62" s="61"/>
      <c r="AA62" s="16"/>
      <c r="AB62" s="16" t="s">
        <v>251</v>
      </c>
      <c r="AC62" s="16"/>
      <c r="AD62" s="58" t="s">
        <v>54</v>
      </c>
      <c r="AE62" s="16" t="s">
        <v>242</v>
      </c>
      <c r="AF62" s="189"/>
      <c r="AG62" s="189"/>
      <c r="AH62" s="189"/>
      <c r="AI62" s="189"/>
      <c r="AJ62" s="190"/>
      <c r="AK62" s="1"/>
      <c r="AL62" s="1"/>
      <c r="AM62" s="1"/>
      <c r="AN62" s="1"/>
      <c r="AO62" s="1"/>
      <c r="AP62" s="1"/>
      <c r="AQ62" s="1"/>
      <c r="AR62" s="76"/>
      <c r="AS62" s="1"/>
      <c r="AT62" s="1"/>
      <c r="AV62" s="81" t="s">
        <v>157</v>
      </c>
      <c r="AW62" s="39"/>
    </row>
    <row r="63" spans="1:49" ht="38.25" x14ac:dyDescent="0.2">
      <c r="A63" s="192"/>
      <c r="B63" s="196"/>
      <c r="C63" s="196"/>
      <c r="D63" s="196"/>
      <c r="E63" s="196"/>
      <c r="F63" s="24" t="s">
        <v>252</v>
      </c>
      <c r="G63" s="58" t="s">
        <v>253</v>
      </c>
      <c r="H63" s="24" t="s">
        <v>60</v>
      </c>
      <c r="I63" s="16"/>
      <c r="J63" s="58" t="s">
        <v>215</v>
      </c>
      <c r="K63" s="58" t="s">
        <v>163</v>
      </c>
      <c r="L63" s="58"/>
      <c r="M63" s="58"/>
      <c r="N63" s="58" t="s">
        <v>23</v>
      </c>
      <c r="O63" s="58"/>
      <c r="P63" s="17">
        <v>2</v>
      </c>
      <c r="Q63" s="18">
        <v>3</v>
      </c>
      <c r="R63" s="19">
        <f t="shared" si="27"/>
        <v>6</v>
      </c>
      <c r="S63" s="20" t="str">
        <f t="shared" si="28"/>
        <v>(M)</v>
      </c>
      <c r="T63" s="19">
        <v>25</v>
      </c>
      <c r="U63" s="19">
        <f t="shared" si="11"/>
        <v>150</v>
      </c>
      <c r="V63" s="21" t="str">
        <f t="shared" si="29"/>
        <v>II</v>
      </c>
      <c r="W63" s="22" t="str">
        <f t="shared" si="4"/>
        <v>Aceptable con Control Especifico</v>
      </c>
      <c r="X63" s="58">
        <v>3</v>
      </c>
      <c r="Y63" s="61"/>
      <c r="Z63" s="61"/>
      <c r="AA63" s="16" t="s">
        <v>220</v>
      </c>
      <c r="AB63" s="16" t="s">
        <v>251</v>
      </c>
      <c r="AC63" s="16"/>
      <c r="AD63" s="58" t="s">
        <v>54</v>
      </c>
      <c r="AE63" s="16" t="s">
        <v>242</v>
      </c>
      <c r="AF63" s="189"/>
      <c r="AG63" s="189"/>
      <c r="AH63" s="189"/>
      <c r="AI63" s="189"/>
      <c r="AJ63" s="190"/>
      <c r="AK63" s="1"/>
      <c r="AL63" s="1"/>
      <c r="AM63" s="1"/>
      <c r="AN63" s="1"/>
      <c r="AO63" s="1"/>
      <c r="AP63" s="1"/>
      <c r="AQ63" s="1"/>
      <c r="AR63" s="76"/>
      <c r="AS63" s="1"/>
      <c r="AT63" s="1"/>
      <c r="AV63" s="81" t="s">
        <v>158</v>
      </c>
      <c r="AW63" s="39"/>
    </row>
    <row r="64" spans="1:49" ht="38.25" x14ac:dyDescent="0.2">
      <c r="A64" s="192"/>
      <c r="B64" s="196"/>
      <c r="C64" s="196"/>
      <c r="D64" s="196"/>
      <c r="E64" s="196"/>
      <c r="F64" s="24" t="s">
        <v>260</v>
      </c>
      <c r="G64" s="58" t="s">
        <v>221</v>
      </c>
      <c r="H64" s="24" t="s">
        <v>291</v>
      </c>
      <c r="I64" s="16"/>
      <c r="J64" s="58" t="s">
        <v>170</v>
      </c>
      <c r="K64" s="58"/>
      <c r="L64" s="58"/>
      <c r="M64" s="58"/>
      <c r="N64" s="58" t="s">
        <v>23</v>
      </c>
      <c r="O64" s="58"/>
      <c r="P64" s="17">
        <v>2</v>
      </c>
      <c r="Q64" s="18">
        <v>4</v>
      </c>
      <c r="R64" s="19">
        <f t="shared" si="27"/>
        <v>8</v>
      </c>
      <c r="S64" s="20" t="str">
        <f t="shared" si="28"/>
        <v>(M)</v>
      </c>
      <c r="T64" s="19">
        <v>25</v>
      </c>
      <c r="U64" s="19">
        <f t="shared" si="11"/>
        <v>200</v>
      </c>
      <c r="V64" s="21" t="str">
        <f t="shared" si="29"/>
        <v>II</v>
      </c>
      <c r="W64" s="22" t="str">
        <f t="shared" si="4"/>
        <v>Aceptable con Control Especifico</v>
      </c>
      <c r="X64" s="58">
        <v>3</v>
      </c>
      <c r="Y64" s="58"/>
      <c r="Z64" s="23"/>
      <c r="AA64" s="16"/>
      <c r="AB64" s="58" t="s">
        <v>261</v>
      </c>
      <c r="AC64" s="16" t="s">
        <v>196</v>
      </c>
      <c r="AD64" s="58" t="s">
        <v>54</v>
      </c>
      <c r="AE64" s="16" t="s">
        <v>242</v>
      </c>
      <c r="AF64" s="189"/>
      <c r="AG64" s="189"/>
      <c r="AH64" s="189"/>
      <c r="AI64" s="189"/>
      <c r="AJ64" s="190"/>
      <c r="AK64" s="1"/>
      <c r="AL64" s="1"/>
      <c r="AM64" s="1"/>
      <c r="AN64" s="1"/>
      <c r="AO64" s="1"/>
      <c r="AP64" s="1"/>
      <c r="AQ64" s="1"/>
      <c r="AR64" s="76"/>
      <c r="AS64" s="1"/>
      <c r="AT64" s="1"/>
      <c r="AV64" s="81" t="s">
        <v>159</v>
      </c>
      <c r="AW64" s="39"/>
    </row>
    <row r="65" spans="1:49" ht="38.25" x14ac:dyDescent="0.2">
      <c r="A65" s="192"/>
      <c r="B65" s="196"/>
      <c r="C65" s="196"/>
      <c r="D65" s="196"/>
      <c r="E65" s="196"/>
      <c r="F65" s="16" t="s">
        <v>199</v>
      </c>
      <c r="G65" s="58" t="s">
        <v>613</v>
      </c>
      <c r="H65" s="16" t="s">
        <v>415</v>
      </c>
      <c r="I65" s="41"/>
      <c r="J65" s="24" t="s">
        <v>170</v>
      </c>
      <c r="K65" s="24" t="s">
        <v>171</v>
      </c>
      <c r="L65" s="58"/>
      <c r="M65" s="58"/>
      <c r="N65" s="58" t="s">
        <v>23</v>
      </c>
      <c r="O65" s="58"/>
      <c r="P65" s="17">
        <v>2</v>
      </c>
      <c r="Q65" s="18">
        <v>4</v>
      </c>
      <c r="R65" s="19">
        <f t="shared" si="27"/>
        <v>8</v>
      </c>
      <c r="S65" s="20" t="str">
        <f t="shared" si="28"/>
        <v>(M)</v>
      </c>
      <c r="T65" s="19">
        <v>10</v>
      </c>
      <c r="U65" s="19">
        <f t="shared" si="11"/>
        <v>80</v>
      </c>
      <c r="V65" s="21" t="str">
        <f t="shared" si="29"/>
        <v>III</v>
      </c>
      <c r="W65" s="22" t="str">
        <f t="shared" si="4"/>
        <v>Aceptable</v>
      </c>
      <c r="X65" s="58">
        <v>3</v>
      </c>
      <c r="Y65" s="58"/>
      <c r="Z65" s="58"/>
      <c r="AA65" s="16"/>
      <c r="AB65" s="16" t="s">
        <v>211</v>
      </c>
      <c r="AC65" s="16"/>
      <c r="AD65" s="58" t="s">
        <v>54</v>
      </c>
      <c r="AE65" s="16" t="s">
        <v>242</v>
      </c>
      <c r="AF65" s="189"/>
      <c r="AG65" s="189"/>
      <c r="AH65" s="189"/>
      <c r="AI65" s="189"/>
      <c r="AJ65" s="190"/>
      <c r="AK65" s="1"/>
      <c r="AL65" s="1"/>
      <c r="AM65" s="1"/>
      <c r="AN65" s="1"/>
      <c r="AO65" s="1"/>
      <c r="AP65" s="1"/>
      <c r="AQ65" s="1"/>
      <c r="AR65" s="76"/>
      <c r="AS65" s="1"/>
      <c r="AT65" s="1"/>
      <c r="AV65" s="81" t="s">
        <v>160</v>
      </c>
      <c r="AW65" s="39"/>
    </row>
    <row r="66" spans="1:49" ht="51" x14ac:dyDescent="0.2">
      <c r="A66" s="192"/>
      <c r="B66" s="196"/>
      <c r="C66" s="196"/>
      <c r="D66" s="196"/>
      <c r="E66" s="196"/>
      <c r="F66" s="58" t="s">
        <v>201</v>
      </c>
      <c r="G66" s="58" t="s">
        <v>234</v>
      </c>
      <c r="H66" s="58" t="s">
        <v>172</v>
      </c>
      <c r="I66" s="26" t="s">
        <v>235</v>
      </c>
      <c r="J66" s="58" t="s">
        <v>413</v>
      </c>
      <c r="K66" s="58"/>
      <c r="L66" s="58"/>
      <c r="M66" s="58"/>
      <c r="N66" s="58" t="s">
        <v>23</v>
      </c>
      <c r="O66" s="58"/>
      <c r="P66" s="17">
        <v>2</v>
      </c>
      <c r="Q66" s="18">
        <v>2</v>
      </c>
      <c r="R66" s="19">
        <f t="shared" si="27"/>
        <v>4</v>
      </c>
      <c r="S66" s="20" t="str">
        <f t="shared" si="28"/>
        <v>(B)</v>
      </c>
      <c r="T66" s="19">
        <v>25</v>
      </c>
      <c r="U66" s="19">
        <f t="shared" si="11"/>
        <v>100</v>
      </c>
      <c r="V66" s="21" t="str">
        <f t="shared" si="29"/>
        <v>III</v>
      </c>
      <c r="W66" s="22" t="str">
        <f t="shared" si="4"/>
        <v>Aceptable</v>
      </c>
      <c r="X66" s="58">
        <v>3</v>
      </c>
      <c r="Y66" s="58"/>
      <c r="Z66" s="58"/>
      <c r="AA66" s="16"/>
      <c r="AB66" s="58" t="s">
        <v>614</v>
      </c>
      <c r="AC66" s="16"/>
      <c r="AD66" s="58" t="s">
        <v>54</v>
      </c>
      <c r="AE66" s="16" t="s">
        <v>242</v>
      </c>
      <c r="AF66" s="189"/>
      <c r="AG66" s="189"/>
      <c r="AH66" s="189"/>
      <c r="AI66" s="189"/>
      <c r="AJ66" s="190"/>
      <c r="AK66" s="1"/>
      <c r="AL66" s="1"/>
      <c r="AM66" s="1"/>
      <c r="AN66" s="1"/>
      <c r="AO66" s="1"/>
      <c r="AP66" s="1"/>
      <c r="AQ66" s="1"/>
      <c r="AR66" s="1"/>
      <c r="AS66" s="1"/>
      <c r="AT66" s="1"/>
      <c r="AV66" s="81" t="s">
        <v>161</v>
      </c>
      <c r="AW66" s="39"/>
    </row>
    <row r="67" spans="1:49" ht="39" thickBot="1" x14ac:dyDescent="0.25">
      <c r="A67" s="208"/>
      <c r="B67" s="197"/>
      <c r="C67" s="197"/>
      <c r="D67" s="197"/>
      <c r="E67" s="197"/>
      <c r="F67" s="30" t="s">
        <v>222</v>
      </c>
      <c r="G67" s="60" t="s">
        <v>223</v>
      </c>
      <c r="H67" s="30" t="s">
        <v>224</v>
      </c>
      <c r="I67" s="54"/>
      <c r="J67" s="30" t="s">
        <v>170</v>
      </c>
      <c r="K67" s="30"/>
      <c r="L67" s="60"/>
      <c r="M67" s="60"/>
      <c r="N67" s="60" t="s">
        <v>23</v>
      </c>
      <c r="O67" s="60"/>
      <c r="P67" s="31">
        <v>2</v>
      </c>
      <c r="Q67" s="32">
        <v>2</v>
      </c>
      <c r="R67" s="33">
        <f t="shared" si="27"/>
        <v>4</v>
      </c>
      <c r="S67" s="34" t="str">
        <f t="shared" si="28"/>
        <v>(B)</v>
      </c>
      <c r="T67" s="33">
        <v>25</v>
      </c>
      <c r="U67" s="33">
        <f t="shared" ref="U67:U99" si="30">+R67*T67</f>
        <v>100</v>
      </c>
      <c r="V67" s="35" t="str">
        <f t="shared" si="29"/>
        <v>III</v>
      </c>
      <c r="W67" s="22" t="str">
        <f t="shared" si="4"/>
        <v>Aceptable</v>
      </c>
      <c r="X67" s="60">
        <v>3</v>
      </c>
      <c r="Y67" s="60"/>
      <c r="Z67" s="60"/>
      <c r="AA67" s="29"/>
      <c r="AB67" s="29" t="s">
        <v>410</v>
      </c>
      <c r="AC67" s="29"/>
      <c r="AD67" s="60" t="s">
        <v>54</v>
      </c>
      <c r="AE67" s="29" t="s">
        <v>242</v>
      </c>
      <c r="AF67" s="206"/>
      <c r="AG67" s="206"/>
      <c r="AH67" s="206"/>
      <c r="AI67" s="206"/>
      <c r="AJ67" s="207"/>
      <c r="AK67" s="1"/>
      <c r="AL67" s="1"/>
      <c r="AM67" s="1"/>
      <c r="AN67" s="1"/>
      <c r="AO67" s="1"/>
      <c r="AP67" s="1"/>
      <c r="AQ67" s="1"/>
      <c r="AR67" s="1"/>
      <c r="AS67" s="1"/>
      <c r="AT67" s="1"/>
      <c r="AV67" s="138" t="s">
        <v>42</v>
      </c>
      <c r="AW67" s="39"/>
    </row>
    <row r="68" spans="1:49" ht="38.25" x14ac:dyDescent="0.2">
      <c r="A68" s="191" t="s">
        <v>74</v>
      </c>
      <c r="B68" s="195" t="s">
        <v>75</v>
      </c>
      <c r="C68" s="195" t="s">
        <v>187</v>
      </c>
      <c r="D68" s="195" t="s">
        <v>185</v>
      </c>
      <c r="E68" s="195" t="s">
        <v>56</v>
      </c>
      <c r="F68" s="55" t="s">
        <v>216</v>
      </c>
      <c r="G68" s="59" t="s">
        <v>217</v>
      </c>
      <c r="H68" s="59" t="s">
        <v>69</v>
      </c>
      <c r="I68" s="59"/>
      <c r="J68" s="59" t="s">
        <v>168</v>
      </c>
      <c r="K68" s="55" t="s">
        <v>167</v>
      </c>
      <c r="L68" s="59"/>
      <c r="M68" s="59"/>
      <c r="N68" s="59" t="s">
        <v>23</v>
      </c>
      <c r="O68" s="59"/>
      <c r="P68" s="8">
        <v>2</v>
      </c>
      <c r="Q68" s="9">
        <v>3</v>
      </c>
      <c r="R68" s="10">
        <f>+P44*Q44</f>
        <v>8</v>
      </c>
      <c r="S68" s="11" t="str">
        <f>IF(R44&lt;2,"O",IF(R44&lt;=4,"(B)",IF(R44&lt;=8,"(M)",IF(R44&lt;=20,"(A)","(MA)"))))</f>
        <v>(M)</v>
      </c>
      <c r="T68" s="10">
        <v>10</v>
      </c>
      <c r="U68" s="10">
        <f t="shared" si="30"/>
        <v>80</v>
      </c>
      <c r="V68" s="12" t="str">
        <f>IF(U44&lt;20,"O",IF(U44&lt;=20,"IV",IF(U44&lt;=120,"III",IF(U44&lt;=500,"II","I"))))</f>
        <v>III</v>
      </c>
      <c r="W68" s="22" t="str">
        <f t="shared" si="4"/>
        <v>Aceptable</v>
      </c>
      <c r="X68" s="59">
        <v>3</v>
      </c>
      <c r="Y68" s="13"/>
      <c r="Z68" s="13"/>
      <c r="AA68" s="14"/>
      <c r="AB68" s="14" t="s">
        <v>257</v>
      </c>
      <c r="AC68" s="14" t="s">
        <v>189</v>
      </c>
      <c r="AD68" s="59" t="s">
        <v>54</v>
      </c>
      <c r="AE68" s="7" t="s">
        <v>242</v>
      </c>
      <c r="AF68" s="204"/>
      <c r="AG68" s="204"/>
      <c r="AH68" s="204"/>
      <c r="AI68" s="204"/>
      <c r="AJ68" s="205"/>
      <c r="AK68" s="1"/>
      <c r="AL68" s="1"/>
      <c r="AM68" s="1"/>
      <c r="AN68" s="1"/>
      <c r="AO68" s="1"/>
      <c r="AP68" s="1"/>
      <c r="AQ68" s="1"/>
      <c r="AR68" s="1"/>
      <c r="AS68" s="1"/>
      <c r="AT68" s="1"/>
      <c r="AV68" s="81" t="s">
        <v>128</v>
      </c>
      <c r="AW68" s="5"/>
    </row>
    <row r="69" spans="1:49" ht="38.25" x14ac:dyDescent="0.2">
      <c r="A69" s="192"/>
      <c r="B69" s="196"/>
      <c r="C69" s="196"/>
      <c r="D69" s="196"/>
      <c r="E69" s="196"/>
      <c r="F69" s="24" t="s">
        <v>225</v>
      </c>
      <c r="G69" s="58" t="s">
        <v>249</v>
      </c>
      <c r="H69" s="16" t="s">
        <v>57</v>
      </c>
      <c r="I69" s="58"/>
      <c r="J69" s="58"/>
      <c r="K69" s="16" t="s">
        <v>167</v>
      </c>
      <c r="L69" s="58"/>
      <c r="M69" s="58"/>
      <c r="N69" s="58" t="s">
        <v>23</v>
      </c>
      <c r="O69" s="58"/>
      <c r="P69" s="17">
        <v>2</v>
      </c>
      <c r="Q69" s="18">
        <v>3</v>
      </c>
      <c r="R69" s="19">
        <f t="shared" ref="R69" si="31">+P69*Q69</f>
        <v>6</v>
      </c>
      <c r="S69" s="20" t="str">
        <f t="shared" ref="S69:S70" si="32">IF(R69&lt;2,"O",IF(R69&lt;=4,"(B)",IF(R69&lt;=8,"(M)",IF(R69&lt;=20,"(A)","(MA)"))))</f>
        <v>(M)</v>
      </c>
      <c r="T69" s="19">
        <v>10</v>
      </c>
      <c r="U69" s="19">
        <f t="shared" si="30"/>
        <v>60</v>
      </c>
      <c r="V69" s="21" t="str">
        <f t="shared" ref="V69:V70" si="33">IF(U69&lt;20,"O",IF(U69&lt;=20,"IV",IF(U69&lt;=120,"III",IF(U69&lt;=500,"II","I"))))</f>
        <v>III</v>
      </c>
      <c r="W69" s="22" t="str">
        <f t="shared" si="4"/>
        <v>Aceptable</v>
      </c>
      <c r="X69" s="58">
        <v>3</v>
      </c>
      <c r="Y69" s="58"/>
      <c r="Z69" s="58"/>
      <c r="AA69" s="16"/>
      <c r="AB69" s="16" t="s">
        <v>425</v>
      </c>
      <c r="AC69" s="16" t="s">
        <v>66</v>
      </c>
      <c r="AD69" s="58" t="s">
        <v>54</v>
      </c>
      <c r="AE69" s="16" t="s">
        <v>242</v>
      </c>
      <c r="AF69" s="189"/>
      <c r="AG69" s="189"/>
      <c r="AH69" s="189"/>
      <c r="AI69" s="189"/>
      <c r="AJ69" s="190"/>
      <c r="AK69" s="1"/>
      <c r="AL69" s="1"/>
      <c r="AM69" s="1"/>
      <c r="AN69" s="1"/>
      <c r="AO69" s="1"/>
      <c r="AP69" s="1"/>
      <c r="AQ69" s="1"/>
      <c r="AR69" s="1"/>
      <c r="AS69" s="1"/>
      <c r="AT69" s="1"/>
      <c r="AV69" s="81" t="s">
        <v>129</v>
      </c>
      <c r="AW69" s="5"/>
    </row>
    <row r="70" spans="1:49" ht="51" x14ac:dyDescent="0.2">
      <c r="A70" s="192"/>
      <c r="B70" s="196"/>
      <c r="C70" s="196"/>
      <c r="D70" s="196"/>
      <c r="E70" s="196"/>
      <c r="F70" s="24" t="s">
        <v>78</v>
      </c>
      <c r="G70" s="58" t="s">
        <v>226</v>
      </c>
      <c r="H70" s="58" t="s">
        <v>73</v>
      </c>
      <c r="I70" s="58" t="s">
        <v>262</v>
      </c>
      <c r="J70" s="58"/>
      <c r="K70" s="16" t="s">
        <v>163</v>
      </c>
      <c r="L70" s="58"/>
      <c r="M70" s="58"/>
      <c r="N70" s="58" t="s">
        <v>23</v>
      </c>
      <c r="O70" s="58"/>
      <c r="P70" s="17">
        <v>2</v>
      </c>
      <c r="Q70" s="18">
        <v>2</v>
      </c>
      <c r="R70" s="19">
        <f>Q70*P70</f>
        <v>4</v>
      </c>
      <c r="S70" s="20" t="str">
        <f t="shared" si="32"/>
        <v>(B)</v>
      </c>
      <c r="T70" s="19">
        <v>10</v>
      </c>
      <c r="U70" s="19">
        <f t="shared" si="30"/>
        <v>40</v>
      </c>
      <c r="V70" s="21" t="str">
        <f t="shared" si="33"/>
        <v>III</v>
      </c>
      <c r="W70" s="22" t="str">
        <f t="shared" si="4"/>
        <v>Aceptable</v>
      </c>
      <c r="X70" s="58">
        <v>3</v>
      </c>
      <c r="Y70" s="61"/>
      <c r="Z70" s="61"/>
      <c r="AA70" s="16"/>
      <c r="AB70" s="16" t="s">
        <v>208</v>
      </c>
      <c r="AC70" s="25"/>
      <c r="AD70" s="58" t="s">
        <v>54</v>
      </c>
      <c r="AE70" s="16" t="s">
        <v>242</v>
      </c>
      <c r="AF70" s="189"/>
      <c r="AG70" s="189"/>
      <c r="AH70" s="189"/>
      <c r="AI70" s="189"/>
      <c r="AJ70" s="190"/>
      <c r="AK70" s="1"/>
      <c r="AL70" s="1"/>
      <c r="AM70" s="1"/>
      <c r="AN70" s="1"/>
      <c r="AO70" s="1"/>
      <c r="AP70" s="1"/>
      <c r="AQ70" s="1"/>
      <c r="AR70" s="1"/>
      <c r="AS70" s="1"/>
      <c r="AT70" s="1"/>
      <c r="AV70" s="81" t="s">
        <v>130</v>
      </c>
      <c r="AW70" s="5"/>
    </row>
    <row r="71" spans="1:49" ht="39" thickBot="1" x14ac:dyDescent="0.25">
      <c r="A71" s="192"/>
      <c r="B71" s="196"/>
      <c r="C71" s="196"/>
      <c r="D71" s="196"/>
      <c r="E71" s="196"/>
      <c r="F71" s="24" t="s">
        <v>213</v>
      </c>
      <c r="G71" s="58" t="s">
        <v>219</v>
      </c>
      <c r="H71" s="16" t="s">
        <v>227</v>
      </c>
      <c r="I71" s="58"/>
      <c r="J71" s="58"/>
      <c r="K71" s="16"/>
      <c r="L71" s="58"/>
      <c r="M71" s="58"/>
      <c r="N71" s="58" t="s">
        <v>23</v>
      </c>
      <c r="O71" s="58"/>
      <c r="P71" s="17">
        <v>2</v>
      </c>
      <c r="Q71" s="18">
        <v>3</v>
      </c>
      <c r="R71" s="19">
        <f t="shared" ref="R71:R73" si="34">+P71*Q71</f>
        <v>6</v>
      </c>
      <c r="S71" s="20" t="str">
        <f t="shared" ref="S71:S73" si="35">IF(R71&lt;2,"O",IF(R71&lt;=4,"(B)",IF(R71&lt;=8,"(M)",IF(R71&lt;=20,"(A)","(MA)"))))</f>
        <v>(M)</v>
      </c>
      <c r="T71" s="19">
        <v>10</v>
      </c>
      <c r="U71" s="19">
        <f t="shared" si="30"/>
        <v>60</v>
      </c>
      <c r="V71" s="21" t="str">
        <f t="shared" ref="V71:V73" si="36">IF(U71&lt;20,"O",IF(U71&lt;=20,"IV",IF(U71&lt;=120,"III",IF(U71&lt;=500,"II","I"))))</f>
        <v>III</v>
      </c>
      <c r="W71" s="22" t="str">
        <f t="shared" si="4"/>
        <v>Aceptable</v>
      </c>
      <c r="X71" s="58">
        <v>3</v>
      </c>
      <c r="Y71" s="61"/>
      <c r="Z71" s="61"/>
      <c r="AA71" s="37"/>
      <c r="AB71" s="16" t="s">
        <v>402</v>
      </c>
      <c r="AC71" s="16"/>
      <c r="AD71" s="58" t="s">
        <v>54</v>
      </c>
      <c r="AE71" s="16" t="s">
        <v>242</v>
      </c>
      <c r="AF71" s="189"/>
      <c r="AG71" s="189"/>
      <c r="AH71" s="189"/>
      <c r="AI71" s="189"/>
      <c r="AJ71" s="190"/>
      <c r="AK71" s="1"/>
      <c r="AL71" s="1"/>
      <c r="AM71" s="1"/>
      <c r="AN71" s="1"/>
      <c r="AO71" s="1"/>
      <c r="AP71" s="1"/>
      <c r="AQ71" s="1"/>
      <c r="AR71" s="1"/>
      <c r="AS71" s="1"/>
      <c r="AT71" s="1"/>
      <c r="AV71" s="81" t="s">
        <v>40</v>
      </c>
    </row>
    <row r="72" spans="1:49" ht="39" thickBot="1" x14ac:dyDescent="0.25">
      <c r="A72" s="192"/>
      <c r="B72" s="196"/>
      <c r="C72" s="196"/>
      <c r="D72" s="196"/>
      <c r="E72" s="196"/>
      <c r="F72" s="58" t="s">
        <v>209</v>
      </c>
      <c r="G72" s="58" t="s">
        <v>245</v>
      </c>
      <c r="H72" s="16"/>
      <c r="I72" s="58"/>
      <c r="J72" s="58"/>
      <c r="K72" s="16" t="s">
        <v>163</v>
      </c>
      <c r="L72" s="58"/>
      <c r="M72" s="58"/>
      <c r="N72" s="58" t="s">
        <v>23</v>
      </c>
      <c r="O72" s="58"/>
      <c r="P72" s="17">
        <v>2</v>
      </c>
      <c r="Q72" s="18">
        <v>4</v>
      </c>
      <c r="R72" s="19">
        <f t="shared" si="34"/>
        <v>8</v>
      </c>
      <c r="S72" s="20" t="str">
        <f t="shared" si="35"/>
        <v>(M)</v>
      </c>
      <c r="T72" s="19">
        <v>10</v>
      </c>
      <c r="U72" s="19">
        <f t="shared" si="30"/>
        <v>80</v>
      </c>
      <c r="V72" s="21" t="str">
        <f t="shared" si="36"/>
        <v>III</v>
      </c>
      <c r="W72" s="22" t="str">
        <f t="shared" si="4"/>
        <v>Aceptable</v>
      </c>
      <c r="X72" s="58">
        <v>3</v>
      </c>
      <c r="Y72" s="58"/>
      <c r="Z72" s="58"/>
      <c r="AA72" s="16"/>
      <c r="AB72" s="16" t="s">
        <v>258</v>
      </c>
      <c r="AC72" s="16"/>
      <c r="AD72" s="58" t="s">
        <v>54</v>
      </c>
      <c r="AE72" s="16" t="s">
        <v>242</v>
      </c>
      <c r="AF72" s="189"/>
      <c r="AG72" s="189"/>
      <c r="AH72" s="189"/>
      <c r="AI72" s="189"/>
      <c r="AJ72" s="190"/>
      <c r="AK72" s="1"/>
      <c r="AL72" s="1"/>
      <c r="AM72" s="1"/>
      <c r="AN72" s="1"/>
      <c r="AO72" s="1"/>
      <c r="AP72" s="1"/>
      <c r="AQ72" s="1"/>
      <c r="AR72" s="1"/>
      <c r="AS72" s="1"/>
      <c r="AT72" s="1"/>
      <c r="AV72" s="43" t="s">
        <v>176</v>
      </c>
    </row>
    <row r="73" spans="1:49" ht="38.25" x14ac:dyDescent="0.2">
      <c r="A73" s="192"/>
      <c r="B73" s="196"/>
      <c r="C73" s="196"/>
      <c r="D73" s="196"/>
      <c r="E73" s="196"/>
      <c r="F73" s="24" t="s">
        <v>177</v>
      </c>
      <c r="G73" s="58" t="s">
        <v>228</v>
      </c>
      <c r="H73" s="16" t="s">
        <v>263</v>
      </c>
      <c r="I73" s="58"/>
      <c r="J73" s="58"/>
      <c r="K73" s="24" t="s">
        <v>292</v>
      </c>
      <c r="L73" s="58"/>
      <c r="M73" s="58"/>
      <c r="N73" s="58" t="s">
        <v>23</v>
      </c>
      <c r="O73" s="58"/>
      <c r="P73" s="17">
        <v>2</v>
      </c>
      <c r="Q73" s="18">
        <v>4</v>
      </c>
      <c r="R73" s="19">
        <f t="shared" si="34"/>
        <v>8</v>
      </c>
      <c r="S73" s="20" t="str">
        <f t="shared" si="35"/>
        <v>(M)</v>
      </c>
      <c r="T73" s="19">
        <v>10</v>
      </c>
      <c r="U73" s="19">
        <f t="shared" si="30"/>
        <v>80</v>
      </c>
      <c r="V73" s="21" t="str">
        <f t="shared" si="36"/>
        <v>III</v>
      </c>
      <c r="W73" s="22" t="str">
        <f t="shared" si="4"/>
        <v>Aceptable</v>
      </c>
      <c r="X73" s="58">
        <v>3</v>
      </c>
      <c r="Y73" s="58"/>
      <c r="Z73" s="58"/>
      <c r="AA73" s="16"/>
      <c r="AB73" s="16" t="s">
        <v>229</v>
      </c>
      <c r="AC73" s="16" t="s">
        <v>196</v>
      </c>
      <c r="AD73" s="58" t="s">
        <v>54</v>
      </c>
      <c r="AE73" s="16" t="s">
        <v>242</v>
      </c>
      <c r="AF73" s="189"/>
      <c r="AG73" s="189"/>
      <c r="AH73" s="189"/>
      <c r="AI73" s="189"/>
      <c r="AJ73" s="190"/>
      <c r="AK73" s="1"/>
      <c r="AL73" s="1"/>
      <c r="AM73" s="1"/>
      <c r="AN73" s="1"/>
      <c r="AO73" s="1"/>
      <c r="AP73" s="1"/>
      <c r="AQ73" s="1"/>
      <c r="AR73" s="1"/>
      <c r="AS73" s="1"/>
      <c r="AT73" s="1"/>
      <c r="AV73" s="2" t="s">
        <v>178</v>
      </c>
    </row>
    <row r="74" spans="1:49" ht="38.25" x14ac:dyDescent="0.2">
      <c r="A74" s="192"/>
      <c r="B74" s="196"/>
      <c r="C74" s="196"/>
      <c r="D74" s="196"/>
      <c r="E74" s="196"/>
      <c r="F74" s="16" t="s">
        <v>230</v>
      </c>
      <c r="G74" s="58" t="s">
        <v>243</v>
      </c>
      <c r="H74" s="16" t="s">
        <v>422</v>
      </c>
      <c r="I74" s="26"/>
      <c r="J74" s="16" t="s">
        <v>215</v>
      </c>
      <c r="K74" s="16" t="s">
        <v>163</v>
      </c>
      <c r="L74" s="58"/>
      <c r="M74" s="58"/>
      <c r="N74" s="58" t="s">
        <v>23</v>
      </c>
      <c r="O74" s="58"/>
      <c r="P74" s="17">
        <v>2</v>
      </c>
      <c r="Q74" s="18">
        <v>2</v>
      </c>
      <c r="R74" s="19">
        <f t="shared" ref="R74" si="37">+P74*Q74</f>
        <v>4</v>
      </c>
      <c r="S74" s="20" t="str">
        <f t="shared" ref="S74" si="38">IF(R74&lt;2,"O",IF(R74&lt;=4,"(B)",IF(R74&lt;=8,"(M)",IF(R74&lt;=20,"(A)","(MA)"))))</f>
        <v>(B)</v>
      </c>
      <c r="T74" s="19">
        <v>25</v>
      </c>
      <c r="U74" s="19">
        <f t="shared" si="30"/>
        <v>100</v>
      </c>
      <c r="V74" s="21" t="str">
        <f t="shared" ref="V74" si="39">IF(U74&lt;20,"O",IF(U74&lt;=20,"IV",IF(U74&lt;=120,"III",IF(U74&lt;=500,"II","I"))))</f>
        <v>III</v>
      </c>
      <c r="W74" s="22" t="str">
        <f t="shared" si="4"/>
        <v>Aceptable</v>
      </c>
      <c r="X74" s="58">
        <v>3</v>
      </c>
      <c r="Y74" s="58"/>
      <c r="Z74" s="58"/>
      <c r="AA74" s="16"/>
      <c r="AB74" s="16" t="s">
        <v>423</v>
      </c>
      <c r="AC74" s="16"/>
      <c r="AD74" s="58" t="s">
        <v>54</v>
      </c>
      <c r="AE74" s="16" t="s">
        <v>242</v>
      </c>
      <c r="AF74" s="189"/>
      <c r="AG74" s="189"/>
      <c r="AH74" s="189"/>
      <c r="AI74" s="189"/>
      <c r="AJ74" s="190"/>
      <c r="AK74" s="1"/>
      <c r="AL74" s="1"/>
      <c r="AM74" s="1"/>
      <c r="AN74" s="1"/>
      <c r="AO74" s="1"/>
      <c r="AP74" s="1"/>
      <c r="AQ74" s="1"/>
      <c r="AR74" s="1"/>
      <c r="AS74" s="1"/>
      <c r="AT74" s="1"/>
    </row>
    <row r="75" spans="1:49" ht="38.25" x14ac:dyDescent="0.2">
      <c r="A75" s="192"/>
      <c r="B75" s="196"/>
      <c r="C75" s="196"/>
      <c r="D75" s="196"/>
      <c r="E75" s="196"/>
      <c r="F75" s="16" t="s">
        <v>231</v>
      </c>
      <c r="G75" s="58" t="s">
        <v>250</v>
      </c>
      <c r="H75" s="24" t="s">
        <v>169</v>
      </c>
      <c r="I75" s="16" t="s">
        <v>264</v>
      </c>
      <c r="J75" s="24" t="s">
        <v>215</v>
      </c>
      <c r="K75" s="24" t="s">
        <v>163</v>
      </c>
      <c r="L75" s="58"/>
      <c r="M75" s="58"/>
      <c r="N75" s="58" t="s">
        <v>23</v>
      </c>
      <c r="O75" s="58"/>
      <c r="P75" s="17">
        <v>2</v>
      </c>
      <c r="Q75" s="18">
        <v>3</v>
      </c>
      <c r="R75" s="19">
        <f t="shared" ref="R75:R78" si="40">+P75*Q75</f>
        <v>6</v>
      </c>
      <c r="S75" s="20" t="str">
        <f t="shared" ref="S75:S78" si="41">IF(R75&lt;2,"O",IF(R75&lt;=4,"(B)",IF(R75&lt;=8,"(M)",IF(R75&lt;=20,"(A)","(MA)"))))</f>
        <v>(M)</v>
      </c>
      <c r="T75" s="19">
        <v>25</v>
      </c>
      <c r="U75" s="19">
        <f t="shared" si="30"/>
        <v>150</v>
      </c>
      <c r="V75" s="21" t="str">
        <f t="shared" ref="V75:V78" si="42">IF(U75&lt;20,"O",IF(U75&lt;=20,"IV",IF(U75&lt;=120,"III",IF(U75&lt;=500,"II","I"))))</f>
        <v>II</v>
      </c>
      <c r="W75" s="22" t="str">
        <f t="shared" si="4"/>
        <v>Aceptable con Control Especifico</v>
      </c>
      <c r="X75" s="58">
        <v>3</v>
      </c>
      <c r="Y75" s="61"/>
      <c r="Z75" s="61"/>
      <c r="AA75" s="16"/>
      <c r="AB75" s="16" t="s">
        <v>423</v>
      </c>
      <c r="AC75" s="16"/>
      <c r="AD75" s="58" t="s">
        <v>54</v>
      </c>
      <c r="AE75" s="16" t="s">
        <v>242</v>
      </c>
      <c r="AF75" s="189"/>
      <c r="AG75" s="189"/>
      <c r="AH75" s="189"/>
      <c r="AI75" s="189"/>
      <c r="AJ75" s="190"/>
      <c r="AK75" s="1"/>
      <c r="AL75" s="1"/>
      <c r="AM75" s="1"/>
      <c r="AN75" s="1"/>
      <c r="AO75" s="1"/>
      <c r="AP75" s="1"/>
      <c r="AQ75" s="1"/>
      <c r="AR75" s="1"/>
      <c r="AS75" s="1"/>
      <c r="AT75" s="1"/>
    </row>
    <row r="76" spans="1:49" ht="38.25" x14ac:dyDescent="0.2">
      <c r="A76" s="192"/>
      <c r="B76" s="196"/>
      <c r="C76" s="196"/>
      <c r="D76" s="196"/>
      <c r="E76" s="196"/>
      <c r="F76" s="24" t="s">
        <v>265</v>
      </c>
      <c r="G76" s="58" t="s">
        <v>223</v>
      </c>
      <c r="H76" s="24" t="s">
        <v>232</v>
      </c>
      <c r="I76" s="16"/>
      <c r="J76" s="58" t="s">
        <v>170</v>
      </c>
      <c r="K76" s="24"/>
      <c r="L76" s="58"/>
      <c r="M76" s="58"/>
      <c r="N76" s="58" t="s">
        <v>23</v>
      </c>
      <c r="O76" s="58"/>
      <c r="P76" s="17">
        <v>2</v>
      </c>
      <c r="Q76" s="18">
        <v>4</v>
      </c>
      <c r="R76" s="19">
        <f t="shared" si="40"/>
        <v>8</v>
      </c>
      <c r="S76" s="20" t="str">
        <f t="shared" si="41"/>
        <v>(M)</v>
      </c>
      <c r="T76" s="19">
        <v>10</v>
      </c>
      <c r="U76" s="19">
        <f t="shared" si="30"/>
        <v>80</v>
      </c>
      <c r="V76" s="21" t="str">
        <f t="shared" si="42"/>
        <v>III</v>
      </c>
      <c r="W76" s="22" t="str">
        <f t="shared" si="4"/>
        <v>Aceptable</v>
      </c>
      <c r="X76" s="58">
        <v>3</v>
      </c>
      <c r="Y76" s="58"/>
      <c r="Z76" s="23"/>
      <c r="AA76" s="16"/>
      <c r="AB76" s="16" t="s">
        <v>211</v>
      </c>
      <c r="AC76" s="16" t="s">
        <v>196</v>
      </c>
      <c r="AD76" s="58" t="s">
        <v>54</v>
      </c>
      <c r="AE76" s="16" t="s">
        <v>242</v>
      </c>
      <c r="AF76" s="189"/>
      <c r="AG76" s="189"/>
      <c r="AH76" s="189"/>
      <c r="AI76" s="189"/>
      <c r="AJ76" s="190"/>
      <c r="AK76" s="1"/>
      <c r="AL76" s="1"/>
      <c r="AM76" s="1"/>
      <c r="AN76" s="1"/>
      <c r="AO76" s="1"/>
      <c r="AP76" s="1"/>
      <c r="AQ76" s="1"/>
      <c r="AR76" s="1"/>
      <c r="AS76" s="1"/>
      <c r="AT76" s="1"/>
    </row>
    <row r="77" spans="1:49" ht="38.25" x14ac:dyDescent="0.2">
      <c r="A77" s="192"/>
      <c r="B77" s="196"/>
      <c r="C77" s="196"/>
      <c r="D77" s="196"/>
      <c r="E77" s="196"/>
      <c r="F77" s="16" t="s">
        <v>199</v>
      </c>
      <c r="G77" s="58" t="s">
        <v>613</v>
      </c>
      <c r="H77" s="16" t="s">
        <v>415</v>
      </c>
      <c r="I77" s="41"/>
      <c r="J77" s="24" t="s">
        <v>170</v>
      </c>
      <c r="K77" s="24" t="s">
        <v>171</v>
      </c>
      <c r="L77" s="58"/>
      <c r="M77" s="58"/>
      <c r="N77" s="58" t="s">
        <v>23</v>
      </c>
      <c r="O77" s="58"/>
      <c r="P77" s="17">
        <v>2</v>
      </c>
      <c r="Q77" s="18">
        <v>4</v>
      </c>
      <c r="R77" s="19">
        <f t="shared" si="40"/>
        <v>8</v>
      </c>
      <c r="S77" s="20" t="str">
        <f t="shared" si="41"/>
        <v>(M)</v>
      </c>
      <c r="T77" s="19">
        <v>10</v>
      </c>
      <c r="U77" s="19">
        <f t="shared" si="30"/>
        <v>80</v>
      </c>
      <c r="V77" s="21" t="str">
        <f t="shared" si="42"/>
        <v>III</v>
      </c>
      <c r="W77" s="22" t="str">
        <f t="shared" si="4"/>
        <v>Aceptable</v>
      </c>
      <c r="X77" s="58">
        <v>3</v>
      </c>
      <c r="Y77" s="58"/>
      <c r="Z77" s="58"/>
      <c r="AA77" s="16"/>
      <c r="AB77" s="16" t="s">
        <v>211</v>
      </c>
      <c r="AC77" s="16"/>
      <c r="AD77" s="58" t="s">
        <v>54</v>
      </c>
      <c r="AE77" s="16" t="s">
        <v>242</v>
      </c>
      <c r="AF77" s="189"/>
      <c r="AG77" s="189"/>
      <c r="AH77" s="189"/>
      <c r="AI77" s="189"/>
      <c r="AJ77" s="190"/>
      <c r="AK77" s="1"/>
      <c r="AL77" s="1"/>
      <c r="AM77" s="1"/>
      <c r="AN77" s="1"/>
      <c r="AO77" s="1"/>
      <c r="AP77" s="1"/>
      <c r="AQ77" s="1"/>
      <c r="AR77" s="1"/>
      <c r="AS77" s="1"/>
      <c r="AT77" s="1"/>
    </row>
    <row r="78" spans="1:49" ht="51.75" thickBot="1" x14ac:dyDescent="0.25">
      <c r="A78" s="208"/>
      <c r="B78" s="197"/>
      <c r="C78" s="197"/>
      <c r="D78" s="197"/>
      <c r="E78" s="197"/>
      <c r="F78" s="60" t="s">
        <v>201</v>
      </c>
      <c r="G78" s="60" t="s">
        <v>234</v>
      </c>
      <c r="H78" s="60" t="s">
        <v>172</v>
      </c>
      <c r="I78" s="56" t="s">
        <v>235</v>
      </c>
      <c r="J78" s="60" t="s">
        <v>413</v>
      </c>
      <c r="K78" s="60"/>
      <c r="L78" s="60"/>
      <c r="M78" s="60"/>
      <c r="N78" s="60" t="s">
        <v>23</v>
      </c>
      <c r="O78" s="60"/>
      <c r="P78" s="31">
        <v>2</v>
      </c>
      <c r="Q78" s="32">
        <v>2</v>
      </c>
      <c r="R78" s="33">
        <f t="shared" si="40"/>
        <v>4</v>
      </c>
      <c r="S78" s="34" t="str">
        <f t="shared" si="41"/>
        <v>(B)</v>
      </c>
      <c r="T78" s="33">
        <v>25</v>
      </c>
      <c r="U78" s="33">
        <f t="shared" si="30"/>
        <v>100</v>
      </c>
      <c r="V78" s="35" t="str">
        <f t="shared" si="42"/>
        <v>III</v>
      </c>
      <c r="W78" s="22" t="str">
        <f t="shared" si="4"/>
        <v>Aceptable</v>
      </c>
      <c r="X78" s="60">
        <v>3</v>
      </c>
      <c r="Y78" s="60"/>
      <c r="Z78" s="60"/>
      <c r="AA78" s="29"/>
      <c r="AB78" s="60" t="s">
        <v>614</v>
      </c>
      <c r="AC78" s="29"/>
      <c r="AD78" s="60" t="s">
        <v>54</v>
      </c>
      <c r="AE78" s="29" t="s">
        <v>242</v>
      </c>
      <c r="AF78" s="206"/>
      <c r="AG78" s="206"/>
      <c r="AH78" s="206"/>
      <c r="AI78" s="206"/>
      <c r="AJ78" s="207"/>
      <c r="AK78" s="1"/>
      <c r="AL78" s="1"/>
      <c r="AM78" s="1"/>
      <c r="AN78" s="1"/>
      <c r="AO78" s="1"/>
      <c r="AP78" s="1"/>
      <c r="AQ78" s="1"/>
      <c r="AR78" s="1"/>
      <c r="AS78" s="1"/>
      <c r="AT78" s="1"/>
    </row>
    <row r="79" spans="1:49" ht="38.25" x14ac:dyDescent="0.2">
      <c r="A79" s="191" t="s">
        <v>74</v>
      </c>
      <c r="B79" s="195" t="s">
        <v>76</v>
      </c>
      <c r="C79" s="195" t="s">
        <v>186</v>
      </c>
      <c r="D79" s="195" t="s">
        <v>266</v>
      </c>
      <c r="E79" s="195" t="s">
        <v>56</v>
      </c>
      <c r="F79" s="59" t="s">
        <v>80</v>
      </c>
      <c r="G79" s="59" t="s">
        <v>249</v>
      </c>
      <c r="H79" s="7" t="s">
        <v>57</v>
      </c>
      <c r="I79" s="59"/>
      <c r="J79" s="59"/>
      <c r="K79" s="59" t="s">
        <v>77</v>
      </c>
      <c r="L79" s="59"/>
      <c r="M79" s="59"/>
      <c r="N79" s="59" t="s">
        <v>23</v>
      </c>
      <c r="O79" s="59"/>
      <c r="P79" s="8">
        <v>2</v>
      </c>
      <c r="Q79" s="9">
        <v>4</v>
      </c>
      <c r="R79" s="10">
        <f>+P79*Q79</f>
        <v>8</v>
      </c>
      <c r="S79" s="11" t="str">
        <f>IF(R79&lt;2,"O",IF(R79&lt;=4,"(B)",IF(R79&lt;=8,"(M)",IF(R79&lt;=20,"(A)","(MA)"))))</f>
        <v>(M)</v>
      </c>
      <c r="T79" s="10">
        <v>10</v>
      </c>
      <c r="U79" s="10">
        <f t="shared" si="30"/>
        <v>80</v>
      </c>
      <c r="V79" s="12" t="str">
        <f>IF(U79&lt;20,"O",IF(U79&lt;=20,"IV",IF(U79&lt;=120,"III",IF(U79&lt;=500,"II","I"))))</f>
        <v>III</v>
      </c>
      <c r="W79" s="22" t="str">
        <f t="shared" si="4"/>
        <v>Aceptable</v>
      </c>
      <c r="X79" s="59">
        <v>8</v>
      </c>
      <c r="Y79" s="13"/>
      <c r="Z79" s="13"/>
      <c r="AA79" s="14"/>
      <c r="AB79" s="14" t="s">
        <v>233</v>
      </c>
      <c r="AC79" s="14" t="s">
        <v>189</v>
      </c>
      <c r="AD79" s="59" t="s">
        <v>54</v>
      </c>
      <c r="AE79" s="7" t="s">
        <v>242</v>
      </c>
      <c r="AF79" s="204"/>
      <c r="AG79" s="204"/>
      <c r="AH79" s="204"/>
      <c r="AI79" s="204"/>
      <c r="AJ79" s="205"/>
      <c r="AK79" s="1"/>
      <c r="AL79" s="1"/>
      <c r="AM79" s="1"/>
      <c r="AN79" s="1"/>
      <c r="AO79" s="1"/>
      <c r="AP79" s="1"/>
      <c r="AQ79" s="1"/>
      <c r="AR79" s="1"/>
      <c r="AS79" s="1"/>
      <c r="AT79" s="1"/>
    </row>
    <row r="80" spans="1:49" ht="38.25" x14ac:dyDescent="0.2">
      <c r="A80" s="192"/>
      <c r="B80" s="196"/>
      <c r="C80" s="196"/>
      <c r="D80" s="196"/>
      <c r="E80" s="196"/>
      <c r="F80" s="58" t="s">
        <v>426</v>
      </c>
      <c r="G80" s="58" t="s">
        <v>236</v>
      </c>
      <c r="H80" s="16" t="s">
        <v>58</v>
      </c>
      <c r="I80" s="58"/>
      <c r="J80" s="16"/>
      <c r="K80" s="16" t="s">
        <v>163</v>
      </c>
      <c r="L80" s="58"/>
      <c r="M80" s="58"/>
      <c r="N80" s="58" t="s">
        <v>23</v>
      </c>
      <c r="O80" s="58"/>
      <c r="P80" s="17">
        <v>2</v>
      </c>
      <c r="Q80" s="18">
        <v>4</v>
      </c>
      <c r="R80" s="19">
        <f>+P80*Q80</f>
        <v>8</v>
      </c>
      <c r="S80" s="20" t="str">
        <f>IF(R80&lt;2,"O",IF(R80&lt;=4,"(B)",IF(R80&lt;=8,"(M)",IF(R80&lt;=20,"(A)","(MA)"))))</f>
        <v>(M)</v>
      </c>
      <c r="T80" s="19">
        <v>10</v>
      </c>
      <c r="U80" s="19">
        <f t="shared" si="30"/>
        <v>80</v>
      </c>
      <c r="V80" s="21" t="str">
        <f>IF(U80&lt;20,"O",IF(U80&lt;=20,"IV",IF(U80&lt;=120,"III",IF(U80&lt;=500,"II","I"))))</f>
        <v>III</v>
      </c>
      <c r="W80" s="22" t="str">
        <f t="shared" si="4"/>
        <v>Aceptable</v>
      </c>
      <c r="X80" s="58">
        <v>8</v>
      </c>
      <c r="Y80" s="61"/>
      <c r="Z80" s="61"/>
      <c r="AA80" s="16"/>
      <c r="AB80" s="58" t="s">
        <v>241</v>
      </c>
      <c r="AC80" s="16"/>
      <c r="AD80" s="58" t="s">
        <v>54</v>
      </c>
      <c r="AE80" s="16" t="s">
        <v>242</v>
      </c>
      <c r="AF80" s="189"/>
      <c r="AG80" s="189"/>
      <c r="AH80" s="189"/>
      <c r="AI80" s="189"/>
      <c r="AJ80" s="190"/>
      <c r="AK80" s="1"/>
      <c r="AL80" s="1"/>
      <c r="AM80" s="1"/>
      <c r="AN80" s="1"/>
      <c r="AO80" s="1"/>
      <c r="AP80" s="1"/>
      <c r="AQ80" s="1"/>
      <c r="AR80" s="1"/>
      <c r="AS80" s="1"/>
      <c r="AT80" s="1"/>
      <c r="AW80" s="5"/>
    </row>
    <row r="81" spans="1:49" ht="39" thickBot="1" x14ac:dyDescent="0.25">
      <c r="A81" s="192"/>
      <c r="B81" s="196"/>
      <c r="C81" s="196"/>
      <c r="D81" s="196"/>
      <c r="E81" s="196"/>
      <c r="F81" s="58" t="s">
        <v>237</v>
      </c>
      <c r="G81" s="58" t="s">
        <v>219</v>
      </c>
      <c r="H81" s="16" t="s">
        <v>59</v>
      </c>
      <c r="I81" s="58"/>
      <c r="J81" s="58"/>
      <c r="K81" s="16" t="s">
        <v>181</v>
      </c>
      <c r="L81" s="58"/>
      <c r="M81" s="58"/>
      <c r="N81" s="58" t="s">
        <v>23</v>
      </c>
      <c r="O81" s="58"/>
      <c r="P81" s="17">
        <v>2</v>
      </c>
      <c r="Q81" s="18">
        <v>4</v>
      </c>
      <c r="R81" s="19">
        <f t="shared" ref="R81" si="43">+P81*Q81</f>
        <v>8</v>
      </c>
      <c r="S81" s="20" t="str">
        <f t="shared" ref="S81" si="44">IF(R81&lt;2,"O",IF(R81&lt;=4,"(B)",IF(R81&lt;=8,"(M)",IF(R81&lt;=20,"(A)","(MA)"))))</f>
        <v>(M)</v>
      </c>
      <c r="T81" s="19">
        <v>10</v>
      </c>
      <c r="U81" s="19">
        <f t="shared" si="30"/>
        <v>80</v>
      </c>
      <c r="V81" s="21" t="str">
        <f t="shared" ref="V81" si="45">IF(U81&lt;20,"O",IF(U81&lt;=20,"IV",IF(U81&lt;=120,"III",IF(U81&lt;=500,"II","I"))))</f>
        <v>III</v>
      </c>
      <c r="W81" s="22" t="str">
        <f t="shared" si="4"/>
        <v>Aceptable</v>
      </c>
      <c r="X81" s="58">
        <v>8</v>
      </c>
      <c r="Y81" s="58"/>
      <c r="Z81" s="58"/>
      <c r="AA81" s="16"/>
      <c r="AB81" s="16" t="s">
        <v>616</v>
      </c>
      <c r="AC81" s="16"/>
      <c r="AD81" s="58" t="s">
        <v>54</v>
      </c>
      <c r="AE81" s="16" t="s">
        <v>242</v>
      </c>
      <c r="AF81" s="189"/>
      <c r="AG81" s="189"/>
      <c r="AH81" s="189"/>
      <c r="AI81" s="189"/>
      <c r="AJ81" s="190"/>
      <c r="AK81" s="1"/>
      <c r="AL81" s="1"/>
      <c r="AM81" s="1"/>
      <c r="AN81" s="1"/>
      <c r="AO81" s="1"/>
      <c r="AP81" s="1"/>
      <c r="AQ81" s="1"/>
      <c r="AR81" s="1"/>
      <c r="AS81" s="1"/>
      <c r="AT81" s="1"/>
      <c r="AV81" s="139" t="s">
        <v>43</v>
      </c>
      <c r="AW81" s="5"/>
    </row>
    <row r="82" spans="1:49" ht="39" thickBot="1" x14ac:dyDescent="0.25">
      <c r="A82" s="192"/>
      <c r="B82" s="196"/>
      <c r="C82" s="196"/>
      <c r="D82" s="196"/>
      <c r="E82" s="196"/>
      <c r="F82" s="58" t="s">
        <v>210</v>
      </c>
      <c r="G82" s="58" t="s">
        <v>243</v>
      </c>
      <c r="H82" s="58" t="s">
        <v>169</v>
      </c>
      <c r="I82" s="26"/>
      <c r="J82" s="58" t="s">
        <v>100</v>
      </c>
      <c r="K82" s="58" t="s">
        <v>163</v>
      </c>
      <c r="L82" s="58"/>
      <c r="M82" s="58"/>
      <c r="N82" s="58" t="s">
        <v>23</v>
      </c>
      <c r="O82" s="58"/>
      <c r="P82" s="17">
        <v>2</v>
      </c>
      <c r="Q82" s="18">
        <v>4</v>
      </c>
      <c r="R82" s="19">
        <f>+P82*Q82</f>
        <v>8</v>
      </c>
      <c r="S82" s="20" t="str">
        <f>IF(R82&lt;2,"O",IF(R82&lt;=4,"(B)",IF(R82&lt;=8,"(M)",IF(R82&lt;=20,"(A)","(MA)"))))</f>
        <v>(M)</v>
      </c>
      <c r="T82" s="19">
        <v>25</v>
      </c>
      <c r="U82" s="19">
        <f t="shared" si="30"/>
        <v>200</v>
      </c>
      <c r="V82" s="21" t="str">
        <f>IF(U82&lt;20,"O",IF(U82&lt;=20,"IV",IF(U82&lt;=120,"III",IF(U82&lt;=500,"II","I"))))</f>
        <v>II</v>
      </c>
      <c r="W82" s="22" t="str">
        <f t="shared" si="4"/>
        <v>Aceptable con Control Especifico</v>
      </c>
      <c r="X82" s="58">
        <v>8</v>
      </c>
      <c r="Y82" s="58"/>
      <c r="Z82" s="58"/>
      <c r="AA82" s="16"/>
      <c r="AB82" s="16" t="s">
        <v>256</v>
      </c>
      <c r="AC82" s="16"/>
      <c r="AD82" s="58" t="s">
        <v>54</v>
      </c>
      <c r="AE82" s="16" t="s">
        <v>242</v>
      </c>
      <c r="AF82" s="189"/>
      <c r="AG82" s="189"/>
      <c r="AH82" s="189"/>
      <c r="AI82" s="189"/>
      <c r="AJ82" s="190"/>
      <c r="AK82" s="1"/>
      <c r="AL82" s="1"/>
      <c r="AM82" s="1"/>
      <c r="AN82" s="1"/>
      <c r="AO82" s="1"/>
      <c r="AP82" s="1"/>
      <c r="AQ82" s="1"/>
      <c r="AR82" s="1"/>
      <c r="AS82" s="1"/>
      <c r="AT82" s="1"/>
      <c r="AV82" s="139" t="s">
        <v>44</v>
      </c>
    </row>
    <row r="83" spans="1:49" ht="51" x14ac:dyDescent="0.2">
      <c r="A83" s="192"/>
      <c r="B83" s="196"/>
      <c r="C83" s="196"/>
      <c r="D83" s="196"/>
      <c r="E83" s="196"/>
      <c r="F83" s="16" t="s">
        <v>268</v>
      </c>
      <c r="G83" s="58" t="s">
        <v>245</v>
      </c>
      <c r="H83" s="58" t="s">
        <v>61</v>
      </c>
      <c r="I83" s="58"/>
      <c r="J83" s="58" t="s">
        <v>215</v>
      </c>
      <c r="K83" s="58" t="s">
        <v>175</v>
      </c>
      <c r="L83" s="58"/>
      <c r="M83" s="58"/>
      <c r="N83" s="58" t="s">
        <v>23</v>
      </c>
      <c r="O83" s="58"/>
      <c r="P83" s="17">
        <v>2</v>
      </c>
      <c r="Q83" s="18">
        <v>4</v>
      </c>
      <c r="R83" s="19">
        <f>+P83*Q83</f>
        <v>8</v>
      </c>
      <c r="S83" s="20" t="str">
        <f>IF(R83&lt;2,"O",IF(R83&lt;=4,"(B)",IF(R83&lt;=8,"(M)",IF(R83&lt;=20,"(A)","(MA)"))))</f>
        <v>(M)</v>
      </c>
      <c r="T83" s="19">
        <v>25</v>
      </c>
      <c r="U83" s="19">
        <f t="shared" si="30"/>
        <v>200</v>
      </c>
      <c r="V83" s="21" t="str">
        <f>IF(U83&lt;20,"O",IF(U83&lt;=20,"IV",IF(U83&lt;=120,"III",IF(U83&lt;=500,"II","I"))))</f>
        <v>II</v>
      </c>
      <c r="W83" s="22" t="str">
        <f t="shared" si="4"/>
        <v>Aceptable con Control Especifico</v>
      </c>
      <c r="X83" s="58">
        <v>8</v>
      </c>
      <c r="Y83" s="58"/>
      <c r="Z83" s="58"/>
      <c r="AA83" s="16"/>
      <c r="AB83" s="16" t="s">
        <v>267</v>
      </c>
      <c r="AC83" s="16"/>
      <c r="AD83" s="58" t="s">
        <v>54</v>
      </c>
      <c r="AE83" s="16" t="s">
        <v>242</v>
      </c>
      <c r="AF83" s="189"/>
      <c r="AG83" s="189"/>
      <c r="AH83" s="189"/>
      <c r="AI83" s="189"/>
      <c r="AJ83" s="190"/>
      <c r="AK83" s="1"/>
      <c r="AL83" s="1"/>
      <c r="AM83" s="1"/>
      <c r="AN83" s="1"/>
      <c r="AO83" s="1"/>
      <c r="AP83" s="1"/>
      <c r="AQ83" s="1"/>
      <c r="AR83" s="1"/>
      <c r="AS83" s="1"/>
      <c r="AT83" s="1"/>
    </row>
    <row r="84" spans="1:49" ht="38.25" x14ac:dyDescent="0.2">
      <c r="A84" s="192"/>
      <c r="B84" s="196"/>
      <c r="C84" s="196"/>
      <c r="D84" s="196"/>
      <c r="E84" s="196"/>
      <c r="F84" s="16" t="s">
        <v>101</v>
      </c>
      <c r="G84" s="58" t="s">
        <v>200</v>
      </c>
      <c r="H84" s="16" t="s">
        <v>612</v>
      </c>
      <c r="I84" s="58"/>
      <c r="J84" s="58" t="s">
        <v>164</v>
      </c>
      <c r="K84" s="50"/>
      <c r="L84" s="58"/>
      <c r="M84" s="58"/>
      <c r="N84" s="58" t="s">
        <v>23</v>
      </c>
      <c r="O84" s="58"/>
      <c r="P84" s="17">
        <v>2</v>
      </c>
      <c r="Q84" s="18">
        <v>4</v>
      </c>
      <c r="R84" s="19">
        <f t="shared" ref="R84:R99" si="46">+P84*Q84</f>
        <v>8</v>
      </c>
      <c r="S84" s="20" t="str">
        <f t="shared" ref="S84:S99" si="47">IF(R84&lt;2,"O",IF(R84&lt;=4,"(B)",IF(R84&lt;=8,"(M)",IF(R84&lt;=20,"(A)","(MA)"))))</f>
        <v>(M)</v>
      </c>
      <c r="T84" s="19">
        <v>10</v>
      </c>
      <c r="U84" s="19">
        <f t="shared" si="30"/>
        <v>80</v>
      </c>
      <c r="V84" s="21" t="str">
        <f t="shared" ref="V84:V99" si="48">IF(U84&lt;20,"O",IF(U84&lt;=20,"IV",IF(U84&lt;=120,"III",IF(U84&lt;=500,"II","I"))))</f>
        <v>III</v>
      </c>
      <c r="W84" s="22" t="str">
        <f t="shared" si="4"/>
        <v>Aceptable</v>
      </c>
      <c r="X84" s="58">
        <v>8</v>
      </c>
      <c r="Y84" s="58"/>
      <c r="Z84" s="23"/>
      <c r="AA84" s="16"/>
      <c r="AB84" s="16" t="s">
        <v>211</v>
      </c>
      <c r="AC84" s="44"/>
      <c r="AD84" s="58" t="s">
        <v>54</v>
      </c>
      <c r="AE84" s="16" t="s">
        <v>242</v>
      </c>
      <c r="AF84" s="189"/>
      <c r="AG84" s="189"/>
      <c r="AH84" s="189"/>
      <c r="AI84" s="189"/>
      <c r="AJ84" s="190"/>
      <c r="AK84" s="1"/>
      <c r="AL84" s="1"/>
      <c r="AM84" s="1"/>
      <c r="AN84" s="1"/>
      <c r="AO84" s="1"/>
      <c r="AP84" s="1"/>
      <c r="AQ84" s="1"/>
      <c r="AR84" s="1"/>
      <c r="AS84" s="1"/>
      <c r="AT84" s="1"/>
    </row>
    <row r="85" spans="1:49" ht="38.25" x14ac:dyDescent="0.2">
      <c r="A85" s="192"/>
      <c r="B85" s="196"/>
      <c r="C85" s="196"/>
      <c r="D85" s="196"/>
      <c r="E85" s="196"/>
      <c r="F85" s="16" t="s">
        <v>199</v>
      </c>
      <c r="G85" s="58" t="s">
        <v>613</v>
      </c>
      <c r="H85" s="16" t="s">
        <v>415</v>
      </c>
      <c r="I85" s="26"/>
      <c r="J85" s="16" t="s">
        <v>168</v>
      </c>
      <c r="K85" s="24" t="s">
        <v>171</v>
      </c>
      <c r="L85" s="58"/>
      <c r="M85" s="58"/>
      <c r="N85" s="58" t="s">
        <v>23</v>
      </c>
      <c r="O85" s="58"/>
      <c r="P85" s="17">
        <v>2</v>
      </c>
      <c r="Q85" s="18">
        <v>4</v>
      </c>
      <c r="R85" s="19">
        <f t="shared" si="46"/>
        <v>8</v>
      </c>
      <c r="S85" s="20" t="str">
        <f t="shared" si="47"/>
        <v>(M)</v>
      </c>
      <c r="T85" s="19">
        <v>10</v>
      </c>
      <c r="U85" s="19">
        <f t="shared" si="30"/>
        <v>80</v>
      </c>
      <c r="V85" s="21" t="str">
        <f t="shared" si="48"/>
        <v>III</v>
      </c>
      <c r="W85" s="22" t="str">
        <f t="shared" si="4"/>
        <v>Aceptable</v>
      </c>
      <c r="X85" s="58">
        <v>8</v>
      </c>
      <c r="Y85" s="58"/>
      <c r="Z85" s="58"/>
      <c r="AA85" s="16"/>
      <c r="AB85" s="16" t="s">
        <v>211</v>
      </c>
      <c r="AC85" s="44"/>
      <c r="AD85" s="58" t="s">
        <v>54</v>
      </c>
      <c r="AE85" s="16" t="s">
        <v>242</v>
      </c>
      <c r="AF85" s="189"/>
      <c r="AG85" s="189"/>
      <c r="AH85" s="189"/>
      <c r="AI85" s="189"/>
      <c r="AJ85" s="190"/>
      <c r="AK85" s="1"/>
      <c r="AL85" s="1"/>
      <c r="AM85" s="1"/>
      <c r="AN85" s="1"/>
      <c r="AO85" s="1"/>
      <c r="AP85" s="1"/>
      <c r="AQ85" s="1"/>
      <c r="AR85" s="1"/>
      <c r="AS85" s="1"/>
      <c r="AT85" s="1"/>
    </row>
    <row r="86" spans="1:49" s="61" customFormat="1" ht="51.75" thickBot="1" x14ac:dyDescent="0.25">
      <c r="A86" s="208"/>
      <c r="B86" s="197"/>
      <c r="C86" s="197"/>
      <c r="D86" s="197"/>
      <c r="E86" s="197"/>
      <c r="F86" s="60" t="s">
        <v>201</v>
      </c>
      <c r="G86" s="60" t="s">
        <v>234</v>
      </c>
      <c r="H86" s="60" t="s">
        <v>172</v>
      </c>
      <c r="I86" s="56" t="s">
        <v>235</v>
      </c>
      <c r="J86" s="60" t="s">
        <v>413</v>
      </c>
      <c r="K86" s="60"/>
      <c r="L86" s="60"/>
      <c r="M86" s="60"/>
      <c r="N86" s="60" t="s">
        <v>23</v>
      </c>
      <c r="O86" s="60"/>
      <c r="P86" s="31">
        <v>2</v>
      </c>
      <c r="Q86" s="32">
        <v>4</v>
      </c>
      <c r="R86" s="33">
        <f t="shared" si="46"/>
        <v>8</v>
      </c>
      <c r="S86" s="34" t="str">
        <f t="shared" si="47"/>
        <v>(M)</v>
      </c>
      <c r="T86" s="33">
        <v>10</v>
      </c>
      <c r="U86" s="33">
        <f t="shared" si="30"/>
        <v>80</v>
      </c>
      <c r="V86" s="35" t="str">
        <f t="shared" si="48"/>
        <v>III</v>
      </c>
      <c r="W86" s="22" t="str">
        <f t="shared" si="4"/>
        <v>Aceptable</v>
      </c>
      <c r="X86" s="60">
        <v>8</v>
      </c>
      <c r="Y86" s="60"/>
      <c r="Z86" s="60"/>
      <c r="AA86" s="29"/>
      <c r="AB86" s="60" t="s">
        <v>614</v>
      </c>
      <c r="AC86" s="29"/>
      <c r="AD86" s="60" t="s">
        <v>54</v>
      </c>
      <c r="AE86" s="29" t="s">
        <v>242</v>
      </c>
      <c r="AF86" s="206"/>
      <c r="AG86" s="206"/>
      <c r="AH86" s="206"/>
      <c r="AI86" s="206"/>
      <c r="AJ86" s="207"/>
      <c r="AK86" s="4"/>
    </row>
    <row r="87" spans="1:49" ht="38.25" x14ac:dyDescent="0.2">
      <c r="A87" s="191" t="s">
        <v>294</v>
      </c>
      <c r="B87" s="195" t="s">
        <v>295</v>
      </c>
      <c r="C87" s="198" t="s">
        <v>296</v>
      </c>
      <c r="D87" s="198" t="s">
        <v>296</v>
      </c>
      <c r="E87" s="195" t="s">
        <v>297</v>
      </c>
      <c r="F87" s="59" t="s">
        <v>298</v>
      </c>
      <c r="G87" s="59" t="s">
        <v>249</v>
      </c>
      <c r="H87" s="7" t="s">
        <v>57</v>
      </c>
      <c r="I87" s="13"/>
      <c r="J87" s="59" t="s">
        <v>299</v>
      </c>
      <c r="K87" s="59" t="s">
        <v>300</v>
      </c>
      <c r="L87" s="59"/>
      <c r="M87" s="59"/>
      <c r="N87" s="59" t="s">
        <v>23</v>
      </c>
      <c r="O87" s="59"/>
      <c r="P87" s="8">
        <v>2</v>
      </c>
      <c r="Q87" s="10">
        <v>3</v>
      </c>
      <c r="R87" s="140">
        <f t="shared" si="46"/>
        <v>6</v>
      </c>
      <c r="S87" s="141" t="str">
        <f t="shared" si="47"/>
        <v>(M)</v>
      </c>
      <c r="T87" s="59">
        <v>10</v>
      </c>
      <c r="U87" s="140">
        <f t="shared" si="30"/>
        <v>60</v>
      </c>
      <c r="V87" s="142" t="str">
        <f t="shared" si="48"/>
        <v>III</v>
      </c>
      <c r="W87" s="22" t="str">
        <f t="shared" si="4"/>
        <v>Aceptable</v>
      </c>
      <c r="X87" s="59">
        <v>8</v>
      </c>
      <c r="Y87" s="143"/>
      <c r="Z87" s="143"/>
      <c r="AA87" s="59"/>
      <c r="AB87" s="59" t="s">
        <v>412</v>
      </c>
      <c r="AC87" s="59" t="s">
        <v>301</v>
      </c>
      <c r="AD87" s="59" t="s">
        <v>54</v>
      </c>
      <c r="AE87" s="7" t="s">
        <v>242</v>
      </c>
      <c r="AF87" s="204"/>
      <c r="AG87" s="204"/>
      <c r="AH87" s="204"/>
      <c r="AI87" s="204"/>
      <c r="AJ87" s="205"/>
    </row>
    <row r="88" spans="1:49" ht="38.25" x14ac:dyDescent="0.2">
      <c r="A88" s="192"/>
      <c r="B88" s="196"/>
      <c r="C88" s="199"/>
      <c r="D88" s="199"/>
      <c r="E88" s="196"/>
      <c r="F88" s="58" t="s">
        <v>302</v>
      </c>
      <c r="G88" s="58" t="s">
        <v>330</v>
      </c>
      <c r="H88" s="58" t="s">
        <v>57</v>
      </c>
      <c r="I88" s="61"/>
      <c r="J88" s="58"/>
      <c r="K88" s="58" t="s">
        <v>303</v>
      </c>
      <c r="L88" s="58"/>
      <c r="M88" s="58"/>
      <c r="N88" s="58" t="s">
        <v>23</v>
      </c>
      <c r="O88" s="58"/>
      <c r="P88" s="17">
        <v>6</v>
      </c>
      <c r="Q88" s="19">
        <v>2</v>
      </c>
      <c r="R88" s="144">
        <f t="shared" si="46"/>
        <v>12</v>
      </c>
      <c r="S88" s="145" t="str">
        <f t="shared" si="47"/>
        <v>(A)</v>
      </c>
      <c r="T88" s="58">
        <v>25</v>
      </c>
      <c r="U88" s="144">
        <f t="shared" si="30"/>
        <v>300</v>
      </c>
      <c r="V88" s="146" t="str">
        <f t="shared" si="48"/>
        <v>II</v>
      </c>
      <c r="W88" s="22" t="str">
        <f t="shared" si="4"/>
        <v>Aceptable con Control Especifico</v>
      </c>
      <c r="X88" s="58">
        <v>8</v>
      </c>
      <c r="Y88" s="147"/>
      <c r="Z88" s="147"/>
      <c r="AA88" s="58"/>
      <c r="AB88" s="58" t="s">
        <v>333</v>
      </c>
      <c r="AC88" s="58" t="s">
        <v>304</v>
      </c>
      <c r="AD88" s="58" t="s">
        <v>54</v>
      </c>
      <c r="AE88" s="16" t="s">
        <v>242</v>
      </c>
      <c r="AF88" s="189"/>
      <c r="AG88" s="189"/>
      <c r="AH88" s="189"/>
      <c r="AI88" s="189"/>
      <c r="AJ88" s="190"/>
    </row>
    <row r="89" spans="1:49" ht="51" x14ac:dyDescent="0.2">
      <c r="A89" s="193"/>
      <c r="B89" s="196"/>
      <c r="C89" s="199"/>
      <c r="D89" s="199"/>
      <c r="E89" s="196"/>
      <c r="F89" s="58" t="s">
        <v>305</v>
      </c>
      <c r="G89" s="58" t="s">
        <v>194</v>
      </c>
      <c r="H89" s="58" t="s">
        <v>306</v>
      </c>
      <c r="I89" s="61"/>
      <c r="J89" s="58"/>
      <c r="K89" s="58" t="s">
        <v>307</v>
      </c>
      <c r="L89" s="58"/>
      <c r="M89" s="58"/>
      <c r="N89" s="58" t="s">
        <v>23</v>
      </c>
      <c r="O89" s="58"/>
      <c r="P89" s="17">
        <v>2</v>
      </c>
      <c r="Q89" s="19">
        <v>2</v>
      </c>
      <c r="R89" s="144">
        <f t="shared" si="46"/>
        <v>4</v>
      </c>
      <c r="S89" s="145" t="str">
        <f t="shared" si="47"/>
        <v>(B)</v>
      </c>
      <c r="T89" s="58">
        <v>10</v>
      </c>
      <c r="U89" s="144">
        <f t="shared" si="30"/>
        <v>40</v>
      </c>
      <c r="V89" s="146" t="str">
        <f t="shared" si="48"/>
        <v>III</v>
      </c>
      <c r="W89" s="22" t="str">
        <f t="shared" si="4"/>
        <v>Aceptable</v>
      </c>
      <c r="X89" s="58">
        <v>8</v>
      </c>
      <c r="Y89" s="58"/>
      <c r="Z89" s="58"/>
      <c r="AA89" s="58"/>
      <c r="AB89" s="58" t="s">
        <v>617</v>
      </c>
      <c r="AC89" s="58" t="s">
        <v>408</v>
      </c>
      <c r="AD89" s="58" t="s">
        <v>54</v>
      </c>
      <c r="AE89" s="16" t="s">
        <v>242</v>
      </c>
      <c r="AF89" s="189"/>
      <c r="AG89" s="189"/>
      <c r="AH89" s="189"/>
      <c r="AI89" s="189"/>
      <c r="AJ89" s="190"/>
    </row>
    <row r="90" spans="1:49" ht="38.25" x14ac:dyDescent="0.2">
      <c r="A90" s="193"/>
      <c r="B90" s="196"/>
      <c r="C90" s="199"/>
      <c r="D90" s="199"/>
      <c r="E90" s="196"/>
      <c r="F90" s="58" t="s">
        <v>426</v>
      </c>
      <c r="G90" s="58" t="s">
        <v>236</v>
      </c>
      <c r="H90" s="58" t="s">
        <v>58</v>
      </c>
      <c r="I90" s="61"/>
      <c r="J90" s="58"/>
      <c r="K90" s="16" t="s">
        <v>163</v>
      </c>
      <c r="L90" s="58"/>
      <c r="M90" s="58"/>
      <c r="N90" s="58" t="s">
        <v>23</v>
      </c>
      <c r="O90" s="58"/>
      <c r="P90" s="17">
        <v>2</v>
      </c>
      <c r="Q90" s="19">
        <v>4</v>
      </c>
      <c r="R90" s="144">
        <f t="shared" si="46"/>
        <v>8</v>
      </c>
      <c r="S90" s="145" t="str">
        <f t="shared" si="47"/>
        <v>(M)</v>
      </c>
      <c r="T90" s="58">
        <v>10</v>
      </c>
      <c r="U90" s="144">
        <f t="shared" si="30"/>
        <v>80</v>
      </c>
      <c r="V90" s="146" t="str">
        <f t="shared" si="48"/>
        <v>III</v>
      </c>
      <c r="W90" s="22" t="str">
        <f t="shared" si="4"/>
        <v>Aceptable</v>
      </c>
      <c r="X90" s="58">
        <v>8</v>
      </c>
      <c r="Y90" s="58"/>
      <c r="Z90" s="58"/>
      <c r="AA90" s="58"/>
      <c r="AB90" s="58" t="s">
        <v>241</v>
      </c>
      <c r="AC90" s="58"/>
      <c r="AD90" s="58" t="s">
        <v>54</v>
      </c>
      <c r="AE90" s="16" t="s">
        <v>242</v>
      </c>
      <c r="AF90" s="189"/>
      <c r="AG90" s="189"/>
      <c r="AH90" s="189"/>
      <c r="AI90" s="189"/>
      <c r="AJ90" s="190"/>
    </row>
    <row r="91" spans="1:49" ht="38.25" x14ac:dyDescent="0.2">
      <c r="A91" s="193"/>
      <c r="B91" s="196"/>
      <c r="C91" s="199"/>
      <c r="D91" s="199"/>
      <c r="E91" s="196"/>
      <c r="F91" s="58" t="s">
        <v>309</v>
      </c>
      <c r="G91" s="58" t="s">
        <v>217</v>
      </c>
      <c r="H91" s="58" t="s">
        <v>69</v>
      </c>
      <c r="I91" s="61"/>
      <c r="J91" s="58" t="s">
        <v>168</v>
      </c>
      <c r="K91" s="24" t="s">
        <v>167</v>
      </c>
      <c r="L91" s="58"/>
      <c r="M91" s="58"/>
      <c r="N91" s="58" t="s">
        <v>23</v>
      </c>
      <c r="O91" s="58"/>
      <c r="P91" s="17">
        <v>2</v>
      </c>
      <c r="Q91" s="19">
        <v>4</v>
      </c>
      <c r="R91" s="144">
        <f t="shared" si="46"/>
        <v>8</v>
      </c>
      <c r="S91" s="145" t="str">
        <f t="shared" si="47"/>
        <v>(M)</v>
      </c>
      <c r="T91" s="58">
        <v>10</v>
      </c>
      <c r="U91" s="144">
        <f t="shared" si="30"/>
        <v>80</v>
      </c>
      <c r="V91" s="146" t="str">
        <f t="shared" si="48"/>
        <v>III</v>
      </c>
      <c r="W91" s="22" t="str">
        <f t="shared" si="4"/>
        <v>Aceptable</v>
      </c>
      <c r="X91" s="58">
        <v>8</v>
      </c>
      <c r="Y91" s="58"/>
      <c r="Z91" s="58"/>
      <c r="AA91" s="58"/>
      <c r="AB91" s="16" t="s">
        <v>311</v>
      </c>
      <c r="AC91" s="58" t="s">
        <v>312</v>
      </c>
      <c r="AD91" s="58" t="s">
        <v>54</v>
      </c>
      <c r="AE91" s="16" t="s">
        <v>242</v>
      </c>
      <c r="AF91" s="189"/>
      <c r="AG91" s="189"/>
      <c r="AH91" s="189"/>
      <c r="AI91" s="189"/>
      <c r="AJ91" s="190"/>
    </row>
    <row r="92" spans="1:49" ht="38.25" x14ac:dyDescent="0.2">
      <c r="A92" s="193"/>
      <c r="B92" s="196"/>
      <c r="C92" s="199"/>
      <c r="D92" s="199"/>
      <c r="E92" s="196"/>
      <c r="F92" s="58" t="s">
        <v>429</v>
      </c>
      <c r="G92" s="58" t="s">
        <v>217</v>
      </c>
      <c r="H92" s="58" t="s">
        <v>313</v>
      </c>
      <c r="I92" s="61"/>
      <c r="J92" s="58"/>
      <c r="K92" s="58" t="s">
        <v>314</v>
      </c>
      <c r="L92" s="58"/>
      <c r="M92" s="58"/>
      <c r="N92" s="58" t="s">
        <v>23</v>
      </c>
      <c r="O92" s="58"/>
      <c r="P92" s="17">
        <v>2</v>
      </c>
      <c r="Q92" s="19">
        <v>2</v>
      </c>
      <c r="R92" s="144">
        <f t="shared" si="46"/>
        <v>4</v>
      </c>
      <c r="S92" s="145" t="str">
        <f t="shared" si="47"/>
        <v>(B)</v>
      </c>
      <c r="T92" s="58">
        <v>25</v>
      </c>
      <c r="U92" s="144">
        <f t="shared" si="30"/>
        <v>100</v>
      </c>
      <c r="V92" s="146" t="str">
        <f t="shared" si="48"/>
        <v>III</v>
      </c>
      <c r="W92" s="22" t="str">
        <f t="shared" si="4"/>
        <v>Aceptable</v>
      </c>
      <c r="X92" s="58">
        <v>8</v>
      </c>
      <c r="Y92" s="58"/>
      <c r="Z92" s="58"/>
      <c r="AA92" s="58"/>
      <c r="AB92" s="16" t="s">
        <v>430</v>
      </c>
      <c r="AC92" s="58" t="s">
        <v>315</v>
      </c>
      <c r="AD92" s="58" t="s">
        <v>54</v>
      </c>
      <c r="AE92" s="16" t="s">
        <v>242</v>
      </c>
      <c r="AF92" s="189"/>
      <c r="AG92" s="189"/>
      <c r="AH92" s="189"/>
      <c r="AI92" s="189"/>
      <c r="AJ92" s="190"/>
    </row>
    <row r="93" spans="1:49" ht="38.25" x14ac:dyDescent="0.2">
      <c r="A93" s="193"/>
      <c r="B93" s="196"/>
      <c r="C93" s="199"/>
      <c r="D93" s="199"/>
      <c r="E93" s="196"/>
      <c r="F93" s="58" t="s">
        <v>331</v>
      </c>
      <c r="G93" s="58" t="s">
        <v>219</v>
      </c>
      <c r="H93" s="58" t="s">
        <v>59</v>
      </c>
      <c r="I93" s="61"/>
      <c r="J93" s="58"/>
      <c r="K93" s="58" t="s">
        <v>316</v>
      </c>
      <c r="L93" s="58"/>
      <c r="M93" s="58"/>
      <c r="N93" s="58" t="s">
        <v>23</v>
      </c>
      <c r="O93" s="58"/>
      <c r="P93" s="17">
        <v>2</v>
      </c>
      <c r="Q93" s="19">
        <v>4</v>
      </c>
      <c r="R93" s="144">
        <f t="shared" si="46"/>
        <v>8</v>
      </c>
      <c r="S93" s="145" t="str">
        <f t="shared" si="47"/>
        <v>(M)</v>
      </c>
      <c r="T93" s="58">
        <v>10</v>
      </c>
      <c r="U93" s="144">
        <f t="shared" si="30"/>
        <v>80</v>
      </c>
      <c r="V93" s="146" t="str">
        <f t="shared" si="48"/>
        <v>III</v>
      </c>
      <c r="W93" s="22" t="str">
        <f t="shared" ref="W93:W156" si="49">IF(V93="I","No aceptable",IF(V93="II","Aceptable con Control Especifico",IF(V93=0,"","Aceptable")))</f>
        <v>Aceptable</v>
      </c>
      <c r="X93" s="58">
        <v>8</v>
      </c>
      <c r="Y93" s="58"/>
      <c r="Z93" s="58"/>
      <c r="AA93" s="58"/>
      <c r="AB93" s="16" t="s">
        <v>618</v>
      </c>
      <c r="AC93" s="58"/>
      <c r="AD93" s="58" t="s">
        <v>54</v>
      </c>
      <c r="AE93" s="16" t="s">
        <v>242</v>
      </c>
      <c r="AF93" s="189"/>
      <c r="AG93" s="189"/>
      <c r="AH93" s="189"/>
      <c r="AI93" s="189"/>
      <c r="AJ93" s="190"/>
    </row>
    <row r="94" spans="1:49" ht="38.25" x14ac:dyDescent="0.2">
      <c r="A94" s="193"/>
      <c r="B94" s="196"/>
      <c r="C94" s="199"/>
      <c r="D94" s="199"/>
      <c r="E94" s="196"/>
      <c r="F94" s="58" t="s">
        <v>210</v>
      </c>
      <c r="G94" s="58" t="s">
        <v>243</v>
      </c>
      <c r="H94" s="58" t="s">
        <v>169</v>
      </c>
      <c r="I94" s="61"/>
      <c r="J94" s="58" t="s">
        <v>100</v>
      </c>
      <c r="K94" s="58" t="s">
        <v>163</v>
      </c>
      <c r="L94" s="58"/>
      <c r="M94" s="58"/>
      <c r="N94" s="58" t="s">
        <v>23</v>
      </c>
      <c r="O94" s="58"/>
      <c r="P94" s="17">
        <v>2</v>
      </c>
      <c r="Q94" s="19">
        <v>4</v>
      </c>
      <c r="R94" s="144">
        <f t="shared" si="46"/>
        <v>8</v>
      </c>
      <c r="S94" s="145" t="str">
        <f t="shared" si="47"/>
        <v>(M)</v>
      </c>
      <c r="T94" s="58">
        <v>10</v>
      </c>
      <c r="U94" s="144">
        <f t="shared" si="30"/>
        <v>80</v>
      </c>
      <c r="V94" s="146" t="str">
        <f t="shared" si="48"/>
        <v>III</v>
      </c>
      <c r="W94" s="22" t="str">
        <f t="shared" si="49"/>
        <v>Aceptable</v>
      </c>
      <c r="X94" s="58">
        <v>8</v>
      </c>
      <c r="Y94" s="58"/>
      <c r="Z94" s="58"/>
      <c r="AA94" s="58"/>
      <c r="AB94" s="16" t="s">
        <v>256</v>
      </c>
      <c r="AC94" s="58"/>
      <c r="AD94" s="58" t="s">
        <v>54</v>
      </c>
      <c r="AE94" s="16" t="s">
        <v>242</v>
      </c>
      <c r="AF94" s="189"/>
      <c r="AG94" s="189"/>
      <c r="AH94" s="189"/>
      <c r="AI94" s="189"/>
      <c r="AJ94" s="190"/>
    </row>
    <row r="95" spans="1:49" ht="38.25" x14ac:dyDescent="0.2">
      <c r="A95" s="193"/>
      <c r="B95" s="196"/>
      <c r="C95" s="199"/>
      <c r="D95" s="199"/>
      <c r="E95" s="196"/>
      <c r="F95" s="58" t="s">
        <v>332</v>
      </c>
      <c r="G95" s="58" t="s">
        <v>245</v>
      </c>
      <c r="H95" s="58" t="s">
        <v>319</v>
      </c>
      <c r="I95" s="61"/>
      <c r="J95" s="58" t="s">
        <v>320</v>
      </c>
      <c r="K95" s="58"/>
      <c r="L95" s="58"/>
      <c r="M95" s="58"/>
      <c r="N95" s="58" t="s">
        <v>23</v>
      </c>
      <c r="O95" s="58"/>
      <c r="P95" s="17">
        <v>2</v>
      </c>
      <c r="Q95" s="19">
        <v>3</v>
      </c>
      <c r="R95" s="144">
        <f t="shared" si="46"/>
        <v>6</v>
      </c>
      <c r="S95" s="145" t="str">
        <f t="shared" si="47"/>
        <v>(M)</v>
      </c>
      <c r="T95" s="58">
        <v>10</v>
      </c>
      <c r="U95" s="144">
        <f t="shared" si="30"/>
        <v>60</v>
      </c>
      <c r="V95" s="146" t="str">
        <f t="shared" si="48"/>
        <v>III</v>
      </c>
      <c r="W95" s="22" t="str">
        <f t="shared" si="49"/>
        <v>Aceptable</v>
      </c>
      <c r="X95" s="58">
        <v>8</v>
      </c>
      <c r="Y95" s="58"/>
      <c r="Z95" s="58"/>
      <c r="AA95" s="58"/>
      <c r="AB95" s="16" t="s">
        <v>348</v>
      </c>
      <c r="AC95" s="58"/>
      <c r="AD95" s="58" t="s">
        <v>54</v>
      </c>
      <c r="AE95" s="16" t="s">
        <v>242</v>
      </c>
      <c r="AF95" s="189"/>
      <c r="AG95" s="189"/>
      <c r="AH95" s="189"/>
      <c r="AI95" s="189"/>
      <c r="AJ95" s="190"/>
    </row>
    <row r="96" spans="1:49" ht="38.25" x14ac:dyDescent="0.2">
      <c r="A96" s="193"/>
      <c r="B96" s="196"/>
      <c r="C96" s="199"/>
      <c r="D96" s="199"/>
      <c r="E96" s="196"/>
      <c r="F96" s="58" t="s">
        <v>321</v>
      </c>
      <c r="G96" s="58" t="s">
        <v>243</v>
      </c>
      <c r="H96" s="58" t="s">
        <v>317</v>
      </c>
      <c r="I96" s="61"/>
      <c r="J96" s="58"/>
      <c r="K96" s="58" t="s">
        <v>318</v>
      </c>
      <c r="L96" s="58"/>
      <c r="M96" s="58"/>
      <c r="N96" s="58" t="s">
        <v>23</v>
      </c>
      <c r="O96" s="58"/>
      <c r="P96" s="148">
        <v>2</v>
      </c>
      <c r="Q96" s="19">
        <v>4</v>
      </c>
      <c r="R96" s="149">
        <f t="shared" si="46"/>
        <v>8</v>
      </c>
      <c r="S96" s="150" t="str">
        <f t="shared" si="47"/>
        <v>(M)</v>
      </c>
      <c r="T96" s="19">
        <v>25</v>
      </c>
      <c r="U96" s="149">
        <f t="shared" si="30"/>
        <v>200</v>
      </c>
      <c r="V96" s="151" t="str">
        <f t="shared" si="48"/>
        <v>II</v>
      </c>
      <c r="W96" s="22" t="str">
        <f t="shared" si="49"/>
        <v>Aceptable con Control Especifico</v>
      </c>
      <c r="X96" s="19">
        <v>8</v>
      </c>
      <c r="Y96" s="58"/>
      <c r="Z96" s="58"/>
      <c r="AA96" s="58"/>
      <c r="AB96" s="16" t="s">
        <v>411</v>
      </c>
      <c r="AC96" s="58"/>
      <c r="AD96" s="58" t="s">
        <v>54</v>
      </c>
      <c r="AE96" s="16" t="s">
        <v>242</v>
      </c>
      <c r="AF96" s="189"/>
      <c r="AG96" s="189"/>
      <c r="AH96" s="189"/>
      <c r="AI96" s="189"/>
      <c r="AJ96" s="190"/>
    </row>
    <row r="97" spans="1:36" ht="51" x14ac:dyDescent="0.2">
      <c r="A97" s="193"/>
      <c r="B97" s="196"/>
      <c r="C97" s="199"/>
      <c r="D97" s="199"/>
      <c r="E97" s="196"/>
      <c r="F97" s="58" t="s">
        <v>322</v>
      </c>
      <c r="G97" s="58" t="s">
        <v>200</v>
      </c>
      <c r="H97" s="16" t="s">
        <v>612</v>
      </c>
      <c r="I97" s="61"/>
      <c r="J97" s="58" t="s">
        <v>323</v>
      </c>
      <c r="K97" s="58"/>
      <c r="L97" s="58"/>
      <c r="M97" s="58"/>
      <c r="N97" s="58" t="s">
        <v>23</v>
      </c>
      <c r="O97" s="58"/>
      <c r="P97" s="17">
        <v>2</v>
      </c>
      <c r="Q97" s="19">
        <v>3</v>
      </c>
      <c r="R97" s="144">
        <f t="shared" si="46"/>
        <v>6</v>
      </c>
      <c r="S97" s="145" t="str">
        <f t="shared" si="47"/>
        <v>(M)</v>
      </c>
      <c r="T97" s="58">
        <v>25</v>
      </c>
      <c r="U97" s="144">
        <f t="shared" si="30"/>
        <v>150</v>
      </c>
      <c r="V97" s="146" t="str">
        <f t="shared" si="48"/>
        <v>II</v>
      </c>
      <c r="W97" s="22" t="str">
        <f t="shared" si="49"/>
        <v>Aceptable con Control Especifico</v>
      </c>
      <c r="X97" s="58">
        <v>8</v>
      </c>
      <c r="Y97" s="147"/>
      <c r="Z97" s="147"/>
      <c r="AA97" s="147"/>
      <c r="AB97" s="16" t="s">
        <v>424</v>
      </c>
      <c r="AC97" s="58"/>
      <c r="AD97" s="58" t="s">
        <v>54</v>
      </c>
      <c r="AE97" s="16" t="s">
        <v>242</v>
      </c>
      <c r="AF97" s="189"/>
      <c r="AG97" s="189"/>
      <c r="AH97" s="189"/>
      <c r="AI97" s="189"/>
      <c r="AJ97" s="190"/>
    </row>
    <row r="98" spans="1:36" ht="51" x14ac:dyDescent="0.2">
      <c r="A98" s="193"/>
      <c r="B98" s="196"/>
      <c r="C98" s="199"/>
      <c r="D98" s="199"/>
      <c r="E98" s="196"/>
      <c r="F98" s="58" t="s">
        <v>201</v>
      </c>
      <c r="G98" s="58" t="s">
        <v>234</v>
      </c>
      <c r="H98" s="58" t="s">
        <v>172</v>
      </c>
      <c r="I98" s="26" t="s">
        <v>235</v>
      </c>
      <c r="J98" s="58" t="s">
        <v>413</v>
      </c>
      <c r="K98" s="58"/>
      <c r="L98" s="58"/>
      <c r="M98" s="58"/>
      <c r="N98" s="58" t="s">
        <v>23</v>
      </c>
      <c r="O98" s="58"/>
      <c r="P98" s="17">
        <v>2</v>
      </c>
      <c r="Q98" s="19">
        <v>3</v>
      </c>
      <c r="R98" s="144">
        <f t="shared" si="46"/>
        <v>6</v>
      </c>
      <c r="S98" s="145" t="str">
        <f t="shared" si="47"/>
        <v>(M)</v>
      </c>
      <c r="T98" s="58">
        <v>10</v>
      </c>
      <c r="U98" s="144">
        <f t="shared" si="30"/>
        <v>60</v>
      </c>
      <c r="V98" s="146" t="str">
        <f t="shared" si="48"/>
        <v>III</v>
      </c>
      <c r="W98" s="22" t="str">
        <f t="shared" si="49"/>
        <v>Aceptable</v>
      </c>
      <c r="X98" s="58">
        <v>8</v>
      </c>
      <c r="Y98" s="58"/>
      <c r="Z98" s="58"/>
      <c r="AA98" s="58"/>
      <c r="AB98" s="16" t="s">
        <v>614</v>
      </c>
      <c r="AC98" s="58"/>
      <c r="AD98" s="58" t="s">
        <v>54</v>
      </c>
      <c r="AE98" s="16" t="s">
        <v>242</v>
      </c>
      <c r="AF98" s="189"/>
      <c r="AG98" s="189"/>
      <c r="AH98" s="189"/>
      <c r="AI98" s="189"/>
      <c r="AJ98" s="190"/>
    </row>
    <row r="99" spans="1:36" ht="39" thickBot="1" x14ac:dyDescent="0.25">
      <c r="A99" s="194"/>
      <c r="B99" s="197"/>
      <c r="C99" s="200"/>
      <c r="D99" s="200"/>
      <c r="E99" s="197"/>
      <c r="F99" s="60" t="s">
        <v>324</v>
      </c>
      <c r="G99" s="60" t="s">
        <v>200</v>
      </c>
      <c r="H99" s="29" t="s">
        <v>612</v>
      </c>
      <c r="I99" s="62"/>
      <c r="J99" s="60"/>
      <c r="K99" s="60"/>
      <c r="L99" s="60"/>
      <c r="M99" s="60"/>
      <c r="N99" s="60" t="s">
        <v>23</v>
      </c>
      <c r="O99" s="60"/>
      <c r="P99" s="31">
        <v>2</v>
      </c>
      <c r="Q99" s="33">
        <v>3</v>
      </c>
      <c r="R99" s="152">
        <f t="shared" si="46"/>
        <v>6</v>
      </c>
      <c r="S99" s="153" t="str">
        <f t="shared" si="47"/>
        <v>(M)</v>
      </c>
      <c r="T99" s="60">
        <v>10</v>
      </c>
      <c r="U99" s="152">
        <f t="shared" si="30"/>
        <v>60</v>
      </c>
      <c r="V99" s="112" t="str">
        <f t="shared" si="48"/>
        <v>III</v>
      </c>
      <c r="W99" s="22" t="str">
        <f t="shared" si="49"/>
        <v>Aceptable</v>
      </c>
      <c r="X99" s="60">
        <v>8</v>
      </c>
      <c r="Y99" s="60"/>
      <c r="Z99" s="60"/>
      <c r="AA99" s="60"/>
      <c r="AB99" s="29" t="s">
        <v>407</v>
      </c>
      <c r="AC99" s="60"/>
      <c r="AD99" s="60" t="s">
        <v>54</v>
      </c>
      <c r="AE99" s="29" t="s">
        <v>325</v>
      </c>
      <c r="AF99" s="206"/>
      <c r="AG99" s="206"/>
      <c r="AH99" s="206"/>
      <c r="AI99" s="206"/>
      <c r="AJ99" s="207"/>
    </row>
    <row r="100" spans="1:36" ht="38.25" x14ac:dyDescent="0.2">
      <c r="A100" s="191" t="s">
        <v>294</v>
      </c>
      <c r="B100" s="195" t="s">
        <v>334</v>
      </c>
      <c r="C100" s="195" t="s">
        <v>335</v>
      </c>
      <c r="D100" s="195" t="s">
        <v>335</v>
      </c>
      <c r="E100" s="195" t="s">
        <v>297</v>
      </c>
      <c r="F100" s="59" t="s">
        <v>298</v>
      </c>
      <c r="G100" s="59" t="s">
        <v>249</v>
      </c>
      <c r="H100" s="7" t="s">
        <v>57</v>
      </c>
      <c r="I100" s="13"/>
      <c r="J100" s="59" t="s">
        <v>299</v>
      </c>
      <c r="K100" s="59" t="s">
        <v>300</v>
      </c>
      <c r="L100" s="59"/>
      <c r="M100" s="59"/>
      <c r="N100" s="59" t="s">
        <v>23</v>
      </c>
      <c r="O100" s="59"/>
      <c r="P100" s="8">
        <v>2</v>
      </c>
      <c r="Q100" s="10">
        <v>3</v>
      </c>
      <c r="R100" s="140">
        <f t="shared" ref="R100:R106" si="50">+P100*Q100</f>
        <v>6</v>
      </c>
      <c r="S100" s="141" t="str">
        <f t="shared" ref="S100:S106" si="51">IF(R100&lt;2,"O",IF(R100&lt;=4,"(B)",IF(R100&lt;=8,"(M)",IF(R100&lt;=20,"(A)","(MA)"))))</f>
        <v>(M)</v>
      </c>
      <c r="T100" s="59">
        <v>10</v>
      </c>
      <c r="U100" s="140">
        <f t="shared" ref="U100:U106" si="52">+R100*T100</f>
        <v>60</v>
      </c>
      <c r="V100" s="142" t="str">
        <f t="shared" ref="V100:V106" si="53">IF(U100&lt;20,"O",IF(U100&lt;=20,"IV",IF(U100&lt;=120,"III",IF(U100&lt;=500,"II","I"))))</f>
        <v>III</v>
      </c>
      <c r="W100" s="22" t="str">
        <f t="shared" si="49"/>
        <v>Aceptable</v>
      </c>
      <c r="X100" s="59">
        <v>8</v>
      </c>
      <c r="Y100" s="143"/>
      <c r="Z100" s="143"/>
      <c r="AA100" s="59"/>
      <c r="AB100" s="7" t="s">
        <v>412</v>
      </c>
      <c r="AC100" s="59" t="s">
        <v>301</v>
      </c>
      <c r="AD100" s="59" t="s">
        <v>54</v>
      </c>
      <c r="AE100" s="7" t="s">
        <v>242</v>
      </c>
      <c r="AF100" s="204"/>
      <c r="AG100" s="204"/>
      <c r="AH100" s="204"/>
      <c r="AI100" s="204"/>
      <c r="AJ100" s="205"/>
    </row>
    <row r="101" spans="1:36" ht="38.25" x14ac:dyDescent="0.2">
      <c r="A101" s="192"/>
      <c r="B101" s="196"/>
      <c r="C101" s="196"/>
      <c r="D101" s="196"/>
      <c r="E101" s="196"/>
      <c r="F101" s="58" t="s">
        <v>302</v>
      </c>
      <c r="G101" s="58" t="s">
        <v>330</v>
      </c>
      <c r="H101" s="58" t="s">
        <v>57</v>
      </c>
      <c r="I101" s="61"/>
      <c r="J101" s="58"/>
      <c r="K101" s="58" t="s">
        <v>303</v>
      </c>
      <c r="L101" s="58"/>
      <c r="M101" s="58"/>
      <c r="N101" s="58" t="s">
        <v>23</v>
      </c>
      <c r="O101" s="58"/>
      <c r="P101" s="17">
        <v>6</v>
      </c>
      <c r="Q101" s="19">
        <v>2</v>
      </c>
      <c r="R101" s="144">
        <f t="shared" si="50"/>
        <v>12</v>
      </c>
      <c r="S101" s="145" t="str">
        <f t="shared" si="51"/>
        <v>(A)</v>
      </c>
      <c r="T101" s="58">
        <v>25</v>
      </c>
      <c r="U101" s="144">
        <f t="shared" si="52"/>
        <v>300</v>
      </c>
      <c r="V101" s="146" t="str">
        <f t="shared" si="53"/>
        <v>II</v>
      </c>
      <c r="W101" s="22" t="str">
        <f t="shared" si="49"/>
        <v>Aceptable con Control Especifico</v>
      </c>
      <c r="X101" s="58">
        <v>8</v>
      </c>
      <c r="Y101" s="147"/>
      <c r="Z101" s="147"/>
      <c r="AA101" s="58"/>
      <c r="AB101" s="16" t="s">
        <v>333</v>
      </c>
      <c r="AC101" s="58" t="s">
        <v>304</v>
      </c>
      <c r="AD101" s="58" t="s">
        <v>54</v>
      </c>
      <c r="AE101" s="16" t="s">
        <v>242</v>
      </c>
      <c r="AF101" s="189"/>
      <c r="AG101" s="189"/>
      <c r="AH101" s="189"/>
      <c r="AI101" s="189"/>
      <c r="AJ101" s="190"/>
    </row>
    <row r="102" spans="1:36" ht="38.25" x14ac:dyDescent="0.2">
      <c r="A102" s="192"/>
      <c r="B102" s="196"/>
      <c r="C102" s="196"/>
      <c r="D102" s="196"/>
      <c r="E102" s="196"/>
      <c r="F102" s="58" t="s">
        <v>429</v>
      </c>
      <c r="G102" s="58" t="s">
        <v>217</v>
      </c>
      <c r="H102" s="58" t="s">
        <v>313</v>
      </c>
      <c r="I102" s="61"/>
      <c r="J102" s="58"/>
      <c r="K102" s="58" t="s">
        <v>314</v>
      </c>
      <c r="L102" s="58"/>
      <c r="M102" s="58"/>
      <c r="N102" s="58" t="s">
        <v>23</v>
      </c>
      <c r="O102" s="58"/>
      <c r="P102" s="17">
        <v>2</v>
      </c>
      <c r="Q102" s="19">
        <v>2</v>
      </c>
      <c r="R102" s="144">
        <f t="shared" si="50"/>
        <v>4</v>
      </c>
      <c r="S102" s="145" t="str">
        <f t="shared" si="51"/>
        <v>(B)</v>
      </c>
      <c r="T102" s="58">
        <v>25</v>
      </c>
      <c r="U102" s="144">
        <f t="shared" si="52"/>
        <v>100</v>
      </c>
      <c r="V102" s="146" t="str">
        <f t="shared" si="53"/>
        <v>III</v>
      </c>
      <c r="W102" s="22" t="str">
        <f t="shared" si="49"/>
        <v>Aceptable</v>
      </c>
      <c r="X102" s="58">
        <v>8</v>
      </c>
      <c r="Y102" s="58"/>
      <c r="Z102" s="58"/>
      <c r="AA102" s="58"/>
      <c r="AB102" s="16" t="s">
        <v>430</v>
      </c>
      <c r="AC102" s="58" t="s">
        <v>315</v>
      </c>
      <c r="AD102" s="58" t="s">
        <v>54</v>
      </c>
      <c r="AE102" s="16" t="s">
        <v>242</v>
      </c>
      <c r="AF102" s="189"/>
      <c r="AG102" s="189"/>
      <c r="AH102" s="189"/>
      <c r="AI102" s="189"/>
      <c r="AJ102" s="190"/>
    </row>
    <row r="103" spans="1:36" ht="38.25" x14ac:dyDescent="0.2">
      <c r="A103" s="192"/>
      <c r="B103" s="196"/>
      <c r="C103" s="196"/>
      <c r="D103" s="196"/>
      <c r="E103" s="196"/>
      <c r="F103" s="58" t="s">
        <v>426</v>
      </c>
      <c r="G103" s="58" t="s">
        <v>236</v>
      </c>
      <c r="H103" s="58" t="s">
        <v>58</v>
      </c>
      <c r="I103" s="61"/>
      <c r="J103" s="58"/>
      <c r="K103" s="16" t="s">
        <v>163</v>
      </c>
      <c r="L103" s="58"/>
      <c r="M103" s="58"/>
      <c r="N103" s="58" t="s">
        <v>23</v>
      </c>
      <c r="O103" s="58"/>
      <c r="P103" s="17">
        <v>2</v>
      </c>
      <c r="Q103" s="19">
        <v>4</v>
      </c>
      <c r="R103" s="144">
        <f t="shared" si="50"/>
        <v>8</v>
      </c>
      <c r="S103" s="145" t="str">
        <f t="shared" si="51"/>
        <v>(M)</v>
      </c>
      <c r="T103" s="58">
        <v>10</v>
      </c>
      <c r="U103" s="144">
        <f t="shared" si="52"/>
        <v>80</v>
      </c>
      <c r="V103" s="146" t="str">
        <f t="shared" si="53"/>
        <v>III</v>
      </c>
      <c r="W103" s="22" t="str">
        <f t="shared" si="49"/>
        <v>Aceptable</v>
      </c>
      <c r="X103" s="58">
        <v>8</v>
      </c>
      <c r="Y103" s="58"/>
      <c r="Z103" s="58"/>
      <c r="AA103" s="58"/>
      <c r="AB103" s="58" t="s">
        <v>241</v>
      </c>
      <c r="AC103" s="58"/>
      <c r="AD103" s="58" t="s">
        <v>54</v>
      </c>
      <c r="AE103" s="16" t="s">
        <v>242</v>
      </c>
      <c r="AF103" s="189"/>
      <c r="AG103" s="189"/>
      <c r="AH103" s="189"/>
      <c r="AI103" s="189"/>
      <c r="AJ103" s="190"/>
    </row>
    <row r="104" spans="1:36" ht="38.25" x14ac:dyDescent="0.2">
      <c r="A104" s="192"/>
      <c r="B104" s="196"/>
      <c r="C104" s="196"/>
      <c r="D104" s="196"/>
      <c r="E104" s="196"/>
      <c r="F104" s="58" t="s">
        <v>331</v>
      </c>
      <c r="G104" s="58" t="s">
        <v>219</v>
      </c>
      <c r="H104" s="58" t="s">
        <v>59</v>
      </c>
      <c r="I104" s="61"/>
      <c r="J104" s="58"/>
      <c r="K104" s="58" t="s">
        <v>316</v>
      </c>
      <c r="L104" s="58"/>
      <c r="M104" s="58"/>
      <c r="N104" s="58" t="s">
        <v>23</v>
      </c>
      <c r="O104" s="58"/>
      <c r="P104" s="17">
        <v>2</v>
      </c>
      <c r="Q104" s="19">
        <v>4</v>
      </c>
      <c r="R104" s="144">
        <f t="shared" si="50"/>
        <v>8</v>
      </c>
      <c r="S104" s="145" t="str">
        <f t="shared" si="51"/>
        <v>(M)</v>
      </c>
      <c r="T104" s="58">
        <v>10</v>
      </c>
      <c r="U104" s="144">
        <f t="shared" si="52"/>
        <v>80</v>
      </c>
      <c r="V104" s="146" t="str">
        <f t="shared" si="53"/>
        <v>III</v>
      </c>
      <c r="W104" s="22" t="str">
        <f t="shared" si="49"/>
        <v>Aceptable</v>
      </c>
      <c r="X104" s="58">
        <v>8</v>
      </c>
      <c r="Y104" s="58"/>
      <c r="Z104" s="58"/>
      <c r="AA104" s="58"/>
      <c r="AB104" s="16" t="s">
        <v>618</v>
      </c>
      <c r="AC104" s="58"/>
      <c r="AD104" s="58" t="s">
        <v>54</v>
      </c>
      <c r="AE104" s="16" t="s">
        <v>242</v>
      </c>
      <c r="AF104" s="189"/>
      <c r="AG104" s="189"/>
      <c r="AH104" s="189"/>
      <c r="AI104" s="189"/>
      <c r="AJ104" s="190"/>
    </row>
    <row r="105" spans="1:36" ht="38.25" x14ac:dyDescent="0.2">
      <c r="A105" s="192"/>
      <c r="B105" s="196"/>
      <c r="C105" s="196"/>
      <c r="D105" s="196"/>
      <c r="E105" s="196"/>
      <c r="F105" s="58" t="s">
        <v>210</v>
      </c>
      <c r="G105" s="58" t="s">
        <v>243</v>
      </c>
      <c r="H105" s="58" t="s">
        <v>169</v>
      </c>
      <c r="I105" s="61"/>
      <c r="J105" s="58" t="s">
        <v>100</v>
      </c>
      <c r="K105" s="58" t="s">
        <v>163</v>
      </c>
      <c r="L105" s="58"/>
      <c r="M105" s="58"/>
      <c r="N105" s="58" t="s">
        <v>23</v>
      </c>
      <c r="O105" s="58"/>
      <c r="P105" s="17">
        <v>2</v>
      </c>
      <c r="Q105" s="19">
        <v>4</v>
      </c>
      <c r="R105" s="144">
        <f t="shared" si="50"/>
        <v>8</v>
      </c>
      <c r="S105" s="145" t="str">
        <f t="shared" si="51"/>
        <v>(M)</v>
      </c>
      <c r="T105" s="58">
        <v>10</v>
      </c>
      <c r="U105" s="144">
        <f t="shared" si="52"/>
        <v>80</v>
      </c>
      <c r="V105" s="146" t="str">
        <f t="shared" si="53"/>
        <v>III</v>
      </c>
      <c r="W105" s="22" t="str">
        <f t="shared" si="49"/>
        <v>Aceptable</v>
      </c>
      <c r="X105" s="58">
        <v>8</v>
      </c>
      <c r="Y105" s="58"/>
      <c r="Z105" s="58"/>
      <c r="AA105" s="58"/>
      <c r="AB105" s="16" t="s">
        <v>256</v>
      </c>
      <c r="AC105" s="58"/>
      <c r="AD105" s="58" t="s">
        <v>54</v>
      </c>
      <c r="AE105" s="16" t="s">
        <v>242</v>
      </c>
      <c r="AF105" s="189"/>
      <c r="AG105" s="189"/>
      <c r="AH105" s="189"/>
      <c r="AI105" s="189"/>
      <c r="AJ105" s="190"/>
    </row>
    <row r="106" spans="1:36" ht="38.25" x14ac:dyDescent="0.2">
      <c r="A106" s="192"/>
      <c r="B106" s="196"/>
      <c r="C106" s="196"/>
      <c r="D106" s="196"/>
      <c r="E106" s="196"/>
      <c r="F106" s="58" t="s">
        <v>332</v>
      </c>
      <c r="G106" s="58" t="s">
        <v>245</v>
      </c>
      <c r="H106" s="58" t="s">
        <v>319</v>
      </c>
      <c r="I106" s="61"/>
      <c r="J106" s="58" t="s">
        <v>320</v>
      </c>
      <c r="K106" s="58"/>
      <c r="L106" s="58"/>
      <c r="M106" s="58"/>
      <c r="N106" s="58" t="s">
        <v>23</v>
      </c>
      <c r="O106" s="58"/>
      <c r="P106" s="17">
        <v>2</v>
      </c>
      <c r="Q106" s="19">
        <v>3</v>
      </c>
      <c r="R106" s="144">
        <f t="shared" si="50"/>
        <v>6</v>
      </c>
      <c r="S106" s="145" t="str">
        <f t="shared" si="51"/>
        <v>(M)</v>
      </c>
      <c r="T106" s="58">
        <v>10</v>
      </c>
      <c r="U106" s="144">
        <f t="shared" si="52"/>
        <v>60</v>
      </c>
      <c r="V106" s="146" t="str">
        <f t="shared" si="53"/>
        <v>III</v>
      </c>
      <c r="W106" s="22" t="str">
        <f t="shared" si="49"/>
        <v>Aceptable</v>
      </c>
      <c r="X106" s="58">
        <v>8</v>
      </c>
      <c r="Y106" s="58"/>
      <c r="Z106" s="58"/>
      <c r="AA106" s="58"/>
      <c r="AB106" s="16" t="s">
        <v>348</v>
      </c>
      <c r="AC106" s="58"/>
      <c r="AD106" s="58" t="s">
        <v>54</v>
      </c>
      <c r="AE106" s="16" t="s">
        <v>242</v>
      </c>
      <c r="AF106" s="189"/>
      <c r="AG106" s="189"/>
      <c r="AH106" s="189"/>
      <c r="AI106" s="189"/>
      <c r="AJ106" s="190"/>
    </row>
    <row r="107" spans="1:36" ht="38.25" x14ac:dyDescent="0.2">
      <c r="A107" s="192"/>
      <c r="B107" s="196"/>
      <c r="C107" s="196"/>
      <c r="D107" s="196"/>
      <c r="E107" s="196"/>
      <c r="F107" s="58" t="s">
        <v>417</v>
      </c>
      <c r="G107" s="58" t="s">
        <v>200</v>
      </c>
      <c r="H107" s="16" t="s">
        <v>612</v>
      </c>
      <c r="I107" s="61"/>
      <c r="J107" s="49" t="s">
        <v>336</v>
      </c>
      <c r="K107" s="49" t="s">
        <v>167</v>
      </c>
      <c r="L107" s="58"/>
      <c r="M107" s="58"/>
      <c r="N107" s="58" t="s">
        <v>23</v>
      </c>
      <c r="O107" s="58"/>
      <c r="P107" s="17">
        <v>2</v>
      </c>
      <c r="Q107" s="19">
        <v>2</v>
      </c>
      <c r="R107" s="144">
        <f t="shared" ref="R107:R114" si="54">+P107*Q107</f>
        <v>4</v>
      </c>
      <c r="S107" s="145" t="str">
        <f t="shared" ref="S107:S114" si="55">IF(R107&lt;2,"O",IF(R107&lt;=4,"(B)",IF(R107&lt;=8,"(M)",IF(R107&lt;=20,"(A)","(MA)"))))</f>
        <v>(B)</v>
      </c>
      <c r="T107" s="58">
        <v>25</v>
      </c>
      <c r="U107" s="144">
        <f t="shared" ref="U107:U114" si="56">+R107*T107</f>
        <v>100</v>
      </c>
      <c r="V107" s="146" t="str">
        <f t="shared" ref="V107:V114" si="57">IF(U107&lt;20,"O",IF(U107&lt;=20,"IV",IF(U107&lt;=120,"III",IF(U107&lt;=500,"II","I"))))</f>
        <v>III</v>
      </c>
      <c r="W107" s="22" t="str">
        <f t="shared" si="49"/>
        <v>Aceptable</v>
      </c>
      <c r="X107" s="58">
        <v>8</v>
      </c>
      <c r="Y107" s="58"/>
      <c r="Z107" s="58"/>
      <c r="AA107" s="58"/>
      <c r="AB107" s="16" t="s">
        <v>619</v>
      </c>
      <c r="AC107" s="58"/>
      <c r="AD107" s="58" t="s">
        <v>54</v>
      </c>
      <c r="AE107" s="16" t="s">
        <v>242</v>
      </c>
      <c r="AF107" s="189"/>
      <c r="AG107" s="189"/>
      <c r="AH107" s="189"/>
      <c r="AI107" s="189"/>
      <c r="AJ107" s="190"/>
    </row>
    <row r="108" spans="1:36" ht="38.25" x14ac:dyDescent="0.2">
      <c r="A108" s="192"/>
      <c r="B108" s="196"/>
      <c r="C108" s="196"/>
      <c r="D108" s="196"/>
      <c r="E108" s="196"/>
      <c r="F108" s="58" t="s">
        <v>337</v>
      </c>
      <c r="G108" s="58" t="s">
        <v>360</v>
      </c>
      <c r="H108" s="58" t="s">
        <v>401</v>
      </c>
      <c r="I108" s="61"/>
      <c r="J108" s="49"/>
      <c r="K108" s="49" t="s">
        <v>338</v>
      </c>
      <c r="L108" s="58"/>
      <c r="M108" s="58"/>
      <c r="N108" s="58" t="s">
        <v>23</v>
      </c>
      <c r="O108" s="58"/>
      <c r="P108" s="17">
        <v>2</v>
      </c>
      <c r="Q108" s="19">
        <v>3</v>
      </c>
      <c r="R108" s="144">
        <f t="shared" si="54"/>
        <v>6</v>
      </c>
      <c r="S108" s="145" t="str">
        <f t="shared" si="55"/>
        <v>(M)</v>
      </c>
      <c r="T108" s="58">
        <v>25</v>
      </c>
      <c r="U108" s="144">
        <f t="shared" si="56"/>
        <v>150</v>
      </c>
      <c r="V108" s="146" t="str">
        <f t="shared" si="57"/>
        <v>II</v>
      </c>
      <c r="W108" s="22" t="str">
        <f t="shared" si="49"/>
        <v>Aceptable con Control Especifico</v>
      </c>
      <c r="X108" s="58">
        <v>8</v>
      </c>
      <c r="Y108" s="58"/>
      <c r="Z108" s="58"/>
      <c r="AA108" s="58"/>
      <c r="AB108" s="16" t="s">
        <v>427</v>
      </c>
      <c r="AC108" s="58" t="s">
        <v>340</v>
      </c>
      <c r="AD108" s="58" t="s">
        <v>54</v>
      </c>
      <c r="AE108" s="16" t="s">
        <v>242</v>
      </c>
      <c r="AF108" s="189"/>
      <c r="AG108" s="189"/>
      <c r="AH108" s="189"/>
      <c r="AI108" s="189"/>
      <c r="AJ108" s="190"/>
    </row>
    <row r="109" spans="1:36" ht="51" x14ac:dyDescent="0.2">
      <c r="A109" s="192"/>
      <c r="B109" s="196"/>
      <c r="C109" s="196"/>
      <c r="D109" s="196"/>
      <c r="E109" s="196"/>
      <c r="F109" s="58" t="s">
        <v>322</v>
      </c>
      <c r="G109" s="58" t="s">
        <v>200</v>
      </c>
      <c r="H109" s="16" t="s">
        <v>612</v>
      </c>
      <c r="I109" s="61"/>
      <c r="J109" s="58" t="s">
        <v>323</v>
      </c>
      <c r="K109" s="58"/>
      <c r="L109" s="58"/>
      <c r="M109" s="58"/>
      <c r="N109" s="58" t="s">
        <v>23</v>
      </c>
      <c r="O109" s="58"/>
      <c r="P109" s="17">
        <v>2</v>
      </c>
      <c r="Q109" s="19">
        <v>3</v>
      </c>
      <c r="R109" s="144">
        <f t="shared" si="54"/>
        <v>6</v>
      </c>
      <c r="S109" s="145" t="str">
        <f t="shared" si="55"/>
        <v>(M)</v>
      </c>
      <c r="T109" s="58">
        <v>25</v>
      </c>
      <c r="U109" s="144">
        <f t="shared" si="56"/>
        <v>150</v>
      </c>
      <c r="V109" s="146" t="str">
        <f t="shared" si="57"/>
        <v>II</v>
      </c>
      <c r="W109" s="22" t="str">
        <f t="shared" si="49"/>
        <v>Aceptable con Control Especifico</v>
      </c>
      <c r="X109" s="58">
        <v>8</v>
      </c>
      <c r="Y109" s="147"/>
      <c r="Z109" s="147"/>
      <c r="AA109" s="147"/>
      <c r="AB109" s="16" t="s">
        <v>424</v>
      </c>
      <c r="AC109" s="58"/>
      <c r="AD109" s="58" t="s">
        <v>54</v>
      </c>
      <c r="AE109" s="16" t="s">
        <v>242</v>
      </c>
      <c r="AF109" s="189"/>
      <c r="AG109" s="189"/>
      <c r="AH109" s="189"/>
      <c r="AI109" s="189"/>
      <c r="AJ109" s="190"/>
    </row>
    <row r="110" spans="1:36" ht="51" x14ac:dyDescent="0.2">
      <c r="A110" s="192"/>
      <c r="B110" s="196"/>
      <c r="C110" s="196"/>
      <c r="D110" s="196"/>
      <c r="E110" s="196"/>
      <c r="F110" s="58" t="s">
        <v>201</v>
      </c>
      <c r="G110" s="58" t="s">
        <v>234</v>
      </c>
      <c r="H110" s="58" t="s">
        <v>172</v>
      </c>
      <c r="I110" s="26" t="s">
        <v>235</v>
      </c>
      <c r="J110" s="58" t="s">
        <v>413</v>
      </c>
      <c r="K110" s="58"/>
      <c r="L110" s="58"/>
      <c r="M110" s="58"/>
      <c r="N110" s="58" t="s">
        <v>23</v>
      </c>
      <c r="O110" s="58"/>
      <c r="P110" s="17">
        <v>2</v>
      </c>
      <c r="Q110" s="19">
        <v>3</v>
      </c>
      <c r="R110" s="144">
        <f t="shared" si="54"/>
        <v>6</v>
      </c>
      <c r="S110" s="145" t="str">
        <f t="shared" si="55"/>
        <v>(M)</v>
      </c>
      <c r="T110" s="58">
        <v>10</v>
      </c>
      <c r="U110" s="144">
        <f t="shared" si="56"/>
        <v>60</v>
      </c>
      <c r="V110" s="146" t="str">
        <f t="shared" si="57"/>
        <v>III</v>
      </c>
      <c r="W110" s="22" t="str">
        <f t="shared" si="49"/>
        <v>Aceptable</v>
      </c>
      <c r="X110" s="58">
        <v>8</v>
      </c>
      <c r="Y110" s="58"/>
      <c r="Z110" s="58"/>
      <c r="AA110" s="58"/>
      <c r="AB110" s="16" t="s">
        <v>614</v>
      </c>
      <c r="AC110" s="58"/>
      <c r="AD110" s="58" t="s">
        <v>54</v>
      </c>
      <c r="AE110" s="16" t="s">
        <v>242</v>
      </c>
      <c r="AF110" s="189"/>
      <c r="AG110" s="189"/>
      <c r="AH110" s="189"/>
      <c r="AI110" s="189"/>
      <c r="AJ110" s="190"/>
    </row>
    <row r="111" spans="1:36" ht="38.25" x14ac:dyDescent="0.2">
      <c r="A111" s="192"/>
      <c r="B111" s="196"/>
      <c r="C111" s="196"/>
      <c r="D111" s="196"/>
      <c r="E111" s="196"/>
      <c r="F111" s="49" t="s">
        <v>341</v>
      </c>
      <c r="G111" s="58" t="s">
        <v>203</v>
      </c>
      <c r="H111" s="58" t="s">
        <v>326</v>
      </c>
      <c r="I111" s="58"/>
      <c r="J111" s="58" t="s">
        <v>327</v>
      </c>
      <c r="K111" s="58"/>
      <c r="L111" s="58"/>
      <c r="M111" s="58"/>
      <c r="N111" s="58" t="s">
        <v>23</v>
      </c>
      <c r="O111" s="58"/>
      <c r="P111" s="17">
        <v>2</v>
      </c>
      <c r="Q111" s="19">
        <v>4</v>
      </c>
      <c r="R111" s="144">
        <f t="shared" si="54"/>
        <v>8</v>
      </c>
      <c r="S111" s="145" t="str">
        <f t="shared" si="55"/>
        <v>(M)</v>
      </c>
      <c r="T111" s="58">
        <v>25</v>
      </c>
      <c r="U111" s="144">
        <f t="shared" si="56"/>
        <v>200</v>
      </c>
      <c r="V111" s="146" t="str">
        <f t="shared" si="57"/>
        <v>II</v>
      </c>
      <c r="W111" s="22" t="str">
        <f t="shared" si="49"/>
        <v>Aceptable con Control Especifico</v>
      </c>
      <c r="X111" s="58">
        <v>8</v>
      </c>
      <c r="Y111" s="58"/>
      <c r="Z111" s="58"/>
      <c r="AA111" s="58"/>
      <c r="AB111" s="16" t="s">
        <v>328</v>
      </c>
      <c r="AC111" s="58" t="s">
        <v>329</v>
      </c>
      <c r="AD111" s="58" t="s">
        <v>54</v>
      </c>
      <c r="AE111" s="16" t="s">
        <v>242</v>
      </c>
      <c r="AF111" s="189"/>
      <c r="AG111" s="189"/>
      <c r="AH111" s="189"/>
      <c r="AI111" s="189"/>
      <c r="AJ111" s="190"/>
    </row>
    <row r="112" spans="1:36" ht="39" thickBot="1" x14ac:dyDescent="0.25">
      <c r="A112" s="208"/>
      <c r="B112" s="197"/>
      <c r="C112" s="197"/>
      <c r="D112" s="197"/>
      <c r="E112" s="197"/>
      <c r="F112" s="60" t="s">
        <v>324</v>
      </c>
      <c r="G112" s="60" t="s">
        <v>200</v>
      </c>
      <c r="H112" s="29" t="s">
        <v>612</v>
      </c>
      <c r="I112" s="62"/>
      <c r="J112" s="60"/>
      <c r="K112" s="60"/>
      <c r="L112" s="60"/>
      <c r="M112" s="60"/>
      <c r="N112" s="60" t="s">
        <v>23</v>
      </c>
      <c r="O112" s="60"/>
      <c r="P112" s="31">
        <v>2</v>
      </c>
      <c r="Q112" s="33">
        <v>3</v>
      </c>
      <c r="R112" s="152">
        <f t="shared" si="54"/>
        <v>6</v>
      </c>
      <c r="S112" s="153" t="str">
        <f t="shared" si="55"/>
        <v>(M)</v>
      </c>
      <c r="T112" s="60">
        <v>10</v>
      </c>
      <c r="U112" s="152">
        <f t="shared" si="56"/>
        <v>60</v>
      </c>
      <c r="V112" s="112" t="str">
        <f t="shared" si="57"/>
        <v>III</v>
      </c>
      <c r="W112" s="22" t="str">
        <f t="shared" si="49"/>
        <v>Aceptable</v>
      </c>
      <c r="X112" s="60">
        <v>8</v>
      </c>
      <c r="Y112" s="60"/>
      <c r="Z112" s="60"/>
      <c r="AA112" s="60"/>
      <c r="AB112" s="29" t="s">
        <v>407</v>
      </c>
      <c r="AC112" s="60"/>
      <c r="AD112" s="60" t="s">
        <v>54</v>
      </c>
      <c r="AE112" s="29" t="s">
        <v>325</v>
      </c>
      <c r="AF112" s="206"/>
      <c r="AG112" s="206"/>
      <c r="AH112" s="206"/>
      <c r="AI112" s="206"/>
      <c r="AJ112" s="207"/>
    </row>
    <row r="113" spans="1:36" ht="38.25" x14ac:dyDescent="0.2">
      <c r="A113" s="191" t="s">
        <v>294</v>
      </c>
      <c r="B113" s="195" t="s">
        <v>342</v>
      </c>
      <c r="C113" s="195" t="s">
        <v>343</v>
      </c>
      <c r="D113" s="195" t="s">
        <v>343</v>
      </c>
      <c r="E113" s="201" t="s">
        <v>297</v>
      </c>
      <c r="F113" s="59" t="s">
        <v>298</v>
      </c>
      <c r="G113" s="59" t="s">
        <v>249</v>
      </c>
      <c r="H113" s="7" t="s">
        <v>57</v>
      </c>
      <c r="I113" s="13"/>
      <c r="J113" s="59" t="s">
        <v>299</v>
      </c>
      <c r="K113" s="59" t="s">
        <v>300</v>
      </c>
      <c r="L113" s="59"/>
      <c r="M113" s="59"/>
      <c r="N113" s="59" t="s">
        <v>23</v>
      </c>
      <c r="O113" s="59"/>
      <c r="P113" s="8">
        <v>2</v>
      </c>
      <c r="Q113" s="10">
        <v>3</v>
      </c>
      <c r="R113" s="140">
        <f t="shared" si="54"/>
        <v>6</v>
      </c>
      <c r="S113" s="141" t="str">
        <f t="shared" si="55"/>
        <v>(M)</v>
      </c>
      <c r="T113" s="59">
        <v>10</v>
      </c>
      <c r="U113" s="140">
        <f t="shared" si="56"/>
        <v>60</v>
      </c>
      <c r="V113" s="142" t="str">
        <f t="shared" si="57"/>
        <v>III</v>
      </c>
      <c r="W113" s="22" t="str">
        <f t="shared" si="49"/>
        <v>Aceptable</v>
      </c>
      <c r="X113" s="59">
        <v>8</v>
      </c>
      <c r="Y113" s="143"/>
      <c r="Z113" s="143"/>
      <c r="AA113" s="59"/>
      <c r="AB113" s="7" t="s">
        <v>412</v>
      </c>
      <c r="AC113" s="59" t="s">
        <v>301</v>
      </c>
      <c r="AD113" s="59" t="s">
        <v>54</v>
      </c>
      <c r="AE113" s="7" t="s">
        <v>242</v>
      </c>
      <c r="AF113" s="204"/>
      <c r="AG113" s="204"/>
      <c r="AH113" s="204"/>
      <c r="AI113" s="204"/>
      <c r="AJ113" s="205"/>
    </row>
    <row r="114" spans="1:36" ht="38.25" x14ac:dyDescent="0.2">
      <c r="A114" s="192"/>
      <c r="B114" s="196"/>
      <c r="C114" s="196"/>
      <c r="D114" s="196"/>
      <c r="E114" s="202"/>
      <c r="F114" s="58" t="s">
        <v>302</v>
      </c>
      <c r="G114" s="58" t="s">
        <v>330</v>
      </c>
      <c r="H114" s="58" t="s">
        <v>57</v>
      </c>
      <c r="I114" s="61"/>
      <c r="J114" s="58"/>
      <c r="K114" s="58" t="s">
        <v>303</v>
      </c>
      <c r="L114" s="58"/>
      <c r="M114" s="58"/>
      <c r="N114" s="58" t="s">
        <v>23</v>
      </c>
      <c r="O114" s="58"/>
      <c r="P114" s="17">
        <v>6</v>
      </c>
      <c r="Q114" s="19">
        <v>2</v>
      </c>
      <c r="R114" s="144">
        <f t="shared" si="54"/>
        <v>12</v>
      </c>
      <c r="S114" s="145" t="str">
        <f t="shared" si="55"/>
        <v>(A)</v>
      </c>
      <c r="T114" s="58">
        <v>25</v>
      </c>
      <c r="U114" s="144">
        <f t="shared" si="56"/>
        <v>300</v>
      </c>
      <c r="V114" s="146" t="str">
        <f t="shared" si="57"/>
        <v>II</v>
      </c>
      <c r="W114" s="22" t="str">
        <f t="shared" si="49"/>
        <v>Aceptable con Control Especifico</v>
      </c>
      <c r="X114" s="58">
        <v>8</v>
      </c>
      <c r="Y114" s="147"/>
      <c r="Z114" s="147"/>
      <c r="AA114" s="58"/>
      <c r="AB114" s="16" t="s">
        <v>333</v>
      </c>
      <c r="AC114" s="58" t="s">
        <v>304</v>
      </c>
      <c r="AD114" s="58" t="s">
        <v>54</v>
      </c>
      <c r="AE114" s="16" t="s">
        <v>242</v>
      </c>
      <c r="AF114" s="189"/>
      <c r="AG114" s="189"/>
      <c r="AH114" s="189"/>
      <c r="AI114" s="189"/>
      <c r="AJ114" s="190"/>
    </row>
    <row r="115" spans="1:36" ht="38.25" x14ac:dyDescent="0.2">
      <c r="A115" s="192"/>
      <c r="B115" s="196"/>
      <c r="C115" s="196"/>
      <c r="D115" s="196"/>
      <c r="E115" s="202"/>
      <c r="F115" s="58" t="s">
        <v>344</v>
      </c>
      <c r="G115" s="58" t="s">
        <v>620</v>
      </c>
      <c r="H115" s="58" t="s">
        <v>310</v>
      </c>
      <c r="I115" s="26"/>
      <c r="J115" s="58"/>
      <c r="K115" s="58" t="s">
        <v>345</v>
      </c>
      <c r="L115" s="58"/>
      <c r="M115" s="58"/>
      <c r="N115" s="58" t="s">
        <v>23</v>
      </c>
      <c r="O115" s="58"/>
      <c r="P115" s="17">
        <v>2</v>
      </c>
      <c r="Q115" s="19">
        <v>4</v>
      </c>
      <c r="R115" s="144">
        <f t="shared" ref="R115:R120" si="58">+P115*Q115</f>
        <v>8</v>
      </c>
      <c r="S115" s="145" t="str">
        <f t="shared" ref="S115:S120" si="59">IF(R115&lt;2,"O",IF(R115&lt;=4,"(B)",IF(R115&lt;=8,"(M)",IF(R115&lt;=20,"(A)","(MA)"))))</f>
        <v>(M)</v>
      </c>
      <c r="T115" s="58">
        <v>10</v>
      </c>
      <c r="U115" s="144">
        <f t="shared" ref="U115:U120" si="60">+R115*T115</f>
        <v>80</v>
      </c>
      <c r="V115" s="146" t="str">
        <f t="shared" ref="V115:V120" si="61">IF(U115&lt;20,"O",IF(U115&lt;=20,"IV",IF(U115&lt;=120,"III",IF(U115&lt;=500,"II","I"))))</f>
        <v>III</v>
      </c>
      <c r="W115" s="22" t="str">
        <f t="shared" si="49"/>
        <v>Aceptable</v>
      </c>
      <c r="X115" s="58">
        <v>8</v>
      </c>
      <c r="Y115" s="58"/>
      <c r="Z115" s="58"/>
      <c r="AA115" s="58"/>
      <c r="AB115" s="16" t="s">
        <v>311</v>
      </c>
      <c r="AC115" s="58" t="s">
        <v>312</v>
      </c>
      <c r="AD115" s="58" t="s">
        <v>54</v>
      </c>
      <c r="AE115" s="16" t="s">
        <v>242</v>
      </c>
      <c r="AF115" s="189"/>
      <c r="AG115" s="189"/>
      <c r="AH115" s="189"/>
      <c r="AI115" s="189"/>
      <c r="AJ115" s="190"/>
    </row>
    <row r="116" spans="1:36" ht="38.25" x14ac:dyDescent="0.2">
      <c r="A116" s="192"/>
      <c r="B116" s="196"/>
      <c r="C116" s="196"/>
      <c r="D116" s="196"/>
      <c r="E116" s="202"/>
      <c r="F116" s="58" t="s">
        <v>429</v>
      </c>
      <c r="G116" s="58" t="s">
        <v>621</v>
      </c>
      <c r="H116" s="58" t="s">
        <v>313</v>
      </c>
      <c r="I116" s="61"/>
      <c r="J116" s="58"/>
      <c r="K116" s="58" t="s">
        <v>314</v>
      </c>
      <c r="L116" s="58"/>
      <c r="M116" s="58"/>
      <c r="N116" s="58" t="s">
        <v>23</v>
      </c>
      <c r="O116" s="58"/>
      <c r="P116" s="17">
        <v>2</v>
      </c>
      <c r="Q116" s="19">
        <v>2</v>
      </c>
      <c r="R116" s="144">
        <f t="shared" si="58"/>
        <v>4</v>
      </c>
      <c r="S116" s="145" t="str">
        <f t="shared" si="59"/>
        <v>(B)</v>
      </c>
      <c r="T116" s="58">
        <v>25</v>
      </c>
      <c r="U116" s="144">
        <f t="shared" si="60"/>
        <v>100</v>
      </c>
      <c r="V116" s="146" t="str">
        <f t="shared" si="61"/>
        <v>III</v>
      </c>
      <c r="W116" s="22" t="str">
        <f t="shared" si="49"/>
        <v>Aceptable</v>
      </c>
      <c r="X116" s="58">
        <v>8</v>
      </c>
      <c r="Y116" s="58"/>
      <c r="Z116" s="58"/>
      <c r="AA116" s="58"/>
      <c r="AB116" s="16" t="s">
        <v>430</v>
      </c>
      <c r="AC116" s="58" t="s">
        <v>315</v>
      </c>
      <c r="AD116" s="58" t="s">
        <v>54</v>
      </c>
      <c r="AE116" s="16" t="s">
        <v>242</v>
      </c>
      <c r="AF116" s="189"/>
      <c r="AG116" s="189"/>
      <c r="AH116" s="189"/>
      <c r="AI116" s="189"/>
      <c r="AJ116" s="190"/>
    </row>
    <row r="117" spans="1:36" ht="38.25" x14ac:dyDescent="0.2">
      <c r="A117" s="192"/>
      <c r="B117" s="196"/>
      <c r="C117" s="196"/>
      <c r="D117" s="196"/>
      <c r="E117" s="202"/>
      <c r="F117" s="58" t="s">
        <v>426</v>
      </c>
      <c r="G117" s="58" t="s">
        <v>236</v>
      </c>
      <c r="H117" s="58" t="s">
        <v>58</v>
      </c>
      <c r="I117" s="61"/>
      <c r="J117" s="58"/>
      <c r="K117" s="16" t="s">
        <v>163</v>
      </c>
      <c r="L117" s="58"/>
      <c r="M117" s="58"/>
      <c r="N117" s="58" t="s">
        <v>23</v>
      </c>
      <c r="O117" s="58"/>
      <c r="P117" s="17">
        <v>2</v>
      </c>
      <c r="Q117" s="19">
        <v>4</v>
      </c>
      <c r="R117" s="144">
        <f t="shared" si="58"/>
        <v>8</v>
      </c>
      <c r="S117" s="145" t="str">
        <f t="shared" si="59"/>
        <v>(M)</v>
      </c>
      <c r="T117" s="58">
        <v>10</v>
      </c>
      <c r="U117" s="144">
        <f t="shared" si="60"/>
        <v>80</v>
      </c>
      <c r="V117" s="146" t="str">
        <f t="shared" si="61"/>
        <v>III</v>
      </c>
      <c r="W117" s="22" t="str">
        <f t="shared" si="49"/>
        <v>Aceptable</v>
      </c>
      <c r="X117" s="58">
        <v>8</v>
      </c>
      <c r="Y117" s="58"/>
      <c r="Z117" s="58"/>
      <c r="AA117" s="58"/>
      <c r="AB117" s="58" t="s">
        <v>241</v>
      </c>
      <c r="AC117" s="58"/>
      <c r="AD117" s="58" t="s">
        <v>54</v>
      </c>
      <c r="AE117" s="16" t="s">
        <v>242</v>
      </c>
      <c r="AF117" s="189"/>
      <c r="AG117" s="189"/>
      <c r="AH117" s="189"/>
      <c r="AI117" s="189"/>
      <c r="AJ117" s="190"/>
    </row>
    <row r="118" spans="1:36" ht="38.25" x14ac:dyDescent="0.2">
      <c r="A118" s="192"/>
      <c r="B118" s="196"/>
      <c r="C118" s="196"/>
      <c r="D118" s="196"/>
      <c r="E118" s="202"/>
      <c r="F118" s="58" t="s">
        <v>331</v>
      </c>
      <c r="G118" s="58" t="s">
        <v>219</v>
      </c>
      <c r="H118" s="58" t="s">
        <v>59</v>
      </c>
      <c r="I118" s="61"/>
      <c r="J118" s="58"/>
      <c r="K118" s="58" t="s">
        <v>316</v>
      </c>
      <c r="L118" s="58"/>
      <c r="M118" s="58"/>
      <c r="N118" s="58" t="s">
        <v>23</v>
      </c>
      <c r="O118" s="58"/>
      <c r="P118" s="17">
        <v>2</v>
      </c>
      <c r="Q118" s="19">
        <v>4</v>
      </c>
      <c r="R118" s="144">
        <f t="shared" si="58"/>
        <v>8</v>
      </c>
      <c r="S118" s="145" t="str">
        <f t="shared" si="59"/>
        <v>(M)</v>
      </c>
      <c r="T118" s="58">
        <v>10</v>
      </c>
      <c r="U118" s="144">
        <f t="shared" si="60"/>
        <v>80</v>
      </c>
      <c r="V118" s="146" t="str">
        <f t="shared" si="61"/>
        <v>III</v>
      </c>
      <c r="W118" s="22" t="str">
        <f t="shared" si="49"/>
        <v>Aceptable</v>
      </c>
      <c r="X118" s="58">
        <v>8</v>
      </c>
      <c r="Y118" s="58"/>
      <c r="Z118" s="58"/>
      <c r="AA118" s="58"/>
      <c r="AB118" s="16" t="s">
        <v>618</v>
      </c>
      <c r="AC118" s="58"/>
      <c r="AD118" s="58" t="s">
        <v>54</v>
      </c>
      <c r="AE118" s="16" t="s">
        <v>242</v>
      </c>
      <c r="AF118" s="189"/>
      <c r="AG118" s="189"/>
      <c r="AH118" s="189"/>
      <c r="AI118" s="189"/>
      <c r="AJ118" s="190"/>
    </row>
    <row r="119" spans="1:36" ht="38.25" x14ac:dyDescent="0.2">
      <c r="A119" s="192"/>
      <c r="B119" s="196"/>
      <c r="C119" s="196"/>
      <c r="D119" s="196"/>
      <c r="E119" s="202"/>
      <c r="F119" s="58" t="s">
        <v>210</v>
      </c>
      <c r="G119" s="58" t="s">
        <v>243</v>
      </c>
      <c r="H119" s="58" t="s">
        <v>169</v>
      </c>
      <c r="I119" s="61"/>
      <c r="J119" s="58" t="s">
        <v>100</v>
      </c>
      <c r="K119" s="58" t="s">
        <v>163</v>
      </c>
      <c r="L119" s="58"/>
      <c r="M119" s="58"/>
      <c r="N119" s="58" t="s">
        <v>23</v>
      </c>
      <c r="O119" s="58"/>
      <c r="P119" s="17">
        <v>2</v>
      </c>
      <c r="Q119" s="19">
        <v>4</v>
      </c>
      <c r="R119" s="144">
        <f t="shared" si="58"/>
        <v>8</v>
      </c>
      <c r="S119" s="145" t="str">
        <f t="shared" si="59"/>
        <v>(M)</v>
      </c>
      <c r="T119" s="58">
        <v>10</v>
      </c>
      <c r="U119" s="144">
        <f t="shared" si="60"/>
        <v>80</v>
      </c>
      <c r="V119" s="146" t="str">
        <f t="shared" si="61"/>
        <v>III</v>
      </c>
      <c r="W119" s="22" t="str">
        <f t="shared" si="49"/>
        <v>Aceptable</v>
      </c>
      <c r="X119" s="58">
        <v>8</v>
      </c>
      <c r="Y119" s="58"/>
      <c r="Z119" s="58"/>
      <c r="AA119" s="58"/>
      <c r="AB119" s="16" t="s">
        <v>256</v>
      </c>
      <c r="AC119" s="58"/>
      <c r="AD119" s="58" t="s">
        <v>54</v>
      </c>
      <c r="AE119" s="16" t="s">
        <v>242</v>
      </c>
      <c r="AF119" s="189"/>
      <c r="AG119" s="189"/>
      <c r="AH119" s="189"/>
      <c r="AI119" s="189"/>
      <c r="AJ119" s="190"/>
    </row>
    <row r="120" spans="1:36" ht="38.25" x14ac:dyDescent="0.2">
      <c r="A120" s="192"/>
      <c r="B120" s="196"/>
      <c r="C120" s="196"/>
      <c r="D120" s="196"/>
      <c r="E120" s="202"/>
      <c r="F120" s="58" t="s">
        <v>332</v>
      </c>
      <c r="G120" s="58" t="s">
        <v>245</v>
      </c>
      <c r="H120" s="58" t="s">
        <v>319</v>
      </c>
      <c r="I120" s="61"/>
      <c r="J120" s="58" t="s">
        <v>320</v>
      </c>
      <c r="K120" s="58"/>
      <c r="L120" s="58"/>
      <c r="M120" s="58"/>
      <c r="N120" s="58" t="s">
        <v>23</v>
      </c>
      <c r="O120" s="58"/>
      <c r="P120" s="17">
        <v>2</v>
      </c>
      <c r="Q120" s="19">
        <v>3</v>
      </c>
      <c r="R120" s="144">
        <f t="shared" si="58"/>
        <v>6</v>
      </c>
      <c r="S120" s="145" t="str">
        <f t="shared" si="59"/>
        <v>(M)</v>
      </c>
      <c r="T120" s="58">
        <v>10</v>
      </c>
      <c r="U120" s="144">
        <f t="shared" si="60"/>
        <v>60</v>
      </c>
      <c r="V120" s="146" t="str">
        <f t="shared" si="61"/>
        <v>III</v>
      </c>
      <c r="W120" s="22" t="str">
        <f t="shared" si="49"/>
        <v>Aceptable</v>
      </c>
      <c r="X120" s="58">
        <v>8</v>
      </c>
      <c r="Y120" s="58"/>
      <c r="Z120" s="58"/>
      <c r="AA120" s="58"/>
      <c r="AB120" s="16" t="s">
        <v>348</v>
      </c>
      <c r="AC120" s="58"/>
      <c r="AD120" s="58" t="s">
        <v>54</v>
      </c>
      <c r="AE120" s="16" t="s">
        <v>242</v>
      </c>
      <c r="AF120" s="189"/>
      <c r="AG120" s="189"/>
      <c r="AH120" s="189"/>
      <c r="AI120" s="189"/>
      <c r="AJ120" s="190"/>
    </row>
    <row r="121" spans="1:36" ht="38.25" x14ac:dyDescent="0.2">
      <c r="A121" s="192"/>
      <c r="B121" s="196"/>
      <c r="C121" s="196"/>
      <c r="D121" s="196"/>
      <c r="E121" s="202"/>
      <c r="F121" s="58" t="s">
        <v>346</v>
      </c>
      <c r="G121" s="58" t="s">
        <v>243</v>
      </c>
      <c r="H121" s="58" t="s">
        <v>319</v>
      </c>
      <c r="I121" s="61"/>
      <c r="J121" s="58" t="s">
        <v>320</v>
      </c>
      <c r="K121" s="58"/>
      <c r="L121" s="58"/>
      <c r="M121" s="58"/>
      <c r="N121" s="58" t="s">
        <v>23</v>
      </c>
      <c r="O121" s="58"/>
      <c r="P121" s="17">
        <v>2</v>
      </c>
      <c r="Q121" s="19">
        <v>4</v>
      </c>
      <c r="R121" s="144">
        <f t="shared" ref="R121" si="62">+P121*Q121</f>
        <v>8</v>
      </c>
      <c r="S121" s="145" t="str">
        <f t="shared" ref="S121" si="63">IF(R121&lt;2,"O",IF(R121&lt;=4,"(B)",IF(R121&lt;=8,"(M)",IF(R121&lt;=20,"(A)","(MA)"))))</f>
        <v>(M)</v>
      </c>
      <c r="T121" s="58">
        <v>25</v>
      </c>
      <c r="U121" s="144">
        <f t="shared" ref="U121" si="64">+R121*T121</f>
        <v>200</v>
      </c>
      <c r="V121" s="146" t="str">
        <f t="shared" ref="V121" si="65">IF(U121&lt;20,"O",IF(U121&lt;=20,"IV",IF(U121&lt;=120,"III",IF(U121&lt;=500,"II","I"))))</f>
        <v>II</v>
      </c>
      <c r="W121" s="22" t="str">
        <f t="shared" si="49"/>
        <v>Aceptable con Control Especifico</v>
      </c>
      <c r="X121" s="58">
        <v>8</v>
      </c>
      <c r="Y121" s="58"/>
      <c r="Z121" s="58"/>
      <c r="AA121" s="58"/>
      <c r="AB121" s="16" t="s">
        <v>406</v>
      </c>
      <c r="AC121" s="58"/>
      <c r="AD121" s="58" t="s">
        <v>54</v>
      </c>
      <c r="AE121" s="16" t="s">
        <v>242</v>
      </c>
      <c r="AF121" s="189"/>
      <c r="AG121" s="189"/>
      <c r="AH121" s="189"/>
      <c r="AI121" s="189"/>
      <c r="AJ121" s="190"/>
    </row>
    <row r="122" spans="1:36" ht="38.25" x14ac:dyDescent="0.2">
      <c r="A122" s="192"/>
      <c r="B122" s="196"/>
      <c r="C122" s="196"/>
      <c r="D122" s="196"/>
      <c r="E122" s="202"/>
      <c r="F122" s="58" t="s">
        <v>349</v>
      </c>
      <c r="G122" s="58" t="s">
        <v>243</v>
      </c>
      <c r="H122" s="58" t="s">
        <v>317</v>
      </c>
      <c r="I122" s="61"/>
      <c r="J122" s="58" t="s">
        <v>320</v>
      </c>
      <c r="K122" s="58"/>
      <c r="L122" s="58"/>
      <c r="M122" s="58"/>
      <c r="N122" s="58" t="s">
        <v>23</v>
      </c>
      <c r="O122" s="58"/>
      <c r="P122" s="17">
        <v>2</v>
      </c>
      <c r="Q122" s="19">
        <v>4</v>
      </c>
      <c r="R122" s="144">
        <f t="shared" ref="R122" si="66">+P122*Q122</f>
        <v>8</v>
      </c>
      <c r="S122" s="145" t="str">
        <f t="shared" ref="S122" si="67">IF(R122&lt;2,"O",IF(R122&lt;=4,"(B)",IF(R122&lt;=8,"(M)",IF(R122&lt;=20,"(A)","(MA)"))))</f>
        <v>(M)</v>
      </c>
      <c r="T122" s="58">
        <v>25</v>
      </c>
      <c r="U122" s="144">
        <f t="shared" ref="U122" si="68">+R122*T122</f>
        <v>200</v>
      </c>
      <c r="V122" s="146" t="str">
        <f t="shared" ref="V122" si="69">IF(U122&lt;20,"O",IF(U122&lt;=20,"IV",IF(U122&lt;=120,"III",IF(U122&lt;=500,"II","I"))))</f>
        <v>II</v>
      </c>
      <c r="W122" s="22" t="str">
        <f t="shared" si="49"/>
        <v>Aceptable con Control Especifico</v>
      </c>
      <c r="X122" s="58">
        <v>8</v>
      </c>
      <c r="Y122" s="58"/>
      <c r="Z122" s="58"/>
      <c r="AA122" s="58"/>
      <c r="AB122" s="16" t="s">
        <v>347</v>
      </c>
      <c r="AC122" s="58"/>
      <c r="AD122" s="58" t="s">
        <v>54</v>
      </c>
      <c r="AE122" s="16" t="s">
        <v>242</v>
      </c>
      <c r="AF122" s="189"/>
      <c r="AG122" s="189"/>
      <c r="AH122" s="189"/>
      <c r="AI122" s="189"/>
      <c r="AJ122" s="190"/>
    </row>
    <row r="123" spans="1:36" ht="38.25" x14ac:dyDescent="0.2">
      <c r="A123" s="192"/>
      <c r="B123" s="196"/>
      <c r="C123" s="196"/>
      <c r="D123" s="196"/>
      <c r="E123" s="202"/>
      <c r="F123" s="58" t="s">
        <v>350</v>
      </c>
      <c r="G123" s="58" t="s">
        <v>200</v>
      </c>
      <c r="H123" s="16" t="s">
        <v>612</v>
      </c>
      <c r="I123" s="61"/>
      <c r="J123" s="58" t="s">
        <v>351</v>
      </c>
      <c r="K123" s="58" t="s">
        <v>315</v>
      </c>
      <c r="L123" s="58"/>
      <c r="M123" s="58"/>
      <c r="N123" s="58" t="s">
        <v>23</v>
      </c>
      <c r="O123" s="58"/>
      <c r="P123" s="17">
        <v>2</v>
      </c>
      <c r="Q123" s="19">
        <v>2</v>
      </c>
      <c r="R123" s="144">
        <f t="shared" ref="R123:R128" si="70">+P123*Q123</f>
        <v>4</v>
      </c>
      <c r="S123" s="145" t="str">
        <f t="shared" ref="S123:S128" si="71">IF(R123&lt;2,"O",IF(R123&lt;=4,"(B)",IF(R123&lt;=8,"(M)",IF(R123&lt;=20,"(A)","(MA)"))))</f>
        <v>(B)</v>
      </c>
      <c r="T123" s="58">
        <v>25</v>
      </c>
      <c r="U123" s="144">
        <f t="shared" ref="U123:U128" si="72">+R123*T123</f>
        <v>100</v>
      </c>
      <c r="V123" s="146" t="str">
        <f t="shared" ref="V123:V128" si="73">IF(U123&lt;20,"O",IF(U123&lt;=20,"IV",IF(U123&lt;=120,"III",IF(U123&lt;=500,"II","I"))))</f>
        <v>III</v>
      </c>
      <c r="W123" s="22" t="str">
        <f t="shared" si="49"/>
        <v>Aceptable</v>
      </c>
      <c r="X123" s="58">
        <v>8</v>
      </c>
      <c r="Y123" s="58"/>
      <c r="Z123" s="58"/>
      <c r="AA123" s="58"/>
      <c r="AB123" s="16" t="s">
        <v>352</v>
      </c>
      <c r="AC123" s="58"/>
      <c r="AD123" s="58" t="s">
        <v>54</v>
      </c>
      <c r="AE123" s="16" t="s">
        <v>242</v>
      </c>
      <c r="AF123" s="189"/>
      <c r="AG123" s="189"/>
      <c r="AH123" s="189"/>
      <c r="AI123" s="189"/>
      <c r="AJ123" s="190"/>
    </row>
    <row r="124" spans="1:36" ht="51" x14ac:dyDescent="0.2">
      <c r="A124" s="192"/>
      <c r="B124" s="196"/>
      <c r="C124" s="196"/>
      <c r="D124" s="196"/>
      <c r="E124" s="202"/>
      <c r="F124" s="58" t="s">
        <v>201</v>
      </c>
      <c r="G124" s="58" t="s">
        <v>234</v>
      </c>
      <c r="H124" s="58" t="s">
        <v>172</v>
      </c>
      <c r="I124" s="26" t="s">
        <v>235</v>
      </c>
      <c r="J124" s="58" t="s">
        <v>413</v>
      </c>
      <c r="K124" s="58"/>
      <c r="L124" s="58"/>
      <c r="M124" s="58"/>
      <c r="N124" s="58" t="s">
        <v>23</v>
      </c>
      <c r="O124" s="58"/>
      <c r="P124" s="17">
        <v>6</v>
      </c>
      <c r="Q124" s="19">
        <v>4</v>
      </c>
      <c r="R124" s="144">
        <f t="shared" si="70"/>
        <v>24</v>
      </c>
      <c r="S124" s="145" t="str">
        <f t="shared" si="71"/>
        <v>(MA)</v>
      </c>
      <c r="T124" s="58">
        <v>10</v>
      </c>
      <c r="U124" s="144">
        <f t="shared" si="72"/>
        <v>240</v>
      </c>
      <c r="V124" s="146" t="str">
        <f t="shared" si="73"/>
        <v>II</v>
      </c>
      <c r="W124" s="22" t="str">
        <f t="shared" si="49"/>
        <v>Aceptable con Control Especifico</v>
      </c>
      <c r="X124" s="58">
        <v>8</v>
      </c>
      <c r="Y124" s="58"/>
      <c r="Z124" s="58"/>
      <c r="AA124" s="58"/>
      <c r="AB124" s="16" t="s">
        <v>614</v>
      </c>
      <c r="AC124" s="58"/>
      <c r="AD124" s="58" t="s">
        <v>54</v>
      </c>
      <c r="AE124" s="16" t="s">
        <v>242</v>
      </c>
      <c r="AF124" s="189"/>
      <c r="AG124" s="189"/>
      <c r="AH124" s="189"/>
      <c r="AI124" s="189"/>
      <c r="AJ124" s="190"/>
    </row>
    <row r="125" spans="1:36" ht="51" x14ac:dyDescent="0.2">
      <c r="A125" s="192"/>
      <c r="B125" s="196"/>
      <c r="C125" s="196"/>
      <c r="D125" s="196"/>
      <c r="E125" s="202"/>
      <c r="F125" s="58" t="s">
        <v>322</v>
      </c>
      <c r="G125" s="58" t="s">
        <v>200</v>
      </c>
      <c r="H125" s="16" t="s">
        <v>612</v>
      </c>
      <c r="I125" s="61"/>
      <c r="J125" s="58" t="s">
        <v>323</v>
      </c>
      <c r="K125" s="58"/>
      <c r="L125" s="58"/>
      <c r="M125" s="58"/>
      <c r="N125" s="58" t="s">
        <v>23</v>
      </c>
      <c r="O125" s="58"/>
      <c r="P125" s="17">
        <v>2</v>
      </c>
      <c r="Q125" s="19">
        <v>3</v>
      </c>
      <c r="R125" s="144">
        <f t="shared" si="70"/>
        <v>6</v>
      </c>
      <c r="S125" s="145" t="str">
        <f t="shared" si="71"/>
        <v>(M)</v>
      </c>
      <c r="T125" s="58">
        <v>25</v>
      </c>
      <c r="U125" s="144">
        <f t="shared" si="72"/>
        <v>150</v>
      </c>
      <c r="V125" s="146" t="str">
        <f t="shared" si="73"/>
        <v>II</v>
      </c>
      <c r="W125" s="22" t="str">
        <f t="shared" si="49"/>
        <v>Aceptable con Control Especifico</v>
      </c>
      <c r="X125" s="58">
        <v>8</v>
      </c>
      <c r="Y125" s="147"/>
      <c r="Z125" s="147"/>
      <c r="AA125" s="58"/>
      <c r="AB125" s="16" t="s">
        <v>424</v>
      </c>
      <c r="AC125" s="58"/>
      <c r="AD125" s="58" t="s">
        <v>54</v>
      </c>
      <c r="AE125" s="16" t="s">
        <v>242</v>
      </c>
      <c r="AF125" s="189"/>
      <c r="AG125" s="189"/>
      <c r="AH125" s="189"/>
      <c r="AI125" s="189"/>
      <c r="AJ125" s="190"/>
    </row>
    <row r="126" spans="1:36" ht="39" thickBot="1" x14ac:dyDescent="0.25">
      <c r="A126" s="208"/>
      <c r="B126" s="197"/>
      <c r="C126" s="197"/>
      <c r="D126" s="197"/>
      <c r="E126" s="203"/>
      <c r="F126" s="52" t="s">
        <v>341</v>
      </c>
      <c r="G126" s="60" t="s">
        <v>203</v>
      </c>
      <c r="H126" s="60" t="s">
        <v>326</v>
      </c>
      <c r="I126" s="60"/>
      <c r="J126" s="60" t="s">
        <v>327</v>
      </c>
      <c r="K126" s="60"/>
      <c r="L126" s="60"/>
      <c r="M126" s="60"/>
      <c r="N126" s="60" t="s">
        <v>23</v>
      </c>
      <c r="O126" s="60"/>
      <c r="P126" s="31">
        <v>2</v>
      </c>
      <c r="Q126" s="33">
        <v>4</v>
      </c>
      <c r="R126" s="152">
        <f t="shared" si="70"/>
        <v>8</v>
      </c>
      <c r="S126" s="153" t="str">
        <f t="shared" si="71"/>
        <v>(M)</v>
      </c>
      <c r="T126" s="60">
        <v>25</v>
      </c>
      <c r="U126" s="152">
        <f t="shared" si="72"/>
        <v>200</v>
      </c>
      <c r="V126" s="112" t="str">
        <f t="shared" si="73"/>
        <v>II</v>
      </c>
      <c r="W126" s="22" t="str">
        <f t="shared" si="49"/>
        <v>Aceptable con Control Especifico</v>
      </c>
      <c r="X126" s="60">
        <v>8</v>
      </c>
      <c r="Y126" s="60"/>
      <c r="Z126" s="60"/>
      <c r="AA126" s="60"/>
      <c r="AB126" s="29" t="s">
        <v>328</v>
      </c>
      <c r="AC126" s="60" t="s">
        <v>329</v>
      </c>
      <c r="AD126" s="60" t="s">
        <v>54</v>
      </c>
      <c r="AE126" s="29" t="s">
        <v>242</v>
      </c>
      <c r="AF126" s="206"/>
      <c r="AG126" s="206"/>
      <c r="AH126" s="206"/>
      <c r="AI126" s="206"/>
      <c r="AJ126" s="207"/>
    </row>
    <row r="127" spans="1:36" ht="38.25" x14ac:dyDescent="0.2">
      <c r="A127" s="191" t="s">
        <v>294</v>
      </c>
      <c r="B127" s="195" t="s">
        <v>353</v>
      </c>
      <c r="C127" s="195" t="s">
        <v>354</v>
      </c>
      <c r="D127" s="195" t="s">
        <v>354</v>
      </c>
      <c r="E127" s="201" t="s">
        <v>297</v>
      </c>
      <c r="F127" s="59" t="s">
        <v>298</v>
      </c>
      <c r="G127" s="59" t="s">
        <v>249</v>
      </c>
      <c r="H127" s="7" t="s">
        <v>57</v>
      </c>
      <c r="I127" s="13"/>
      <c r="J127" s="59" t="s">
        <v>299</v>
      </c>
      <c r="K127" s="59" t="s">
        <v>300</v>
      </c>
      <c r="L127" s="59"/>
      <c r="M127" s="59"/>
      <c r="N127" s="59" t="s">
        <v>23</v>
      </c>
      <c r="O127" s="59"/>
      <c r="P127" s="8">
        <v>2</v>
      </c>
      <c r="Q127" s="10">
        <v>3</v>
      </c>
      <c r="R127" s="140">
        <f t="shared" si="70"/>
        <v>6</v>
      </c>
      <c r="S127" s="141" t="str">
        <f t="shared" si="71"/>
        <v>(M)</v>
      </c>
      <c r="T127" s="59">
        <v>10</v>
      </c>
      <c r="U127" s="140">
        <f t="shared" si="72"/>
        <v>60</v>
      </c>
      <c r="V127" s="142" t="str">
        <f t="shared" si="73"/>
        <v>III</v>
      </c>
      <c r="W127" s="22" t="str">
        <f t="shared" si="49"/>
        <v>Aceptable</v>
      </c>
      <c r="X127" s="59">
        <v>8</v>
      </c>
      <c r="Y127" s="143"/>
      <c r="Z127" s="143"/>
      <c r="AA127" s="59"/>
      <c r="AB127" s="7" t="s">
        <v>412</v>
      </c>
      <c r="AC127" s="59" t="s">
        <v>301</v>
      </c>
      <c r="AD127" s="59" t="s">
        <v>54</v>
      </c>
      <c r="AE127" s="7" t="s">
        <v>242</v>
      </c>
      <c r="AF127" s="204"/>
      <c r="AG127" s="204"/>
      <c r="AH127" s="204"/>
      <c r="AI127" s="204"/>
      <c r="AJ127" s="205"/>
    </row>
    <row r="128" spans="1:36" ht="38.25" x14ac:dyDescent="0.2">
      <c r="A128" s="192"/>
      <c r="B128" s="196"/>
      <c r="C128" s="196"/>
      <c r="D128" s="196"/>
      <c r="E128" s="202"/>
      <c r="F128" s="58" t="s">
        <v>302</v>
      </c>
      <c r="G128" s="58" t="s">
        <v>330</v>
      </c>
      <c r="H128" s="58" t="s">
        <v>57</v>
      </c>
      <c r="I128" s="61"/>
      <c r="J128" s="58"/>
      <c r="K128" s="58" t="s">
        <v>303</v>
      </c>
      <c r="L128" s="58"/>
      <c r="M128" s="58"/>
      <c r="N128" s="58" t="s">
        <v>23</v>
      </c>
      <c r="O128" s="58"/>
      <c r="P128" s="17">
        <v>6</v>
      </c>
      <c r="Q128" s="19">
        <v>2</v>
      </c>
      <c r="R128" s="144">
        <f t="shared" si="70"/>
        <v>12</v>
      </c>
      <c r="S128" s="145" t="str">
        <f t="shared" si="71"/>
        <v>(A)</v>
      </c>
      <c r="T128" s="58">
        <v>25</v>
      </c>
      <c r="U128" s="144">
        <f t="shared" si="72"/>
        <v>300</v>
      </c>
      <c r="V128" s="146" t="str">
        <f t="shared" si="73"/>
        <v>II</v>
      </c>
      <c r="W128" s="22" t="str">
        <f t="shared" si="49"/>
        <v>Aceptable con Control Especifico</v>
      </c>
      <c r="X128" s="58">
        <v>8</v>
      </c>
      <c r="Y128" s="147"/>
      <c r="Z128" s="147"/>
      <c r="AA128" s="58"/>
      <c r="AB128" s="16" t="s">
        <v>333</v>
      </c>
      <c r="AC128" s="58" t="s">
        <v>304</v>
      </c>
      <c r="AD128" s="58" t="s">
        <v>54</v>
      </c>
      <c r="AE128" s="16" t="s">
        <v>242</v>
      </c>
      <c r="AF128" s="189"/>
      <c r="AG128" s="189"/>
      <c r="AH128" s="189"/>
      <c r="AI128" s="189"/>
      <c r="AJ128" s="190"/>
    </row>
    <row r="129" spans="1:36" ht="38.25" x14ac:dyDescent="0.2">
      <c r="A129" s="192"/>
      <c r="B129" s="196"/>
      <c r="C129" s="196"/>
      <c r="D129" s="196"/>
      <c r="E129" s="202"/>
      <c r="F129" s="58" t="s">
        <v>363</v>
      </c>
      <c r="G129" s="58" t="s">
        <v>355</v>
      </c>
      <c r="H129" s="58" t="s">
        <v>313</v>
      </c>
      <c r="I129" s="61"/>
      <c r="J129" s="58"/>
      <c r="K129" s="58" t="s">
        <v>356</v>
      </c>
      <c r="L129" s="58"/>
      <c r="M129" s="58"/>
      <c r="N129" s="58" t="s">
        <v>23</v>
      </c>
      <c r="O129" s="58"/>
      <c r="P129" s="17">
        <v>2</v>
      </c>
      <c r="Q129" s="19">
        <v>3</v>
      </c>
      <c r="R129" s="144">
        <f t="shared" ref="R129" si="74">+P129*Q129</f>
        <v>6</v>
      </c>
      <c r="S129" s="145" t="str">
        <f t="shared" ref="S129" si="75">IF(R129&lt;2,"O",IF(R129&lt;=4,"(B)",IF(R129&lt;=8,"(M)",IF(R129&lt;=20,"(A)","(MA)"))))</f>
        <v>(M)</v>
      </c>
      <c r="T129" s="58">
        <v>10</v>
      </c>
      <c r="U129" s="144">
        <f t="shared" ref="U129" si="76">+R129*T129</f>
        <v>60</v>
      </c>
      <c r="V129" s="146" t="str">
        <f t="shared" ref="V129" si="77">IF(U129&lt;20,"O",IF(U129&lt;=20,"IV",IF(U129&lt;=120,"III",IF(U129&lt;=500,"II","I"))))</f>
        <v>III</v>
      </c>
      <c r="W129" s="22" t="str">
        <f t="shared" si="49"/>
        <v>Aceptable</v>
      </c>
      <c r="X129" s="58">
        <v>8</v>
      </c>
      <c r="Y129" s="147"/>
      <c r="Z129" s="147"/>
      <c r="AA129" s="58"/>
      <c r="AB129" s="16" t="s">
        <v>414</v>
      </c>
      <c r="AC129" s="58" t="s">
        <v>357</v>
      </c>
      <c r="AD129" s="58"/>
      <c r="AE129" s="16" t="s">
        <v>242</v>
      </c>
      <c r="AF129" s="189"/>
      <c r="AG129" s="189"/>
      <c r="AH129" s="189"/>
      <c r="AI129" s="189"/>
      <c r="AJ129" s="190"/>
    </row>
    <row r="130" spans="1:36" ht="38.25" x14ac:dyDescent="0.2">
      <c r="A130" s="192"/>
      <c r="B130" s="196"/>
      <c r="C130" s="196"/>
      <c r="D130" s="196"/>
      <c r="E130" s="202"/>
      <c r="F130" s="58" t="s">
        <v>309</v>
      </c>
      <c r="G130" s="58" t="s">
        <v>622</v>
      </c>
      <c r="H130" s="58" t="s">
        <v>69</v>
      </c>
      <c r="I130" s="61"/>
      <c r="J130" s="58" t="s">
        <v>168</v>
      </c>
      <c r="K130" s="24" t="s">
        <v>167</v>
      </c>
      <c r="L130" s="58"/>
      <c r="M130" s="58"/>
      <c r="N130" s="58" t="s">
        <v>23</v>
      </c>
      <c r="O130" s="58"/>
      <c r="P130" s="17">
        <v>2</v>
      </c>
      <c r="Q130" s="19">
        <v>4</v>
      </c>
      <c r="R130" s="144">
        <f t="shared" ref="R130:R134" si="78">+P130*Q130</f>
        <v>8</v>
      </c>
      <c r="S130" s="145" t="str">
        <f t="shared" ref="S130:S134" si="79">IF(R130&lt;2,"O",IF(R130&lt;=4,"(B)",IF(R130&lt;=8,"(M)",IF(R130&lt;=20,"(A)","(MA)"))))</f>
        <v>(M)</v>
      </c>
      <c r="T130" s="58">
        <v>10</v>
      </c>
      <c r="U130" s="144">
        <f t="shared" ref="U130:U134" si="80">+R130*T130</f>
        <v>80</v>
      </c>
      <c r="V130" s="146" t="str">
        <f t="shared" ref="V130:V134" si="81">IF(U130&lt;20,"O",IF(U130&lt;=20,"IV",IF(U130&lt;=120,"III",IF(U130&lt;=500,"II","I"))))</f>
        <v>III</v>
      </c>
      <c r="W130" s="22" t="str">
        <f t="shared" si="49"/>
        <v>Aceptable</v>
      </c>
      <c r="X130" s="58">
        <v>8</v>
      </c>
      <c r="Y130" s="147"/>
      <c r="Z130" s="147"/>
      <c r="AA130" s="58"/>
      <c r="AB130" s="16" t="s">
        <v>311</v>
      </c>
      <c r="AC130" s="58" t="s">
        <v>312</v>
      </c>
      <c r="AD130" s="58"/>
      <c r="AE130" s="16" t="s">
        <v>242</v>
      </c>
      <c r="AF130" s="189"/>
      <c r="AG130" s="189"/>
      <c r="AH130" s="189"/>
      <c r="AI130" s="189"/>
      <c r="AJ130" s="190"/>
    </row>
    <row r="131" spans="1:36" ht="38.25" x14ac:dyDescent="0.2">
      <c r="A131" s="192"/>
      <c r="B131" s="196"/>
      <c r="C131" s="196"/>
      <c r="D131" s="196"/>
      <c r="E131" s="202"/>
      <c r="F131" s="58" t="s">
        <v>429</v>
      </c>
      <c r="G131" s="58" t="s">
        <v>621</v>
      </c>
      <c r="H131" s="58" t="s">
        <v>313</v>
      </c>
      <c r="I131" s="61"/>
      <c r="J131" s="58"/>
      <c r="K131" s="58" t="s">
        <v>314</v>
      </c>
      <c r="L131" s="58"/>
      <c r="M131" s="58"/>
      <c r="N131" s="58" t="s">
        <v>23</v>
      </c>
      <c r="O131" s="58"/>
      <c r="P131" s="17">
        <v>2</v>
      </c>
      <c r="Q131" s="19">
        <v>2</v>
      </c>
      <c r="R131" s="144">
        <f t="shared" si="78"/>
        <v>4</v>
      </c>
      <c r="S131" s="145" t="str">
        <f t="shared" si="79"/>
        <v>(B)</v>
      </c>
      <c r="T131" s="58">
        <v>25</v>
      </c>
      <c r="U131" s="144">
        <f t="shared" si="80"/>
        <v>100</v>
      </c>
      <c r="V131" s="146" t="str">
        <f t="shared" si="81"/>
        <v>III</v>
      </c>
      <c r="W131" s="22" t="str">
        <f t="shared" si="49"/>
        <v>Aceptable</v>
      </c>
      <c r="X131" s="58">
        <v>8</v>
      </c>
      <c r="Y131" s="58"/>
      <c r="Z131" s="58"/>
      <c r="AA131" s="58"/>
      <c r="AB131" s="16" t="s">
        <v>430</v>
      </c>
      <c r="AC131" s="58" t="s">
        <v>315</v>
      </c>
      <c r="AD131" s="58" t="s">
        <v>54</v>
      </c>
      <c r="AE131" s="16" t="s">
        <v>242</v>
      </c>
      <c r="AF131" s="189"/>
      <c r="AG131" s="189"/>
      <c r="AH131" s="189"/>
      <c r="AI131" s="189"/>
      <c r="AJ131" s="190"/>
    </row>
    <row r="132" spans="1:36" ht="38.25" x14ac:dyDescent="0.2">
      <c r="A132" s="192"/>
      <c r="B132" s="196"/>
      <c r="C132" s="196"/>
      <c r="D132" s="196"/>
      <c r="E132" s="202"/>
      <c r="F132" s="58" t="s">
        <v>426</v>
      </c>
      <c r="G132" s="58" t="s">
        <v>236</v>
      </c>
      <c r="H132" s="58" t="s">
        <v>58</v>
      </c>
      <c r="I132" s="61"/>
      <c r="J132" s="58"/>
      <c r="K132" s="16" t="s">
        <v>163</v>
      </c>
      <c r="L132" s="58"/>
      <c r="M132" s="58"/>
      <c r="N132" s="58" t="s">
        <v>23</v>
      </c>
      <c r="O132" s="58"/>
      <c r="P132" s="17">
        <v>2</v>
      </c>
      <c r="Q132" s="19">
        <v>4</v>
      </c>
      <c r="R132" s="144">
        <f t="shared" si="78"/>
        <v>8</v>
      </c>
      <c r="S132" s="145" t="str">
        <f t="shared" si="79"/>
        <v>(M)</v>
      </c>
      <c r="T132" s="58">
        <v>10</v>
      </c>
      <c r="U132" s="144">
        <f t="shared" si="80"/>
        <v>80</v>
      </c>
      <c r="V132" s="146" t="str">
        <f t="shared" si="81"/>
        <v>III</v>
      </c>
      <c r="W132" s="22" t="str">
        <f t="shared" si="49"/>
        <v>Aceptable</v>
      </c>
      <c r="X132" s="58">
        <v>8</v>
      </c>
      <c r="Y132" s="58"/>
      <c r="Z132" s="58"/>
      <c r="AA132" s="58"/>
      <c r="AB132" s="58" t="s">
        <v>241</v>
      </c>
      <c r="AC132" s="58"/>
      <c r="AD132" s="58" t="s">
        <v>54</v>
      </c>
      <c r="AE132" s="16" t="s">
        <v>242</v>
      </c>
      <c r="AF132" s="189"/>
      <c r="AG132" s="189"/>
      <c r="AH132" s="189"/>
      <c r="AI132" s="189"/>
      <c r="AJ132" s="190"/>
    </row>
    <row r="133" spans="1:36" ht="38.25" x14ac:dyDescent="0.2">
      <c r="A133" s="192"/>
      <c r="B133" s="196"/>
      <c r="C133" s="196"/>
      <c r="D133" s="196"/>
      <c r="E133" s="202"/>
      <c r="F133" s="58" t="s">
        <v>210</v>
      </c>
      <c r="G133" s="58" t="s">
        <v>243</v>
      </c>
      <c r="H133" s="58" t="s">
        <v>169</v>
      </c>
      <c r="I133" s="61"/>
      <c r="J133" s="58" t="s">
        <v>100</v>
      </c>
      <c r="K133" s="58" t="s">
        <v>163</v>
      </c>
      <c r="L133" s="58"/>
      <c r="M133" s="58"/>
      <c r="N133" s="58" t="s">
        <v>23</v>
      </c>
      <c r="O133" s="58"/>
      <c r="P133" s="17">
        <v>2</v>
      </c>
      <c r="Q133" s="19">
        <v>4</v>
      </c>
      <c r="R133" s="144">
        <f t="shared" si="78"/>
        <v>8</v>
      </c>
      <c r="S133" s="145" t="str">
        <f t="shared" si="79"/>
        <v>(M)</v>
      </c>
      <c r="T133" s="58">
        <v>10</v>
      </c>
      <c r="U133" s="144">
        <f t="shared" si="80"/>
        <v>80</v>
      </c>
      <c r="V133" s="146" t="str">
        <f t="shared" si="81"/>
        <v>III</v>
      </c>
      <c r="W133" s="22" t="str">
        <f t="shared" si="49"/>
        <v>Aceptable</v>
      </c>
      <c r="X133" s="58">
        <v>8</v>
      </c>
      <c r="Y133" s="58"/>
      <c r="Z133" s="58"/>
      <c r="AA133" s="58"/>
      <c r="AB133" s="16" t="s">
        <v>256</v>
      </c>
      <c r="AC133" s="58"/>
      <c r="AD133" s="58" t="s">
        <v>54</v>
      </c>
      <c r="AE133" s="16" t="s">
        <v>242</v>
      </c>
      <c r="AF133" s="189"/>
      <c r="AG133" s="189"/>
      <c r="AH133" s="189"/>
      <c r="AI133" s="189"/>
      <c r="AJ133" s="190"/>
    </row>
    <row r="134" spans="1:36" ht="38.25" x14ac:dyDescent="0.2">
      <c r="A134" s="192"/>
      <c r="B134" s="196"/>
      <c r="C134" s="196"/>
      <c r="D134" s="196"/>
      <c r="E134" s="202"/>
      <c r="F134" s="58" t="s">
        <v>332</v>
      </c>
      <c r="G134" s="58" t="s">
        <v>245</v>
      </c>
      <c r="H134" s="58" t="s">
        <v>319</v>
      </c>
      <c r="I134" s="61"/>
      <c r="J134" s="58" t="s">
        <v>320</v>
      </c>
      <c r="K134" s="58"/>
      <c r="L134" s="58"/>
      <c r="M134" s="58"/>
      <c r="N134" s="58" t="s">
        <v>23</v>
      </c>
      <c r="O134" s="58"/>
      <c r="P134" s="17">
        <v>2</v>
      </c>
      <c r="Q134" s="19">
        <v>3</v>
      </c>
      <c r="R134" s="144">
        <f t="shared" si="78"/>
        <v>6</v>
      </c>
      <c r="S134" s="145" t="str">
        <f t="shared" si="79"/>
        <v>(M)</v>
      </c>
      <c r="T134" s="58">
        <v>10</v>
      </c>
      <c r="U134" s="144">
        <f t="shared" si="80"/>
        <v>60</v>
      </c>
      <c r="V134" s="146" t="str">
        <f t="shared" si="81"/>
        <v>III</v>
      </c>
      <c r="W134" s="22" t="str">
        <f t="shared" si="49"/>
        <v>Aceptable</v>
      </c>
      <c r="X134" s="58">
        <v>8</v>
      </c>
      <c r="Y134" s="58"/>
      <c r="Z134" s="58"/>
      <c r="AA134" s="58"/>
      <c r="AB134" s="16" t="s">
        <v>348</v>
      </c>
      <c r="AC134" s="58"/>
      <c r="AD134" s="58" t="s">
        <v>54</v>
      </c>
      <c r="AE134" s="16" t="s">
        <v>242</v>
      </c>
      <c r="AF134" s="189"/>
      <c r="AG134" s="189"/>
      <c r="AH134" s="189"/>
      <c r="AI134" s="189"/>
      <c r="AJ134" s="190"/>
    </row>
    <row r="135" spans="1:36" ht="51" x14ac:dyDescent="0.2">
      <c r="A135" s="192"/>
      <c r="B135" s="196"/>
      <c r="C135" s="196"/>
      <c r="D135" s="196"/>
      <c r="E135" s="202"/>
      <c r="F135" s="58" t="s">
        <v>358</v>
      </c>
      <c r="G135" s="58" t="s">
        <v>243</v>
      </c>
      <c r="H135" s="58" t="s">
        <v>319</v>
      </c>
      <c r="I135" s="58"/>
      <c r="J135" s="58" t="s">
        <v>320</v>
      </c>
      <c r="K135" s="58"/>
      <c r="L135" s="58"/>
      <c r="M135" s="58"/>
      <c r="N135" s="58" t="s">
        <v>23</v>
      </c>
      <c r="O135" s="58"/>
      <c r="P135" s="17">
        <v>2</v>
      </c>
      <c r="Q135" s="19">
        <v>3</v>
      </c>
      <c r="R135" s="144">
        <f>+P135*Q135</f>
        <v>6</v>
      </c>
      <c r="S135" s="145" t="str">
        <f>IF(R135&lt;2,"O",IF(R135&lt;=4,"(B)",IF(R135&lt;=8,"(M)",IF(R135&lt;=20,"(A)","(MA)"))))</f>
        <v>(M)</v>
      </c>
      <c r="T135" s="58">
        <v>10</v>
      </c>
      <c r="U135" s="144">
        <f>+R135*T135</f>
        <v>60</v>
      </c>
      <c r="V135" s="146" t="str">
        <f>IF(U135&lt;20,"O",IF(U135&lt;=20,"IV",IF(U135&lt;=120,"III",IF(U135&lt;=500,"II","I"))))</f>
        <v>III</v>
      </c>
      <c r="W135" s="22" t="str">
        <f t="shared" si="49"/>
        <v>Aceptable</v>
      </c>
      <c r="X135" s="58">
        <v>8</v>
      </c>
      <c r="Y135" s="58"/>
      <c r="Z135" s="58"/>
      <c r="AA135" s="58"/>
      <c r="AB135" s="16" t="s">
        <v>405</v>
      </c>
      <c r="AC135" s="58"/>
      <c r="AD135" s="58" t="s">
        <v>54</v>
      </c>
      <c r="AE135" s="16" t="s">
        <v>242</v>
      </c>
      <c r="AF135" s="189"/>
      <c r="AG135" s="189"/>
      <c r="AH135" s="189"/>
      <c r="AI135" s="189"/>
      <c r="AJ135" s="190"/>
    </row>
    <row r="136" spans="1:36" ht="38.25" x14ac:dyDescent="0.2">
      <c r="A136" s="192"/>
      <c r="B136" s="196"/>
      <c r="C136" s="196"/>
      <c r="D136" s="196"/>
      <c r="E136" s="202"/>
      <c r="F136" s="58" t="s">
        <v>349</v>
      </c>
      <c r="G136" s="58" t="s">
        <v>243</v>
      </c>
      <c r="H136" s="58" t="s">
        <v>317</v>
      </c>
      <c r="I136" s="61"/>
      <c r="J136" s="58" t="s">
        <v>320</v>
      </c>
      <c r="K136" s="58"/>
      <c r="L136" s="58"/>
      <c r="M136" s="58"/>
      <c r="N136" s="58" t="s">
        <v>23</v>
      </c>
      <c r="O136" s="58"/>
      <c r="P136" s="17">
        <v>2</v>
      </c>
      <c r="Q136" s="19">
        <v>4</v>
      </c>
      <c r="R136" s="144">
        <f t="shared" ref="R136" si="82">+P136*Q136</f>
        <v>8</v>
      </c>
      <c r="S136" s="145" t="str">
        <f t="shared" ref="S136" si="83">IF(R136&lt;2,"O",IF(R136&lt;=4,"(B)",IF(R136&lt;=8,"(M)",IF(R136&lt;=20,"(A)","(MA)"))))</f>
        <v>(M)</v>
      </c>
      <c r="T136" s="58">
        <v>25</v>
      </c>
      <c r="U136" s="144">
        <f t="shared" ref="U136" si="84">+R136*T136</f>
        <v>200</v>
      </c>
      <c r="V136" s="146" t="str">
        <f t="shared" ref="V136" si="85">IF(U136&lt;20,"O",IF(U136&lt;=20,"IV",IF(U136&lt;=120,"III",IF(U136&lt;=500,"II","I"))))</f>
        <v>II</v>
      </c>
      <c r="W136" s="22" t="str">
        <f t="shared" si="49"/>
        <v>Aceptable con Control Especifico</v>
      </c>
      <c r="X136" s="58">
        <v>8</v>
      </c>
      <c r="Y136" s="58"/>
      <c r="Z136" s="58"/>
      <c r="AA136" s="58"/>
      <c r="AB136" s="16" t="s">
        <v>347</v>
      </c>
      <c r="AC136" s="58"/>
      <c r="AD136" s="58" t="s">
        <v>54</v>
      </c>
      <c r="AE136" s="16" t="s">
        <v>242</v>
      </c>
      <c r="AF136" s="189"/>
      <c r="AG136" s="189"/>
      <c r="AH136" s="189"/>
      <c r="AI136" s="189"/>
      <c r="AJ136" s="190"/>
    </row>
    <row r="137" spans="1:36" ht="38.25" x14ac:dyDescent="0.2">
      <c r="A137" s="192"/>
      <c r="B137" s="196"/>
      <c r="C137" s="196"/>
      <c r="D137" s="196"/>
      <c r="E137" s="202"/>
      <c r="F137" s="58" t="s">
        <v>417</v>
      </c>
      <c r="G137" s="58" t="s">
        <v>200</v>
      </c>
      <c r="H137" s="16" t="s">
        <v>612</v>
      </c>
      <c r="I137" s="61"/>
      <c r="J137" s="58" t="s">
        <v>351</v>
      </c>
      <c r="K137" s="58" t="s">
        <v>359</v>
      </c>
      <c r="L137" s="58"/>
      <c r="M137" s="58"/>
      <c r="N137" s="58" t="s">
        <v>23</v>
      </c>
      <c r="O137" s="58"/>
      <c r="P137" s="17">
        <v>2</v>
      </c>
      <c r="Q137" s="19">
        <v>2</v>
      </c>
      <c r="R137" s="144">
        <f t="shared" ref="R137:R149" si="86">+P137*Q137</f>
        <v>4</v>
      </c>
      <c r="S137" s="145" t="str">
        <f t="shared" ref="S137:S149" si="87">IF(R137&lt;2,"O",IF(R137&lt;=4,"(B)",IF(R137&lt;=8,"(M)",IF(R137&lt;=20,"(A)","(MA)"))))</f>
        <v>(B)</v>
      </c>
      <c r="T137" s="58">
        <v>25</v>
      </c>
      <c r="U137" s="144">
        <f t="shared" ref="U137:U149" si="88">+R137*T137</f>
        <v>100</v>
      </c>
      <c r="V137" s="146" t="str">
        <f t="shared" ref="V137:V149" si="89">IF(U137&lt;20,"O",IF(U137&lt;=20,"IV",IF(U137&lt;=120,"III",IF(U137&lt;=500,"II","I"))))</f>
        <v>III</v>
      </c>
      <c r="W137" s="22" t="str">
        <f t="shared" si="49"/>
        <v>Aceptable</v>
      </c>
      <c r="X137" s="58">
        <v>8</v>
      </c>
      <c r="Y137" s="58"/>
      <c r="Z137" s="58"/>
      <c r="AA137" s="58"/>
      <c r="AB137" s="16" t="s">
        <v>619</v>
      </c>
      <c r="AC137" s="58"/>
      <c r="AD137" s="58" t="s">
        <v>54</v>
      </c>
      <c r="AE137" s="16" t="s">
        <v>242</v>
      </c>
      <c r="AF137" s="189"/>
      <c r="AG137" s="189"/>
      <c r="AH137" s="189"/>
      <c r="AI137" s="189"/>
      <c r="AJ137" s="190"/>
    </row>
    <row r="138" spans="1:36" ht="38.25" x14ac:dyDescent="0.2">
      <c r="A138" s="192"/>
      <c r="B138" s="196"/>
      <c r="C138" s="196"/>
      <c r="D138" s="196"/>
      <c r="E138" s="202"/>
      <c r="F138" s="58" t="s">
        <v>337</v>
      </c>
      <c r="G138" s="58" t="s">
        <v>360</v>
      </c>
      <c r="H138" s="58" t="s">
        <v>401</v>
      </c>
      <c r="I138" s="61"/>
      <c r="J138" s="58"/>
      <c r="K138" s="49" t="s">
        <v>338</v>
      </c>
      <c r="L138" s="58"/>
      <c r="M138" s="58"/>
      <c r="N138" s="58" t="s">
        <v>23</v>
      </c>
      <c r="O138" s="58"/>
      <c r="P138" s="17">
        <v>2</v>
      </c>
      <c r="Q138" s="19">
        <v>3</v>
      </c>
      <c r="R138" s="144">
        <f t="shared" si="86"/>
        <v>6</v>
      </c>
      <c r="S138" s="145" t="str">
        <f t="shared" si="87"/>
        <v>(M)</v>
      </c>
      <c r="T138" s="58">
        <v>25</v>
      </c>
      <c r="U138" s="144">
        <f t="shared" si="88"/>
        <v>150</v>
      </c>
      <c r="V138" s="146" t="str">
        <f t="shared" si="89"/>
        <v>II</v>
      </c>
      <c r="W138" s="22" t="str">
        <f t="shared" si="49"/>
        <v>Aceptable con Control Especifico</v>
      </c>
      <c r="X138" s="58">
        <v>8</v>
      </c>
      <c r="Y138" s="58"/>
      <c r="Z138" s="58"/>
      <c r="AA138" s="58"/>
      <c r="AB138" s="16" t="s">
        <v>339</v>
      </c>
      <c r="AC138" s="58" t="s">
        <v>340</v>
      </c>
      <c r="AD138" s="58" t="s">
        <v>54</v>
      </c>
      <c r="AE138" s="16" t="s">
        <v>242</v>
      </c>
      <c r="AF138" s="189"/>
      <c r="AG138" s="189"/>
      <c r="AH138" s="189"/>
      <c r="AI138" s="189"/>
      <c r="AJ138" s="190"/>
    </row>
    <row r="139" spans="1:36" ht="51" x14ac:dyDescent="0.2">
      <c r="A139" s="192"/>
      <c r="B139" s="196"/>
      <c r="C139" s="196"/>
      <c r="D139" s="196"/>
      <c r="E139" s="202"/>
      <c r="F139" s="58" t="s">
        <v>322</v>
      </c>
      <c r="G139" s="58" t="s">
        <v>200</v>
      </c>
      <c r="H139" s="16" t="s">
        <v>612</v>
      </c>
      <c r="I139" s="61"/>
      <c r="J139" s="58" t="s">
        <v>323</v>
      </c>
      <c r="K139" s="58"/>
      <c r="L139" s="58"/>
      <c r="M139" s="58"/>
      <c r="N139" s="58" t="s">
        <v>23</v>
      </c>
      <c r="O139" s="58"/>
      <c r="P139" s="17">
        <v>2</v>
      </c>
      <c r="Q139" s="19">
        <v>3</v>
      </c>
      <c r="R139" s="144">
        <f t="shared" si="86"/>
        <v>6</v>
      </c>
      <c r="S139" s="145" t="str">
        <f t="shared" si="87"/>
        <v>(M)</v>
      </c>
      <c r="T139" s="58">
        <v>25</v>
      </c>
      <c r="U139" s="144">
        <f t="shared" si="88"/>
        <v>150</v>
      </c>
      <c r="V139" s="146" t="str">
        <f t="shared" si="89"/>
        <v>II</v>
      </c>
      <c r="W139" s="22" t="str">
        <f t="shared" si="49"/>
        <v>Aceptable con Control Especifico</v>
      </c>
      <c r="X139" s="58">
        <v>8</v>
      </c>
      <c r="Y139" s="147"/>
      <c r="Z139" s="147"/>
      <c r="AA139" s="58"/>
      <c r="AB139" s="16" t="s">
        <v>424</v>
      </c>
      <c r="AC139" s="58"/>
      <c r="AD139" s="58" t="s">
        <v>54</v>
      </c>
      <c r="AE139" s="16" t="s">
        <v>242</v>
      </c>
      <c r="AF139" s="189"/>
      <c r="AG139" s="189"/>
      <c r="AH139" s="189"/>
      <c r="AI139" s="189"/>
      <c r="AJ139" s="190"/>
    </row>
    <row r="140" spans="1:36" ht="51" x14ac:dyDescent="0.2">
      <c r="A140" s="192"/>
      <c r="B140" s="196"/>
      <c r="C140" s="196"/>
      <c r="D140" s="196"/>
      <c r="E140" s="202"/>
      <c r="F140" s="58" t="s">
        <v>201</v>
      </c>
      <c r="G140" s="58" t="s">
        <v>234</v>
      </c>
      <c r="H140" s="58" t="s">
        <v>172</v>
      </c>
      <c r="I140" s="26" t="s">
        <v>235</v>
      </c>
      <c r="J140" s="58" t="s">
        <v>413</v>
      </c>
      <c r="K140" s="58"/>
      <c r="L140" s="58"/>
      <c r="M140" s="58"/>
      <c r="N140" s="58" t="s">
        <v>23</v>
      </c>
      <c r="O140" s="58"/>
      <c r="P140" s="17">
        <v>2</v>
      </c>
      <c r="Q140" s="19">
        <v>3</v>
      </c>
      <c r="R140" s="144">
        <f t="shared" si="86"/>
        <v>6</v>
      </c>
      <c r="S140" s="145" t="str">
        <f t="shared" si="87"/>
        <v>(M)</v>
      </c>
      <c r="T140" s="58">
        <v>10</v>
      </c>
      <c r="U140" s="144">
        <f t="shared" si="88"/>
        <v>60</v>
      </c>
      <c r="V140" s="146" t="str">
        <f t="shared" si="89"/>
        <v>III</v>
      </c>
      <c r="W140" s="22" t="str">
        <f t="shared" si="49"/>
        <v>Aceptable</v>
      </c>
      <c r="X140" s="58">
        <v>8</v>
      </c>
      <c r="Y140" s="58"/>
      <c r="Z140" s="58"/>
      <c r="AA140" s="58"/>
      <c r="AB140" s="16" t="s">
        <v>614</v>
      </c>
      <c r="AC140" s="58"/>
      <c r="AD140" s="58" t="s">
        <v>54</v>
      </c>
      <c r="AE140" s="16" t="s">
        <v>242</v>
      </c>
      <c r="AF140" s="189"/>
      <c r="AG140" s="189"/>
      <c r="AH140" s="189"/>
      <c r="AI140" s="189"/>
      <c r="AJ140" s="190"/>
    </row>
    <row r="141" spans="1:36" ht="38.25" x14ac:dyDescent="0.2">
      <c r="A141" s="192"/>
      <c r="B141" s="196"/>
      <c r="C141" s="196"/>
      <c r="D141" s="196"/>
      <c r="E141" s="202"/>
      <c r="F141" s="49" t="s">
        <v>341</v>
      </c>
      <c r="G141" s="58" t="s">
        <v>203</v>
      </c>
      <c r="H141" s="58" t="s">
        <v>326</v>
      </c>
      <c r="I141" s="58"/>
      <c r="J141" s="58" t="s">
        <v>327</v>
      </c>
      <c r="K141" s="58"/>
      <c r="L141" s="58"/>
      <c r="M141" s="58"/>
      <c r="N141" s="58" t="s">
        <v>23</v>
      </c>
      <c r="O141" s="58"/>
      <c r="P141" s="17">
        <v>2</v>
      </c>
      <c r="Q141" s="19">
        <v>4</v>
      </c>
      <c r="R141" s="144">
        <f t="shared" si="86"/>
        <v>8</v>
      </c>
      <c r="S141" s="145" t="str">
        <f t="shared" si="87"/>
        <v>(M)</v>
      </c>
      <c r="T141" s="58">
        <v>25</v>
      </c>
      <c r="U141" s="144">
        <f t="shared" si="88"/>
        <v>200</v>
      </c>
      <c r="V141" s="146" t="str">
        <f t="shared" si="89"/>
        <v>II</v>
      </c>
      <c r="W141" s="22" t="str">
        <f t="shared" si="49"/>
        <v>Aceptable con Control Especifico</v>
      </c>
      <c r="X141" s="58">
        <v>8</v>
      </c>
      <c r="Y141" s="58"/>
      <c r="Z141" s="58"/>
      <c r="AA141" s="58"/>
      <c r="AB141" s="16" t="s">
        <v>328</v>
      </c>
      <c r="AC141" s="58" t="s">
        <v>329</v>
      </c>
      <c r="AD141" s="58" t="s">
        <v>54</v>
      </c>
      <c r="AE141" s="16" t="s">
        <v>242</v>
      </c>
      <c r="AF141" s="189"/>
      <c r="AG141" s="189"/>
      <c r="AH141" s="189"/>
      <c r="AI141" s="189"/>
      <c r="AJ141" s="190"/>
    </row>
    <row r="142" spans="1:36" ht="39" thickBot="1" x14ac:dyDescent="0.25">
      <c r="A142" s="208"/>
      <c r="B142" s="197"/>
      <c r="C142" s="197"/>
      <c r="D142" s="197"/>
      <c r="E142" s="203"/>
      <c r="F142" s="60" t="s">
        <v>324</v>
      </c>
      <c r="G142" s="60" t="s">
        <v>200</v>
      </c>
      <c r="H142" s="29" t="s">
        <v>612</v>
      </c>
      <c r="I142" s="62"/>
      <c r="J142" s="60"/>
      <c r="K142" s="60"/>
      <c r="L142" s="60"/>
      <c r="M142" s="60"/>
      <c r="N142" s="60" t="s">
        <v>23</v>
      </c>
      <c r="O142" s="60"/>
      <c r="P142" s="31">
        <v>2</v>
      </c>
      <c r="Q142" s="33">
        <v>3</v>
      </c>
      <c r="R142" s="152">
        <f t="shared" si="86"/>
        <v>6</v>
      </c>
      <c r="S142" s="153" t="str">
        <f t="shared" si="87"/>
        <v>(M)</v>
      </c>
      <c r="T142" s="60">
        <v>10</v>
      </c>
      <c r="U142" s="152">
        <f t="shared" si="88"/>
        <v>60</v>
      </c>
      <c r="V142" s="112" t="str">
        <f t="shared" si="89"/>
        <v>III</v>
      </c>
      <c r="W142" s="22" t="str">
        <f t="shared" si="49"/>
        <v>Aceptable</v>
      </c>
      <c r="X142" s="60">
        <v>8</v>
      </c>
      <c r="Y142" s="60"/>
      <c r="Z142" s="60"/>
      <c r="AA142" s="60"/>
      <c r="AB142" s="29" t="s">
        <v>407</v>
      </c>
      <c r="AC142" s="60"/>
      <c r="AD142" s="60" t="s">
        <v>54</v>
      </c>
      <c r="AE142" s="29" t="s">
        <v>325</v>
      </c>
      <c r="AF142" s="206"/>
      <c r="AG142" s="206"/>
      <c r="AH142" s="206"/>
      <c r="AI142" s="206"/>
      <c r="AJ142" s="207"/>
    </row>
    <row r="143" spans="1:36" ht="38.25" x14ac:dyDescent="0.2">
      <c r="A143" s="191" t="s">
        <v>294</v>
      </c>
      <c r="B143" s="195" t="s">
        <v>361</v>
      </c>
      <c r="C143" s="195" t="s">
        <v>362</v>
      </c>
      <c r="D143" s="195" t="s">
        <v>362</v>
      </c>
      <c r="E143" s="201" t="s">
        <v>297</v>
      </c>
      <c r="F143" s="59" t="s">
        <v>298</v>
      </c>
      <c r="G143" s="59" t="s">
        <v>249</v>
      </c>
      <c r="H143" s="7" t="s">
        <v>57</v>
      </c>
      <c r="I143" s="13"/>
      <c r="J143" s="59" t="s">
        <v>299</v>
      </c>
      <c r="K143" s="59" t="s">
        <v>300</v>
      </c>
      <c r="L143" s="59"/>
      <c r="M143" s="59"/>
      <c r="N143" s="59" t="s">
        <v>23</v>
      </c>
      <c r="O143" s="59"/>
      <c r="P143" s="8">
        <v>2</v>
      </c>
      <c r="Q143" s="10">
        <v>3</v>
      </c>
      <c r="R143" s="140">
        <f t="shared" si="86"/>
        <v>6</v>
      </c>
      <c r="S143" s="141" t="str">
        <f t="shared" si="87"/>
        <v>(M)</v>
      </c>
      <c r="T143" s="59">
        <v>10</v>
      </c>
      <c r="U143" s="140">
        <f t="shared" si="88"/>
        <v>60</v>
      </c>
      <c r="V143" s="142" t="str">
        <f t="shared" si="89"/>
        <v>III</v>
      </c>
      <c r="W143" s="22" t="str">
        <f t="shared" si="49"/>
        <v>Aceptable</v>
      </c>
      <c r="X143" s="59">
        <v>8</v>
      </c>
      <c r="Y143" s="143"/>
      <c r="Z143" s="143"/>
      <c r="AA143" s="59"/>
      <c r="AB143" s="7" t="s">
        <v>412</v>
      </c>
      <c r="AC143" s="59" t="s">
        <v>301</v>
      </c>
      <c r="AD143" s="59" t="s">
        <v>54</v>
      </c>
      <c r="AE143" s="7" t="s">
        <v>242</v>
      </c>
      <c r="AF143" s="204"/>
      <c r="AG143" s="204"/>
      <c r="AH143" s="204"/>
      <c r="AI143" s="204"/>
      <c r="AJ143" s="205"/>
    </row>
    <row r="144" spans="1:36" ht="38.25" x14ac:dyDescent="0.2">
      <c r="A144" s="192"/>
      <c r="B144" s="196"/>
      <c r="C144" s="196"/>
      <c r="D144" s="196"/>
      <c r="E144" s="202"/>
      <c r="F144" s="58" t="s">
        <v>302</v>
      </c>
      <c r="G144" s="58" t="s">
        <v>330</v>
      </c>
      <c r="H144" s="58" t="s">
        <v>57</v>
      </c>
      <c r="I144" s="61"/>
      <c r="J144" s="58"/>
      <c r="K144" s="58" t="s">
        <v>303</v>
      </c>
      <c r="L144" s="58"/>
      <c r="M144" s="58"/>
      <c r="N144" s="58" t="s">
        <v>23</v>
      </c>
      <c r="O144" s="58"/>
      <c r="P144" s="17">
        <v>6</v>
      </c>
      <c r="Q144" s="19">
        <v>2</v>
      </c>
      <c r="R144" s="144">
        <f t="shared" si="86"/>
        <v>12</v>
      </c>
      <c r="S144" s="145" t="str">
        <f t="shared" si="87"/>
        <v>(A)</v>
      </c>
      <c r="T144" s="58">
        <v>25</v>
      </c>
      <c r="U144" s="144">
        <f t="shared" si="88"/>
        <v>300</v>
      </c>
      <c r="V144" s="146" t="str">
        <f t="shared" si="89"/>
        <v>II</v>
      </c>
      <c r="W144" s="22" t="str">
        <f t="shared" si="49"/>
        <v>Aceptable con Control Especifico</v>
      </c>
      <c r="X144" s="58">
        <v>8</v>
      </c>
      <c r="Y144" s="147"/>
      <c r="Z144" s="147"/>
      <c r="AA144" s="58"/>
      <c r="AB144" s="16" t="s">
        <v>333</v>
      </c>
      <c r="AC144" s="58" t="s">
        <v>304</v>
      </c>
      <c r="AD144" s="58" t="s">
        <v>54</v>
      </c>
      <c r="AE144" s="16" t="s">
        <v>242</v>
      </c>
      <c r="AF144" s="189"/>
      <c r="AG144" s="189"/>
      <c r="AH144" s="189"/>
      <c r="AI144" s="189"/>
      <c r="AJ144" s="190"/>
    </row>
    <row r="145" spans="1:36" ht="38.25" x14ac:dyDescent="0.2">
      <c r="A145" s="192"/>
      <c r="B145" s="196"/>
      <c r="C145" s="196"/>
      <c r="D145" s="196"/>
      <c r="E145" s="202"/>
      <c r="F145" s="58" t="s">
        <v>363</v>
      </c>
      <c r="G145" s="58" t="s">
        <v>355</v>
      </c>
      <c r="H145" s="58" t="s">
        <v>313</v>
      </c>
      <c r="I145" s="61"/>
      <c r="J145" s="58"/>
      <c r="K145" s="58" t="s">
        <v>356</v>
      </c>
      <c r="L145" s="58"/>
      <c r="M145" s="58"/>
      <c r="N145" s="58" t="s">
        <v>23</v>
      </c>
      <c r="O145" s="58"/>
      <c r="P145" s="17">
        <v>2</v>
      </c>
      <c r="Q145" s="19">
        <v>3</v>
      </c>
      <c r="R145" s="144">
        <f t="shared" si="86"/>
        <v>6</v>
      </c>
      <c r="S145" s="145" t="str">
        <f t="shared" si="87"/>
        <v>(M)</v>
      </c>
      <c r="T145" s="58">
        <v>10</v>
      </c>
      <c r="U145" s="144">
        <f t="shared" si="88"/>
        <v>60</v>
      </c>
      <c r="V145" s="146" t="str">
        <f t="shared" si="89"/>
        <v>III</v>
      </c>
      <c r="W145" s="22" t="str">
        <f t="shared" si="49"/>
        <v>Aceptable</v>
      </c>
      <c r="X145" s="58">
        <v>8</v>
      </c>
      <c r="Y145" s="147"/>
      <c r="Z145" s="147"/>
      <c r="AA145" s="58"/>
      <c r="AB145" s="16" t="s">
        <v>414</v>
      </c>
      <c r="AC145" s="58" t="s">
        <v>357</v>
      </c>
      <c r="AD145" s="58"/>
      <c r="AE145" s="16" t="s">
        <v>242</v>
      </c>
      <c r="AF145" s="189"/>
      <c r="AG145" s="189"/>
      <c r="AH145" s="189"/>
      <c r="AI145" s="189"/>
      <c r="AJ145" s="190"/>
    </row>
    <row r="146" spans="1:36" ht="38.25" x14ac:dyDescent="0.2">
      <c r="A146" s="192"/>
      <c r="B146" s="196"/>
      <c r="C146" s="196"/>
      <c r="D146" s="196"/>
      <c r="E146" s="202"/>
      <c r="F146" s="58" t="s">
        <v>429</v>
      </c>
      <c r="G146" s="58" t="s">
        <v>621</v>
      </c>
      <c r="H146" s="58" t="s">
        <v>313</v>
      </c>
      <c r="I146" s="61"/>
      <c r="J146" s="58"/>
      <c r="K146" s="58" t="s">
        <v>314</v>
      </c>
      <c r="L146" s="58"/>
      <c r="M146" s="58"/>
      <c r="N146" s="58" t="s">
        <v>23</v>
      </c>
      <c r="O146" s="58"/>
      <c r="P146" s="17">
        <v>2</v>
      </c>
      <c r="Q146" s="19">
        <v>2</v>
      </c>
      <c r="R146" s="144">
        <f t="shared" si="86"/>
        <v>4</v>
      </c>
      <c r="S146" s="145" t="str">
        <f t="shared" si="87"/>
        <v>(B)</v>
      </c>
      <c r="T146" s="58">
        <v>25</v>
      </c>
      <c r="U146" s="144">
        <f t="shared" si="88"/>
        <v>100</v>
      </c>
      <c r="V146" s="146" t="str">
        <f t="shared" si="89"/>
        <v>III</v>
      </c>
      <c r="W146" s="22" t="str">
        <f t="shared" si="49"/>
        <v>Aceptable</v>
      </c>
      <c r="X146" s="58">
        <v>8</v>
      </c>
      <c r="Y146" s="58"/>
      <c r="Z146" s="58"/>
      <c r="AA146" s="58"/>
      <c r="AB146" s="16" t="s">
        <v>430</v>
      </c>
      <c r="AC146" s="58" t="s">
        <v>315</v>
      </c>
      <c r="AD146" s="58" t="s">
        <v>54</v>
      </c>
      <c r="AE146" s="16" t="s">
        <v>242</v>
      </c>
      <c r="AF146" s="189"/>
      <c r="AG146" s="189"/>
      <c r="AH146" s="189"/>
      <c r="AI146" s="189"/>
      <c r="AJ146" s="190"/>
    </row>
    <row r="147" spans="1:36" ht="38.25" x14ac:dyDescent="0.2">
      <c r="A147" s="192"/>
      <c r="B147" s="196"/>
      <c r="C147" s="196"/>
      <c r="D147" s="196"/>
      <c r="E147" s="202"/>
      <c r="F147" s="58" t="s">
        <v>331</v>
      </c>
      <c r="G147" s="58" t="s">
        <v>219</v>
      </c>
      <c r="H147" s="58" t="s">
        <v>59</v>
      </c>
      <c r="I147" s="61"/>
      <c r="J147" s="58"/>
      <c r="K147" s="58" t="s">
        <v>316</v>
      </c>
      <c r="L147" s="58"/>
      <c r="M147" s="58"/>
      <c r="N147" s="58" t="s">
        <v>23</v>
      </c>
      <c r="O147" s="58"/>
      <c r="P147" s="17">
        <v>2</v>
      </c>
      <c r="Q147" s="19">
        <v>4</v>
      </c>
      <c r="R147" s="144">
        <f t="shared" si="86"/>
        <v>8</v>
      </c>
      <c r="S147" s="145" t="str">
        <f t="shared" si="87"/>
        <v>(M)</v>
      </c>
      <c r="T147" s="58">
        <v>10</v>
      </c>
      <c r="U147" s="144">
        <f t="shared" si="88"/>
        <v>80</v>
      </c>
      <c r="V147" s="146" t="str">
        <f t="shared" si="89"/>
        <v>III</v>
      </c>
      <c r="W147" s="22" t="str">
        <f t="shared" si="49"/>
        <v>Aceptable</v>
      </c>
      <c r="X147" s="58">
        <v>8</v>
      </c>
      <c r="Y147" s="58"/>
      <c r="Z147" s="58"/>
      <c r="AA147" s="58"/>
      <c r="AB147" s="16" t="s">
        <v>618</v>
      </c>
      <c r="AC147" s="58"/>
      <c r="AD147" s="58" t="s">
        <v>54</v>
      </c>
      <c r="AE147" s="16" t="s">
        <v>242</v>
      </c>
      <c r="AF147" s="189"/>
      <c r="AG147" s="189"/>
      <c r="AH147" s="189"/>
      <c r="AI147" s="189"/>
      <c r="AJ147" s="190"/>
    </row>
    <row r="148" spans="1:36" ht="38.25" x14ac:dyDescent="0.2">
      <c r="A148" s="192"/>
      <c r="B148" s="196"/>
      <c r="C148" s="196"/>
      <c r="D148" s="196"/>
      <c r="E148" s="202"/>
      <c r="F148" s="58" t="s">
        <v>210</v>
      </c>
      <c r="G148" s="58" t="s">
        <v>243</v>
      </c>
      <c r="H148" s="58" t="s">
        <v>169</v>
      </c>
      <c r="I148" s="61"/>
      <c r="J148" s="58" t="s">
        <v>100</v>
      </c>
      <c r="K148" s="58" t="s">
        <v>163</v>
      </c>
      <c r="L148" s="58"/>
      <c r="M148" s="58"/>
      <c r="N148" s="58" t="s">
        <v>23</v>
      </c>
      <c r="O148" s="58"/>
      <c r="P148" s="17">
        <v>2</v>
      </c>
      <c r="Q148" s="19">
        <v>4</v>
      </c>
      <c r="R148" s="144">
        <f t="shared" si="86"/>
        <v>8</v>
      </c>
      <c r="S148" s="145" t="str">
        <f t="shared" si="87"/>
        <v>(M)</v>
      </c>
      <c r="T148" s="58">
        <v>10</v>
      </c>
      <c r="U148" s="144">
        <f t="shared" si="88"/>
        <v>80</v>
      </c>
      <c r="V148" s="146" t="str">
        <f t="shared" si="89"/>
        <v>III</v>
      </c>
      <c r="W148" s="22" t="str">
        <f t="shared" si="49"/>
        <v>Aceptable</v>
      </c>
      <c r="X148" s="58">
        <v>8</v>
      </c>
      <c r="Y148" s="58"/>
      <c r="Z148" s="58"/>
      <c r="AA148" s="58"/>
      <c r="AB148" s="16" t="s">
        <v>256</v>
      </c>
      <c r="AC148" s="58"/>
      <c r="AD148" s="58" t="s">
        <v>54</v>
      </c>
      <c r="AE148" s="16" t="s">
        <v>242</v>
      </c>
      <c r="AF148" s="189"/>
      <c r="AG148" s="189"/>
      <c r="AH148" s="189"/>
      <c r="AI148" s="189"/>
      <c r="AJ148" s="190"/>
    </row>
    <row r="149" spans="1:36" ht="38.25" x14ac:dyDescent="0.2">
      <c r="A149" s="192"/>
      <c r="B149" s="196"/>
      <c r="C149" s="196"/>
      <c r="D149" s="196"/>
      <c r="E149" s="202"/>
      <c r="F149" s="58" t="s">
        <v>332</v>
      </c>
      <c r="G149" s="58" t="s">
        <v>245</v>
      </c>
      <c r="H149" s="58" t="s">
        <v>319</v>
      </c>
      <c r="I149" s="61"/>
      <c r="J149" s="58" t="s">
        <v>320</v>
      </c>
      <c r="K149" s="58"/>
      <c r="L149" s="58"/>
      <c r="M149" s="58"/>
      <c r="N149" s="58" t="s">
        <v>23</v>
      </c>
      <c r="O149" s="58"/>
      <c r="P149" s="17">
        <v>2</v>
      </c>
      <c r="Q149" s="19">
        <v>3</v>
      </c>
      <c r="R149" s="144">
        <f t="shared" si="86"/>
        <v>6</v>
      </c>
      <c r="S149" s="145" t="str">
        <f t="shared" si="87"/>
        <v>(M)</v>
      </c>
      <c r="T149" s="58">
        <v>10</v>
      </c>
      <c r="U149" s="144">
        <f t="shared" si="88"/>
        <v>60</v>
      </c>
      <c r="V149" s="146" t="str">
        <f t="shared" si="89"/>
        <v>III</v>
      </c>
      <c r="W149" s="22" t="str">
        <f t="shared" si="49"/>
        <v>Aceptable</v>
      </c>
      <c r="X149" s="58">
        <v>8</v>
      </c>
      <c r="Y149" s="58"/>
      <c r="Z149" s="58"/>
      <c r="AA149" s="58"/>
      <c r="AB149" s="16" t="s">
        <v>348</v>
      </c>
      <c r="AC149" s="58"/>
      <c r="AD149" s="58" t="s">
        <v>54</v>
      </c>
      <c r="AE149" s="16" t="s">
        <v>242</v>
      </c>
      <c r="AF149" s="189"/>
      <c r="AG149" s="189"/>
      <c r="AH149" s="189"/>
      <c r="AI149" s="189"/>
      <c r="AJ149" s="190"/>
    </row>
    <row r="150" spans="1:36" ht="51" x14ac:dyDescent="0.2">
      <c r="A150" s="192"/>
      <c r="B150" s="196"/>
      <c r="C150" s="196"/>
      <c r="D150" s="196"/>
      <c r="E150" s="202"/>
      <c r="F150" s="58" t="s">
        <v>358</v>
      </c>
      <c r="G150" s="58" t="s">
        <v>243</v>
      </c>
      <c r="H150" s="58" t="s">
        <v>319</v>
      </c>
      <c r="I150" s="58"/>
      <c r="J150" s="58" t="s">
        <v>320</v>
      </c>
      <c r="K150" s="58"/>
      <c r="L150" s="58"/>
      <c r="M150" s="58"/>
      <c r="N150" s="58" t="s">
        <v>23</v>
      </c>
      <c r="O150" s="58"/>
      <c r="P150" s="17">
        <v>2</v>
      </c>
      <c r="Q150" s="19">
        <v>3</v>
      </c>
      <c r="R150" s="144">
        <f>+P150*Q150</f>
        <v>6</v>
      </c>
      <c r="S150" s="145" t="str">
        <f>IF(R150&lt;2,"O",IF(R150&lt;=4,"(B)",IF(R150&lt;=8,"(M)",IF(R150&lt;=20,"(A)","(MA)"))))</f>
        <v>(M)</v>
      </c>
      <c r="T150" s="58">
        <v>10</v>
      </c>
      <c r="U150" s="144">
        <f>+R150*T150</f>
        <v>60</v>
      </c>
      <c r="V150" s="146" t="str">
        <f>IF(U150&lt;20,"O",IF(U150&lt;=20,"IV",IF(U150&lt;=120,"III",IF(U150&lt;=500,"II","I"))))</f>
        <v>III</v>
      </c>
      <c r="W150" s="22" t="str">
        <f t="shared" si="49"/>
        <v>Aceptable</v>
      </c>
      <c r="X150" s="58">
        <v>8</v>
      </c>
      <c r="Y150" s="58"/>
      <c r="Z150" s="58"/>
      <c r="AA150" s="58"/>
      <c r="AB150" s="16" t="s">
        <v>405</v>
      </c>
      <c r="AC150" s="58"/>
      <c r="AD150" s="58" t="s">
        <v>54</v>
      </c>
      <c r="AE150" s="16" t="s">
        <v>242</v>
      </c>
      <c r="AF150" s="189"/>
      <c r="AG150" s="189"/>
      <c r="AH150" s="189"/>
      <c r="AI150" s="189"/>
      <c r="AJ150" s="190"/>
    </row>
    <row r="151" spans="1:36" ht="38.25" x14ac:dyDescent="0.2">
      <c r="A151" s="192"/>
      <c r="B151" s="196"/>
      <c r="C151" s="196"/>
      <c r="D151" s="196"/>
      <c r="E151" s="202"/>
      <c r="F151" s="49" t="s">
        <v>364</v>
      </c>
      <c r="G151" s="58" t="s">
        <v>200</v>
      </c>
      <c r="H151" s="16" t="s">
        <v>612</v>
      </c>
      <c r="I151" s="58"/>
      <c r="J151" s="58" t="s">
        <v>351</v>
      </c>
      <c r="K151" s="58" t="s">
        <v>359</v>
      </c>
      <c r="L151" s="58"/>
      <c r="M151" s="58"/>
      <c r="N151" s="58" t="s">
        <v>23</v>
      </c>
      <c r="O151" s="58"/>
      <c r="P151" s="17">
        <v>2</v>
      </c>
      <c r="Q151" s="19">
        <v>2</v>
      </c>
      <c r="R151" s="144">
        <f>+P151*Q151</f>
        <v>4</v>
      </c>
      <c r="S151" s="145" t="str">
        <f>IF(R151&lt;2,"O",IF(R151&lt;=4,"(B)",IF(R151&lt;=8,"(M)",IF(R151&lt;=20,"(A)","(MA)"))))</f>
        <v>(B)</v>
      </c>
      <c r="T151" s="58">
        <v>25</v>
      </c>
      <c r="U151" s="144">
        <f>+R151*T151</f>
        <v>100</v>
      </c>
      <c r="V151" s="146" t="str">
        <f>IF(U151&lt;20,"O",IF(U151&lt;=20,"IV",IF(U151&lt;=120,"III",IF(U151&lt;=500,"II","I"))))</f>
        <v>III</v>
      </c>
      <c r="W151" s="22" t="str">
        <f t="shared" si="49"/>
        <v>Aceptable</v>
      </c>
      <c r="X151" s="58">
        <v>8</v>
      </c>
      <c r="Y151" s="58"/>
      <c r="Z151" s="58"/>
      <c r="AA151" s="58"/>
      <c r="AB151" s="16" t="s">
        <v>418</v>
      </c>
      <c r="AC151" s="58"/>
      <c r="AD151" s="58" t="s">
        <v>54</v>
      </c>
      <c r="AE151" s="16" t="s">
        <v>242</v>
      </c>
      <c r="AF151" s="189"/>
      <c r="AG151" s="189"/>
      <c r="AH151" s="189"/>
      <c r="AI151" s="189"/>
      <c r="AJ151" s="190"/>
    </row>
    <row r="152" spans="1:36" ht="51" x14ac:dyDescent="0.2">
      <c r="A152" s="192"/>
      <c r="B152" s="196"/>
      <c r="C152" s="196"/>
      <c r="D152" s="196"/>
      <c r="E152" s="202"/>
      <c r="F152" s="58" t="s">
        <v>201</v>
      </c>
      <c r="G152" s="58" t="s">
        <v>234</v>
      </c>
      <c r="H152" s="58" t="s">
        <v>172</v>
      </c>
      <c r="I152" s="26" t="s">
        <v>235</v>
      </c>
      <c r="J152" s="58" t="s">
        <v>413</v>
      </c>
      <c r="K152" s="58"/>
      <c r="L152" s="58"/>
      <c r="M152" s="58"/>
      <c r="N152" s="58" t="s">
        <v>23</v>
      </c>
      <c r="O152" s="58"/>
      <c r="P152" s="17">
        <v>6</v>
      </c>
      <c r="Q152" s="19">
        <v>4</v>
      </c>
      <c r="R152" s="144">
        <f t="shared" ref="R152:R156" si="90">+P152*Q152</f>
        <v>24</v>
      </c>
      <c r="S152" s="145" t="str">
        <f t="shared" ref="S152:S156" si="91">IF(R152&lt;2,"O",IF(R152&lt;=4,"(B)",IF(R152&lt;=8,"(M)",IF(R152&lt;=20,"(A)","(MA)"))))</f>
        <v>(MA)</v>
      </c>
      <c r="T152" s="58">
        <v>10</v>
      </c>
      <c r="U152" s="144">
        <f t="shared" ref="U152:U156" si="92">+R152*T152</f>
        <v>240</v>
      </c>
      <c r="V152" s="146" t="str">
        <f t="shared" ref="V152:V156" si="93">IF(U152&lt;20,"O",IF(U152&lt;=20,"IV",IF(U152&lt;=120,"III",IF(U152&lt;=500,"II","I"))))</f>
        <v>II</v>
      </c>
      <c r="W152" s="22" t="str">
        <f t="shared" si="49"/>
        <v>Aceptable con Control Especifico</v>
      </c>
      <c r="X152" s="58">
        <v>8</v>
      </c>
      <c r="Y152" s="58"/>
      <c r="Z152" s="58"/>
      <c r="AA152" s="58"/>
      <c r="AB152" s="16" t="s">
        <v>614</v>
      </c>
      <c r="AC152" s="58"/>
      <c r="AD152" s="58" t="s">
        <v>54</v>
      </c>
      <c r="AE152" s="16" t="s">
        <v>242</v>
      </c>
      <c r="AF152" s="189"/>
      <c r="AG152" s="189"/>
      <c r="AH152" s="189"/>
      <c r="AI152" s="189"/>
      <c r="AJ152" s="190"/>
    </row>
    <row r="153" spans="1:36" ht="39" thickBot="1" x14ac:dyDescent="0.25">
      <c r="A153" s="208"/>
      <c r="B153" s="197"/>
      <c r="C153" s="197"/>
      <c r="D153" s="197"/>
      <c r="E153" s="203"/>
      <c r="F153" s="60" t="s">
        <v>337</v>
      </c>
      <c r="G153" s="60" t="s">
        <v>360</v>
      </c>
      <c r="H153" s="60" t="s">
        <v>401</v>
      </c>
      <c r="I153" s="62"/>
      <c r="J153" s="60"/>
      <c r="K153" s="52" t="s">
        <v>338</v>
      </c>
      <c r="L153" s="60"/>
      <c r="M153" s="60"/>
      <c r="N153" s="60" t="s">
        <v>23</v>
      </c>
      <c r="O153" s="60"/>
      <c r="P153" s="31">
        <v>2</v>
      </c>
      <c r="Q153" s="33">
        <v>3</v>
      </c>
      <c r="R153" s="152">
        <f t="shared" si="90"/>
        <v>6</v>
      </c>
      <c r="S153" s="153" t="str">
        <f t="shared" si="91"/>
        <v>(M)</v>
      </c>
      <c r="T153" s="60">
        <v>25</v>
      </c>
      <c r="U153" s="152">
        <f t="shared" si="92"/>
        <v>150</v>
      </c>
      <c r="V153" s="112" t="str">
        <f t="shared" si="93"/>
        <v>II</v>
      </c>
      <c r="W153" s="22" t="str">
        <f t="shared" si="49"/>
        <v>Aceptable con Control Especifico</v>
      </c>
      <c r="X153" s="60">
        <v>8</v>
      </c>
      <c r="Y153" s="60"/>
      <c r="Z153" s="60"/>
      <c r="AA153" s="60"/>
      <c r="AB153" s="29" t="s">
        <v>339</v>
      </c>
      <c r="AC153" s="60" t="s">
        <v>340</v>
      </c>
      <c r="AD153" s="60" t="s">
        <v>54</v>
      </c>
      <c r="AE153" s="29" t="s">
        <v>242</v>
      </c>
      <c r="AF153" s="206"/>
      <c r="AG153" s="206"/>
      <c r="AH153" s="206"/>
      <c r="AI153" s="206"/>
      <c r="AJ153" s="207"/>
    </row>
    <row r="154" spans="1:36" ht="38.25" x14ac:dyDescent="0.2">
      <c r="A154" s="191" t="s">
        <v>294</v>
      </c>
      <c r="B154" s="195" t="s">
        <v>365</v>
      </c>
      <c r="C154" s="198" t="s">
        <v>366</v>
      </c>
      <c r="D154" s="198" t="s">
        <v>366</v>
      </c>
      <c r="E154" s="201" t="s">
        <v>56</v>
      </c>
      <c r="F154" s="59" t="s">
        <v>298</v>
      </c>
      <c r="G154" s="59" t="s">
        <v>249</v>
      </c>
      <c r="H154" s="7" t="s">
        <v>57</v>
      </c>
      <c r="I154" s="13"/>
      <c r="J154" s="59" t="s">
        <v>299</v>
      </c>
      <c r="K154" s="59" t="s">
        <v>300</v>
      </c>
      <c r="L154" s="59"/>
      <c r="M154" s="59"/>
      <c r="N154" s="59" t="s">
        <v>23</v>
      </c>
      <c r="O154" s="59"/>
      <c r="P154" s="8">
        <v>2</v>
      </c>
      <c r="Q154" s="10">
        <v>3</v>
      </c>
      <c r="R154" s="140">
        <f t="shared" si="90"/>
        <v>6</v>
      </c>
      <c r="S154" s="141" t="str">
        <f t="shared" si="91"/>
        <v>(M)</v>
      </c>
      <c r="T154" s="59">
        <v>10</v>
      </c>
      <c r="U154" s="140">
        <f t="shared" si="92"/>
        <v>60</v>
      </c>
      <c r="V154" s="142" t="str">
        <f t="shared" si="93"/>
        <v>III</v>
      </c>
      <c r="W154" s="22" t="str">
        <f t="shared" si="49"/>
        <v>Aceptable</v>
      </c>
      <c r="X154" s="59">
        <v>8</v>
      </c>
      <c r="Y154" s="143"/>
      <c r="Z154" s="143"/>
      <c r="AA154" s="59"/>
      <c r="AB154" s="7" t="s">
        <v>412</v>
      </c>
      <c r="AC154" s="59" t="s">
        <v>301</v>
      </c>
      <c r="AD154" s="59" t="s">
        <v>54</v>
      </c>
      <c r="AE154" s="7" t="s">
        <v>242</v>
      </c>
      <c r="AF154" s="204"/>
      <c r="AG154" s="204"/>
      <c r="AH154" s="204"/>
      <c r="AI154" s="204"/>
      <c r="AJ154" s="205"/>
    </row>
    <row r="155" spans="1:36" ht="38.25" x14ac:dyDescent="0.2">
      <c r="A155" s="192"/>
      <c r="B155" s="196"/>
      <c r="C155" s="199"/>
      <c r="D155" s="199"/>
      <c r="E155" s="202"/>
      <c r="F155" s="58" t="s">
        <v>426</v>
      </c>
      <c r="G155" s="58" t="s">
        <v>236</v>
      </c>
      <c r="H155" s="58" t="s">
        <v>58</v>
      </c>
      <c r="I155" s="61"/>
      <c r="J155" s="58"/>
      <c r="K155" s="16" t="s">
        <v>163</v>
      </c>
      <c r="L155" s="58"/>
      <c r="M155" s="58"/>
      <c r="N155" s="58" t="s">
        <v>23</v>
      </c>
      <c r="O155" s="58"/>
      <c r="P155" s="17">
        <v>2</v>
      </c>
      <c r="Q155" s="19">
        <v>4</v>
      </c>
      <c r="R155" s="144">
        <f t="shared" si="90"/>
        <v>8</v>
      </c>
      <c r="S155" s="145" t="str">
        <f t="shared" si="91"/>
        <v>(M)</v>
      </c>
      <c r="T155" s="58">
        <v>10</v>
      </c>
      <c r="U155" s="144">
        <f t="shared" si="92"/>
        <v>80</v>
      </c>
      <c r="V155" s="146" t="str">
        <f t="shared" si="93"/>
        <v>III</v>
      </c>
      <c r="W155" s="22" t="str">
        <f t="shared" si="49"/>
        <v>Aceptable</v>
      </c>
      <c r="X155" s="58">
        <v>8</v>
      </c>
      <c r="Y155" s="58"/>
      <c r="Z155" s="58"/>
      <c r="AA155" s="58"/>
      <c r="AB155" s="58" t="s">
        <v>241</v>
      </c>
      <c r="AC155" s="58"/>
      <c r="AD155" s="58" t="s">
        <v>54</v>
      </c>
      <c r="AE155" s="16" t="s">
        <v>242</v>
      </c>
      <c r="AF155" s="189"/>
      <c r="AG155" s="189"/>
      <c r="AH155" s="189"/>
      <c r="AI155" s="189"/>
      <c r="AJ155" s="190"/>
    </row>
    <row r="156" spans="1:36" ht="38.25" x14ac:dyDescent="0.2">
      <c r="A156" s="193"/>
      <c r="B156" s="196"/>
      <c r="C156" s="199"/>
      <c r="D156" s="199"/>
      <c r="E156" s="202"/>
      <c r="F156" s="58" t="s">
        <v>210</v>
      </c>
      <c r="G156" s="58" t="s">
        <v>243</v>
      </c>
      <c r="H156" s="58" t="s">
        <v>169</v>
      </c>
      <c r="I156" s="61"/>
      <c r="J156" s="58" t="s">
        <v>100</v>
      </c>
      <c r="K156" s="58" t="s">
        <v>163</v>
      </c>
      <c r="L156" s="58"/>
      <c r="M156" s="58"/>
      <c r="N156" s="58" t="s">
        <v>23</v>
      </c>
      <c r="O156" s="58"/>
      <c r="P156" s="17">
        <v>2</v>
      </c>
      <c r="Q156" s="19">
        <v>4</v>
      </c>
      <c r="R156" s="144">
        <f t="shared" si="90"/>
        <v>8</v>
      </c>
      <c r="S156" s="145" t="str">
        <f t="shared" si="91"/>
        <v>(M)</v>
      </c>
      <c r="T156" s="58">
        <v>10</v>
      </c>
      <c r="U156" s="144">
        <f t="shared" si="92"/>
        <v>80</v>
      </c>
      <c r="V156" s="146" t="str">
        <f t="shared" si="93"/>
        <v>III</v>
      </c>
      <c r="W156" s="22" t="str">
        <f t="shared" si="49"/>
        <v>Aceptable</v>
      </c>
      <c r="X156" s="58">
        <v>8</v>
      </c>
      <c r="Y156" s="58"/>
      <c r="Z156" s="58"/>
      <c r="AA156" s="58"/>
      <c r="AB156" s="16" t="s">
        <v>256</v>
      </c>
      <c r="AC156" s="58"/>
      <c r="AD156" s="58" t="s">
        <v>54</v>
      </c>
      <c r="AE156" s="58" t="s">
        <v>242</v>
      </c>
      <c r="AF156" s="189"/>
      <c r="AG156" s="189"/>
      <c r="AH156" s="189"/>
      <c r="AI156" s="189"/>
      <c r="AJ156" s="190"/>
    </row>
    <row r="157" spans="1:36" ht="38.25" x14ac:dyDescent="0.2">
      <c r="A157" s="193"/>
      <c r="B157" s="196"/>
      <c r="C157" s="199"/>
      <c r="D157" s="199"/>
      <c r="E157" s="202"/>
      <c r="F157" s="58" t="s">
        <v>321</v>
      </c>
      <c r="G157" s="58" t="s">
        <v>243</v>
      </c>
      <c r="H157" s="58" t="s">
        <v>317</v>
      </c>
      <c r="I157" s="61"/>
      <c r="J157" s="58"/>
      <c r="K157" s="58" t="s">
        <v>308</v>
      </c>
      <c r="L157" s="58"/>
      <c r="M157" s="58"/>
      <c r="N157" s="58" t="s">
        <v>23</v>
      </c>
      <c r="O157" s="58"/>
      <c r="P157" s="17">
        <v>2</v>
      </c>
      <c r="Q157" s="19">
        <v>4</v>
      </c>
      <c r="R157" s="144">
        <f t="shared" ref="R157:R160" si="94">+P157*Q157</f>
        <v>8</v>
      </c>
      <c r="S157" s="145" t="str">
        <f t="shared" ref="S157:S160" si="95">IF(R157&lt;2,"O",IF(R157&lt;=4,"(B)",IF(R157&lt;=8,"(M)",IF(R157&lt;=20,"(A)","(MA)"))))</f>
        <v>(M)</v>
      </c>
      <c r="T157" s="58">
        <v>10</v>
      </c>
      <c r="U157" s="144">
        <f t="shared" ref="U157:U160" si="96">+R157*T157</f>
        <v>80</v>
      </c>
      <c r="V157" s="146" t="str">
        <f t="shared" ref="V157:V160" si="97">IF(U157&lt;20,"O",IF(U157&lt;=20,"IV",IF(U157&lt;=120,"III",IF(U157&lt;=500,"II","I"))))</f>
        <v>III</v>
      </c>
      <c r="W157" s="22" t="str">
        <f t="shared" ref="W157:W220" si="98">IF(V157="I","No aceptable",IF(V157="II","Aceptable con Control Especifico",IF(V157=0,"","Aceptable")))</f>
        <v>Aceptable</v>
      </c>
      <c r="X157" s="58">
        <v>8</v>
      </c>
      <c r="Y157" s="58"/>
      <c r="Z157" s="58"/>
      <c r="AA157" s="58"/>
      <c r="AB157" s="58" t="s">
        <v>411</v>
      </c>
      <c r="AC157" s="58"/>
      <c r="AD157" s="58" t="s">
        <v>54</v>
      </c>
      <c r="AE157" s="58" t="s">
        <v>242</v>
      </c>
      <c r="AF157" s="189"/>
      <c r="AG157" s="189"/>
      <c r="AH157" s="189"/>
      <c r="AI157" s="189"/>
      <c r="AJ157" s="190"/>
    </row>
    <row r="158" spans="1:36" ht="38.25" x14ac:dyDescent="0.2">
      <c r="A158" s="193"/>
      <c r="B158" s="196"/>
      <c r="C158" s="199"/>
      <c r="D158" s="199"/>
      <c r="E158" s="202"/>
      <c r="F158" s="58" t="s">
        <v>332</v>
      </c>
      <c r="G158" s="58" t="s">
        <v>245</v>
      </c>
      <c r="H158" s="58" t="s">
        <v>319</v>
      </c>
      <c r="I158" s="61"/>
      <c r="J158" s="58" t="s">
        <v>320</v>
      </c>
      <c r="K158" s="58"/>
      <c r="L158" s="58"/>
      <c r="M158" s="58"/>
      <c r="N158" s="58" t="s">
        <v>23</v>
      </c>
      <c r="O158" s="58"/>
      <c r="P158" s="17">
        <v>2</v>
      </c>
      <c r="Q158" s="19">
        <v>3</v>
      </c>
      <c r="R158" s="144">
        <f t="shared" si="94"/>
        <v>6</v>
      </c>
      <c r="S158" s="145" t="str">
        <f t="shared" si="95"/>
        <v>(M)</v>
      </c>
      <c r="T158" s="58">
        <v>10</v>
      </c>
      <c r="U158" s="144">
        <f t="shared" si="96"/>
        <v>60</v>
      </c>
      <c r="V158" s="146" t="str">
        <f t="shared" si="97"/>
        <v>III</v>
      </c>
      <c r="W158" s="22" t="str">
        <f t="shared" si="98"/>
        <v>Aceptable</v>
      </c>
      <c r="X158" s="58">
        <v>8</v>
      </c>
      <c r="Y158" s="58"/>
      <c r="Z158" s="58"/>
      <c r="AA158" s="58"/>
      <c r="AB158" s="58" t="s">
        <v>348</v>
      </c>
      <c r="AC158" s="58"/>
      <c r="AD158" s="58" t="s">
        <v>54</v>
      </c>
      <c r="AE158" s="58" t="s">
        <v>242</v>
      </c>
      <c r="AF158" s="189"/>
      <c r="AG158" s="189"/>
      <c r="AH158" s="189"/>
      <c r="AI158" s="189"/>
      <c r="AJ158" s="190"/>
    </row>
    <row r="159" spans="1:36" ht="51" x14ac:dyDescent="0.2">
      <c r="A159" s="193"/>
      <c r="B159" s="196"/>
      <c r="C159" s="199"/>
      <c r="D159" s="199"/>
      <c r="E159" s="202"/>
      <c r="F159" s="58" t="s">
        <v>322</v>
      </c>
      <c r="G159" s="58" t="s">
        <v>200</v>
      </c>
      <c r="H159" s="16" t="s">
        <v>612</v>
      </c>
      <c r="I159" s="61"/>
      <c r="J159" s="58" t="s">
        <v>323</v>
      </c>
      <c r="K159" s="58"/>
      <c r="L159" s="58"/>
      <c r="M159" s="58"/>
      <c r="N159" s="58" t="s">
        <v>23</v>
      </c>
      <c r="O159" s="58"/>
      <c r="P159" s="17">
        <v>2</v>
      </c>
      <c r="Q159" s="19">
        <v>3</v>
      </c>
      <c r="R159" s="144">
        <f t="shared" si="94"/>
        <v>6</v>
      </c>
      <c r="S159" s="145" t="str">
        <f t="shared" si="95"/>
        <v>(M)</v>
      </c>
      <c r="T159" s="58">
        <v>25</v>
      </c>
      <c r="U159" s="144">
        <f t="shared" si="96"/>
        <v>150</v>
      </c>
      <c r="V159" s="146" t="str">
        <f t="shared" si="97"/>
        <v>II</v>
      </c>
      <c r="W159" s="22" t="str">
        <f t="shared" si="98"/>
        <v>Aceptable con Control Especifico</v>
      </c>
      <c r="X159" s="58">
        <v>8</v>
      </c>
      <c r="Y159" s="147"/>
      <c r="Z159" s="147"/>
      <c r="AA159" s="58"/>
      <c r="AB159" s="58" t="s">
        <v>424</v>
      </c>
      <c r="AC159" s="58"/>
      <c r="AD159" s="58" t="s">
        <v>54</v>
      </c>
      <c r="AE159" s="58" t="s">
        <v>242</v>
      </c>
      <c r="AF159" s="189"/>
      <c r="AG159" s="189"/>
      <c r="AH159" s="189"/>
      <c r="AI159" s="189"/>
      <c r="AJ159" s="190"/>
    </row>
    <row r="160" spans="1:36" ht="51" x14ac:dyDescent="0.2">
      <c r="A160" s="193"/>
      <c r="B160" s="196"/>
      <c r="C160" s="199"/>
      <c r="D160" s="199"/>
      <c r="E160" s="202"/>
      <c r="F160" s="58" t="s">
        <v>201</v>
      </c>
      <c r="G160" s="58" t="s">
        <v>234</v>
      </c>
      <c r="H160" s="58" t="s">
        <v>172</v>
      </c>
      <c r="I160" s="26" t="s">
        <v>235</v>
      </c>
      <c r="J160" s="58" t="s">
        <v>413</v>
      </c>
      <c r="K160" s="58"/>
      <c r="L160" s="58"/>
      <c r="M160" s="58"/>
      <c r="N160" s="58" t="s">
        <v>23</v>
      </c>
      <c r="O160" s="58"/>
      <c r="P160" s="17">
        <v>6</v>
      </c>
      <c r="Q160" s="19">
        <v>4</v>
      </c>
      <c r="R160" s="144">
        <f t="shared" si="94"/>
        <v>24</v>
      </c>
      <c r="S160" s="145" t="str">
        <f t="shared" si="95"/>
        <v>(MA)</v>
      </c>
      <c r="T160" s="58">
        <v>10</v>
      </c>
      <c r="U160" s="144">
        <f t="shared" si="96"/>
        <v>240</v>
      </c>
      <c r="V160" s="146" t="str">
        <f t="shared" si="97"/>
        <v>II</v>
      </c>
      <c r="W160" s="22" t="str">
        <f t="shared" si="98"/>
        <v>Aceptable con Control Especifico</v>
      </c>
      <c r="X160" s="58">
        <v>8</v>
      </c>
      <c r="Y160" s="58"/>
      <c r="Z160" s="58"/>
      <c r="AA160" s="58"/>
      <c r="AB160" s="58" t="s">
        <v>614</v>
      </c>
      <c r="AC160" s="58"/>
      <c r="AD160" s="58" t="s">
        <v>54</v>
      </c>
      <c r="AE160" s="58" t="s">
        <v>242</v>
      </c>
      <c r="AF160" s="189"/>
      <c r="AG160" s="189"/>
      <c r="AH160" s="189"/>
      <c r="AI160" s="189"/>
      <c r="AJ160" s="190"/>
    </row>
    <row r="161" spans="1:36" ht="51" x14ac:dyDescent="0.2">
      <c r="A161" s="193"/>
      <c r="B161" s="196"/>
      <c r="C161" s="199"/>
      <c r="D161" s="199"/>
      <c r="E161" s="202"/>
      <c r="F161" s="58" t="s">
        <v>367</v>
      </c>
      <c r="G161" s="58" t="s">
        <v>200</v>
      </c>
      <c r="H161" s="16" t="s">
        <v>612</v>
      </c>
      <c r="I161" s="58"/>
      <c r="J161" s="58"/>
      <c r="K161" s="58" t="s">
        <v>368</v>
      </c>
      <c r="L161" s="58"/>
      <c r="M161" s="58"/>
      <c r="N161" s="58" t="s">
        <v>23</v>
      </c>
      <c r="O161" s="58"/>
      <c r="P161" s="17">
        <v>2</v>
      </c>
      <c r="Q161" s="19">
        <v>3</v>
      </c>
      <c r="R161" s="144">
        <f t="shared" ref="R161:R163" si="99">+P161*Q161</f>
        <v>6</v>
      </c>
      <c r="S161" s="145" t="str">
        <f t="shared" ref="S161:S163" si="100">IF(R161&lt;2,"O",IF(R161&lt;=4,"(B)",IF(R161&lt;=8,"(M)",IF(R161&lt;=20,"(A)","(MA)"))))</f>
        <v>(M)</v>
      </c>
      <c r="T161" s="58">
        <v>10</v>
      </c>
      <c r="U161" s="144">
        <f t="shared" ref="U161:U163" si="101">+R161*T161</f>
        <v>60</v>
      </c>
      <c r="V161" s="146" t="str">
        <f t="shared" ref="V161:V163" si="102">IF(U161&lt;20,"O",IF(U161&lt;=20,"IV",IF(U161&lt;=120,"III",IF(U161&lt;=500,"II","I"))))</f>
        <v>III</v>
      </c>
      <c r="W161" s="22" t="str">
        <f t="shared" si="98"/>
        <v>Aceptable</v>
      </c>
      <c r="X161" s="58">
        <v>8</v>
      </c>
      <c r="Y161" s="58"/>
      <c r="Z161" s="58"/>
      <c r="AA161" s="58"/>
      <c r="AB161" s="58" t="s">
        <v>421</v>
      </c>
      <c r="AC161" s="58"/>
      <c r="AD161" s="58" t="s">
        <v>54</v>
      </c>
      <c r="AE161" s="58" t="s">
        <v>242</v>
      </c>
      <c r="AF161" s="189"/>
      <c r="AG161" s="189"/>
      <c r="AH161" s="189"/>
      <c r="AI161" s="189"/>
      <c r="AJ161" s="190"/>
    </row>
    <row r="162" spans="1:36" ht="39" thickBot="1" x14ac:dyDescent="0.25">
      <c r="A162" s="194"/>
      <c r="B162" s="197"/>
      <c r="C162" s="200"/>
      <c r="D162" s="200"/>
      <c r="E162" s="203"/>
      <c r="F162" s="52" t="s">
        <v>341</v>
      </c>
      <c r="G162" s="60" t="s">
        <v>203</v>
      </c>
      <c r="H162" s="60" t="s">
        <v>326</v>
      </c>
      <c r="I162" s="60"/>
      <c r="J162" s="60" t="s">
        <v>371</v>
      </c>
      <c r="K162" s="60"/>
      <c r="L162" s="60"/>
      <c r="M162" s="60"/>
      <c r="N162" s="60" t="s">
        <v>23</v>
      </c>
      <c r="O162" s="60"/>
      <c r="P162" s="31">
        <v>2</v>
      </c>
      <c r="Q162" s="33">
        <v>4</v>
      </c>
      <c r="R162" s="152">
        <f t="shared" si="99"/>
        <v>8</v>
      </c>
      <c r="S162" s="153" t="str">
        <f t="shared" si="100"/>
        <v>(M)</v>
      </c>
      <c r="T162" s="60">
        <v>25</v>
      </c>
      <c r="U162" s="152">
        <f t="shared" si="101"/>
        <v>200</v>
      </c>
      <c r="V162" s="112" t="str">
        <f t="shared" si="102"/>
        <v>II</v>
      </c>
      <c r="W162" s="22" t="str">
        <f t="shared" si="98"/>
        <v>Aceptable con Control Especifico</v>
      </c>
      <c r="X162" s="60">
        <v>8</v>
      </c>
      <c r="Y162" s="60"/>
      <c r="Z162" s="60"/>
      <c r="AA162" s="60"/>
      <c r="AB162" s="60" t="s">
        <v>328</v>
      </c>
      <c r="AC162" s="60" t="s">
        <v>329</v>
      </c>
      <c r="AD162" s="60" t="s">
        <v>54</v>
      </c>
      <c r="AE162" s="60" t="s">
        <v>242</v>
      </c>
      <c r="AF162" s="206"/>
      <c r="AG162" s="206"/>
      <c r="AH162" s="206"/>
      <c r="AI162" s="206"/>
      <c r="AJ162" s="207"/>
    </row>
    <row r="163" spans="1:36" ht="38.25" x14ac:dyDescent="0.2">
      <c r="A163" s="191" t="s">
        <v>294</v>
      </c>
      <c r="B163" s="195" t="s">
        <v>369</v>
      </c>
      <c r="C163" s="198" t="s">
        <v>370</v>
      </c>
      <c r="D163" s="198" t="s">
        <v>370</v>
      </c>
      <c r="E163" s="201" t="s">
        <v>297</v>
      </c>
      <c r="F163" s="59" t="s">
        <v>298</v>
      </c>
      <c r="G163" s="59" t="s">
        <v>249</v>
      </c>
      <c r="H163" s="7" t="s">
        <v>57</v>
      </c>
      <c r="I163" s="13"/>
      <c r="J163" s="59" t="s">
        <v>299</v>
      </c>
      <c r="K163" s="59" t="s">
        <v>300</v>
      </c>
      <c r="L163" s="59"/>
      <c r="M163" s="59"/>
      <c r="N163" s="59" t="s">
        <v>23</v>
      </c>
      <c r="O163" s="59"/>
      <c r="P163" s="8">
        <v>2</v>
      </c>
      <c r="Q163" s="10">
        <v>3</v>
      </c>
      <c r="R163" s="140">
        <f t="shared" si="99"/>
        <v>6</v>
      </c>
      <c r="S163" s="141" t="str">
        <f t="shared" si="100"/>
        <v>(M)</v>
      </c>
      <c r="T163" s="59">
        <v>10</v>
      </c>
      <c r="U163" s="140">
        <f t="shared" si="101"/>
        <v>60</v>
      </c>
      <c r="V163" s="142" t="str">
        <f t="shared" si="102"/>
        <v>III</v>
      </c>
      <c r="W163" s="22" t="str">
        <f t="shared" si="98"/>
        <v>Aceptable</v>
      </c>
      <c r="X163" s="59">
        <v>8</v>
      </c>
      <c r="Y163" s="143"/>
      <c r="Z163" s="143"/>
      <c r="AA163" s="59"/>
      <c r="AB163" s="59" t="s">
        <v>412</v>
      </c>
      <c r="AC163" s="59" t="s">
        <v>301</v>
      </c>
      <c r="AD163" s="59" t="s">
        <v>54</v>
      </c>
      <c r="AE163" s="59" t="s">
        <v>242</v>
      </c>
      <c r="AF163" s="204"/>
      <c r="AG163" s="204"/>
      <c r="AH163" s="204"/>
      <c r="AI163" s="204"/>
      <c r="AJ163" s="205"/>
    </row>
    <row r="164" spans="1:36" ht="38.25" x14ac:dyDescent="0.2">
      <c r="A164" s="192"/>
      <c r="B164" s="196"/>
      <c r="C164" s="199"/>
      <c r="D164" s="199"/>
      <c r="E164" s="202"/>
      <c r="F164" s="49" t="s">
        <v>372</v>
      </c>
      <c r="G164" s="58" t="s">
        <v>249</v>
      </c>
      <c r="H164" s="16" t="s">
        <v>57</v>
      </c>
      <c r="I164" s="61"/>
      <c r="J164" s="58" t="s">
        <v>299</v>
      </c>
      <c r="K164" s="58" t="s">
        <v>300</v>
      </c>
      <c r="L164" s="58"/>
      <c r="M164" s="58"/>
      <c r="N164" s="58" t="s">
        <v>23</v>
      </c>
      <c r="O164" s="58"/>
      <c r="P164" s="17">
        <v>6</v>
      </c>
      <c r="Q164" s="19">
        <v>2</v>
      </c>
      <c r="R164" s="144">
        <f t="shared" ref="R164:R166" si="103">+P164*Q164</f>
        <v>12</v>
      </c>
      <c r="S164" s="145" t="str">
        <f t="shared" ref="S164:S166" si="104">IF(R164&lt;2,"O",IF(R164&lt;=4,"(B)",IF(R164&lt;=8,"(M)",IF(R164&lt;=20,"(A)","(MA)"))))</f>
        <v>(A)</v>
      </c>
      <c r="T164" s="58">
        <v>25</v>
      </c>
      <c r="U164" s="144">
        <f t="shared" ref="U164:U166" si="105">+R164*T164</f>
        <v>300</v>
      </c>
      <c r="V164" s="146" t="str">
        <f t="shared" ref="V164:V166" si="106">IF(U164&lt;20,"O",IF(U164&lt;=20,"IV",IF(U164&lt;=120,"III",IF(U164&lt;=500,"II","I"))))</f>
        <v>II</v>
      </c>
      <c r="W164" s="22" t="str">
        <f t="shared" si="98"/>
        <v>Aceptable con Control Especifico</v>
      </c>
      <c r="X164" s="58">
        <v>8</v>
      </c>
      <c r="Y164" s="147"/>
      <c r="Z164" s="147"/>
      <c r="AA164" s="58"/>
      <c r="AB164" s="58" t="s">
        <v>419</v>
      </c>
      <c r="AC164" s="58" t="s">
        <v>420</v>
      </c>
      <c r="AD164" s="58" t="s">
        <v>54</v>
      </c>
      <c r="AE164" s="58" t="s">
        <v>242</v>
      </c>
      <c r="AF164" s="189"/>
      <c r="AG164" s="189"/>
      <c r="AH164" s="189"/>
      <c r="AI164" s="189"/>
      <c r="AJ164" s="190"/>
    </row>
    <row r="165" spans="1:36" ht="38.25" x14ac:dyDescent="0.2">
      <c r="A165" s="193"/>
      <c r="B165" s="196"/>
      <c r="C165" s="199"/>
      <c r="D165" s="199"/>
      <c r="E165" s="202"/>
      <c r="F165" s="58" t="s">
        <v>331</v>
      </c>
      <c r="G165" s="58" t="s">
        <v>219</v>
      </c>
      <c r="H165" s="58" t="s">
        <v>59</v>
      </c>
      <c r="I165" s="61"/>
      <c r="J165" s="58"/>
      <c r="K165" s="58" t="s">
        <v>316</v>
      </c>
      <c r="L165" s="58"/>
      <c r="M165" s="58"/>
      <c r="N165" s="58" t="s">
        <v>23</v>
      </c>
      <c r="O165" s="58"/>
      <c r="P165" s="17">
        <v>2</v>
      </c>
      <c r="Q165" s="19">
        <v>4</v>
      </c>
      <c r="R165" s="144">
        <f t="shared" si="103"/>
        <v>8</v>
      </c>
      <c r="S165" s="145" t="str">
        <f t="shared" si="104"/>
        <v>(M)</v>
      </c>
      <c r="T165" s="58">
        <v>10</v>
      </c>
      <c r="U165" s="144">
        <f t="shared" si="105"/>
        <v>80</v>
      </c>
      <c r="V165" s="146" t="str">
        <f t="shared" si="106"/>
        <v>III</v>
      </c>
      <c r="W165" s="22" t="str">
        <f t="shared" si="98"/>
        <v>Aceptable</v>
      </c>
      <c r="X165" s="58">
        <v>8</v>
      </c>
      <c r="Y165" s="58"/>
      <c r="Z165" s="58"/>
      <c r="AA165" s="58"/>
      <c r="AB165" s="58" t="s">
        <v>618</v>
      </c>
      <c r="AC165" s="58"/>
      <c r="AD165" s="58" t="s">
        <v>54</v>
      </c>
      <c r="AE165" s="58" t="s">
        <v>242</v>
      </c>
      <c r="AF165" s="189"/>
      <c r="AG165" s="189"/>
      <c r="AH165" s="189"/>
      <c r="AI165" s="189"/>
      <c r="AJ165" s="190"/>
    </row>
    <row r="166" spans="1:36" ht="38.25" x14ac:dyDescent="0.2">
      <c r="A166" s="193"/>
      <c r="B166" s="196"/>
      <c r="C166" s="199"/>
      <c r="D166" s="199"/>
      <c r="E166" s="202"/>
      <c r="F166" s="58" t="s">
        <v>210</v>
      </c>
      <c r="G166" s="58" t="s">
        <v>243</v>
      </c>
      <c r="H166" s="58" t="s">
        <v>169</v>
      </c>
      <c r="I166" s="61"/>
      <c r="J166" s="58" t="s">
        <v>100</v>
      </c>
      <c r="K166" s="58" t="s">
        <v>163</v>
      </c>
      <c r="L166" s="58"/>
      <c r="M166" s="58"/>
      <c r="N166" s="58" t="s">
        <v>23</v>
      </c>
      <c r="O166" s="58"/>
      <c r="P166" s="17">
        <v>2</v>
      </c>
      <c r="Q166" s="19">
        <v>4</v>
      </c>
      <c r="R166" s="144">
        <f t="shared" si="103"/>
        <v>8</v>
      </c>
      <c r="S166" s="145" t="str">
        <f t="shared" si="104"/>
        <v>(M)</v>
      </c>
      <c r="T166" s="58">
        <v>10</v>
      </c>
      <c r="U166" s="144">
        <f t="shared" si="105"/>
        <v>80</v>
      </c>
      <c r="V166" s="146" t="str">
        <f t="shared" si="106"/>
        <v>III</v>
      </c>
      <c r="W166" s="22" t="str">
        <f t="shared" si="98"/>
        <v>Aceptable</v>
      </c>
      <c r="X166" s="58">
        <v>8</v>
      </c>
      <c r="Y166" s="58"/>
      <c r="Z166" s="58"/>
      <c r="AA166" s="58"/>
      <c r="AB166" s="16" t="s">
        <v>256</v>
      </c>
      <c r="AC166" s="58"/>
      <c r="AD166" s="58" t="s">
        <v>54</v>
      </c>
      <c r="AE166" s="58" t="s">
        <v>242</v>
      </c>
      <c r="AF166" s="189"/>
      <c r="AG166" s="189"/>
      <c r="AH166" s="189"/>
      <c r="AI166" s="189"/>
      <c r="AJ166" s="190"/>
    </row>
    <row r="167" spans="1:36" ht="51" x14ac:dyDescent="0.2">
      <c r="A167" s="193"/>
      <c r="B167" s="196"/>
      <c r="C167" s="199"/>
      <c r="D167" s="199"/>
      <c r="E167" s="202"/>
      <c r="F167" s="58" t="s">
        <v>373</v>
      </c>
      <c r="G167" s="58" t="s">
        <v>243</v>
      </c>
      <c r="H167" s="58" t="s">
        <v>319</v>
      </c>
      <c r="I167" s="58"/>
      <c r="J167" s="58" t="s">
        <v>320</v>
      </c>
      <c r="K167" s="58"/>
      <c r="L167" s="58"/>
      <c r="M167" s="58"/>
      <c r="N167" s="58" t="s">
        <v>23</v>
      </c>
      <c r="O167" s="58"/>
      <c r="P167" s="17">
        <v>2</v>
      </c>
      <c r="Q167" s="19">
        <v>4</v>
      </c>
      <c r="R167" s="144">
        <f t="shared" ref="R167:R172" si="107">+P167*Q167</f>
        <v>8</v>
      </c>
      <c r="S167" s="145" t="str">
        <f t="shared" ref="S167:S172" si="108">IF(R167&lt;2,"O",IF(R167&lt;=4,"(B)",IF(R167&lt;=8,"(M)",IF(R167&lt;=20,"(A)","(MA)"))))</f>
        <v>(M)</v>
      </c>
      <c r="T167" s="58">
        <v>25</v>
      </c>
      <c r="U167" s="144">
        <f t="shared" ref="U167:U172" si="109">+R167*T167</f>
        <v>200</v>
      </c>
      <c r="V167" s="146" t="str">
        <f t="shared" ref="V167:V172" si="110">IF(U167&lt;20,"O",IF(U167&lt;=20,"IV",IF(U167&lt;=120,"III",IF(U167&lt;=500,"II","I"))))</f>
        <v>II</v>
      </c>
      <c r="W167" s="22" t="str">
        <f t="shared" si="98"/>
        <v>Aceptable con Control Especifico</v>
      </c>
      <c r="X167" s="58">
        <v>8</v>
      </c>
      <c r="Y167" s="58"/>
      <c r="Z167" s="58"/>
      <c r="AA167" s="58"/>
      <c r="AB167" s="58" t="s">
        <v>405</v>
      </c>
      <c r="AC167" s="58"/>
      <c r="AD167" s="58" t="s">
        <v>54</v>
      </c>
      <c r="AE167" s="58" t="s">
        <v>242</v>
      </c>
      <c r="AF167" s="189"/>
      <c r="AG167" s="189"/>
      <c r="AH167" s="189"/>
      <c r="AI167" s="189"/>
      <c r="AJ167" s="190"/>
    </row>
    <row r="168" spans="1:36" ht="38.25" x14ac:dyDescent="0.2">
      <c r="A168" s="193"/>
      <c r="B168" s="196"/>
      <c r="C168" s="199"/>
      <c r="D168" s="199"/>
      <c r="E168" s="202"/>
      <c r="F168" s="58" t="s">
        <v>332</v>
      </c>
      <c r="G168" s="58" t="s">
        <v>245</v>
      </c>
      <c r="H168" s="58" t="s">
        <v>319</v>
      </c>
      <c r="I168" s="61"/>
      <c r="J168" s="58" t="s">
        <v>320</v>
      </c>
      <c r="K168" s="58"/>
      <c r="L168" s="58"/>
      <c r="M168" s="58"/>
      <c r="N168" s="58" t="s">
        <v>23</v>
      </c>
      <c r="O168" s="58"/>
      <c r="P168" s="17">
        <v>2</v>
      </c>
      <c r="Q168" s="19">
        <v>4</v>
      </c>
      <c r="R168" s="144">
        <f t="shared" si="107"/>
        <v>8</v>
      </c>
      <c r="S168" s="145" t="str">
        <f t="shared" si="108"/>
        <v>(M)</v>
      </c>
      <c r="T168" s="58">
        <v>25</v>
      </c>
      <c r="U168" s="144">
        <f t="shared" si="109"/>
        <v>200</v>
      </c>
      <c r="V168" s="146" t="str">
        <f t="shared" si="110"/>
        <v>II</v>
      </c>
      <c r="W168" s="22" t="str">
        <f t="shared" si="98"/>
        <v>Aceptable con Control Especifico</v>
      </c>
      <c r="X168" s="58">
        <v>8</v>
      </c>
      <c r="Y168" s="58"/>
      <c r="Z168" s="58"/>
      <c r="AA168" s="58"/>
      <c r="AB168" s="58" t="s">
        <v>348</v>
      </c>
      <c r="AC168" s="58"/>
      <c r="AD168" s="58" t="s">
        <v>54</v>
      </c>
      <c r="AE168" s="58" t="s">
        <v>242</v>
      </c>
      <c r="AF168" s="189"/>
      <c r="AG168" s="189"/>
      <c r="AH168" s="189"/>
      <c r="AI168" s="189"/>
      <c r="AJ168" s="190"/>
    </row>
    <row r="169" spans="1:36" ht="38.25" x14ac:dyDescent="0.2">
      <c r="A169" s="193"/>
      <c r="B169" s="196"/>
      <c r="C169" s="199"/>
      <c r="D169" s="199"/>
      <c r="E169" s="202"/>
      <c r="F169" s="58" t="s">
        <v>374</v>
      </c>
      <c r="G169" s="58" t="s">
        <v>223</v>
      </c>
      <c r="H169" s="58" t="s">
        <v>326</v>
      </c>
      <c r="I169" s="58"/>
      <c r="J169" s="58" t="s">
        <v>371</v>
      </c>
      <c r="K169" s="58"/>
      <c r="L169" s="58"/>
      <c r="M169" s="58"/>
      <c r="N169" s="58" t="s">
        <v>23</v>
      </c>
      <c r="O169" s="58"/>
      <c r="P169" s="17">
        <v>2</v>
      </c>
      <c r="Q169" s="19">
        <v>3</v>
      </c>
      <c r="R169" s="144">
        <f t="shared" si="107"/>
        <v>6</v>
      </c>
      <c r="S169" s="145" t="str">
        <f t="shared" si="108"/>
        <v>(M)</v>
      </c>
      <c r="T169" s="58">
        <v>10</v>
      </c>
      <c r="U169" s="144">
        <f t="shared" si="109"/>
        <v>60</v>
      </c>
      <c r="V169" s="146" t="str">
        <f t="shared" si="110"/>
        <v>III</v>
      </c>
      <c r="W169" s="22" t="str">
        <f t="shared" si="98"/>
        <v>Aceptable</v>
      </c>
      <c r="X169" s="58">
        <v>8</v>
      </c>
      <c r="Y169" s="58"/>
      <c r="Z169" s="58"/>
      <c r="AA169" s="58"/>
      <c r="AB169" s="58" t="s">
        <v>328</v>
      </c>
      <c r="AC169" s="58" t="s">
        <v>329</v>
      </c>
      <c r="AD169" s="58" t="s">
        <v>54</v>
      </c>
      <c r="AE169" s="58" t="s">
        <v>242</v>
      </c>
      <c r="AF169" s="189"/>
      <c r="AG169" s="189"/>
      <c r="AH169" s="189"/>
      <c r="AI169" s="189"/>
      <c r="AJ169" s="190"/>
    </row>
    <row r="170" spans="1:36" ht="51" x14ac:dyDescent="0.2">
      <c r="A170" s="193"/>
      <c r="B170" s="196"/>
      <c r="C170" s="199"/>
      <c r="D170" s="199"/>
      <c r="E170" s="202"/>
      <c r="F170" s="58" t="s">
        <v>201</v>
      </c>
      <c r="G170" s="58" t="s">
        <v>234</v>
      </c>
      <c r="H170" s="58" t="s">
        <v>172</v>
      </c>
      <c r="I170" s="26" t="s">
        <v>235</v>
      </c>
      <c r="J170" s="58" t="s">
        <v>413</v>
      </c>
      <c r="K170" s="58"/>
      <c r="L170" s="58"/>
      <c r="M170" s="58"/>
      <c r="N170" s="58" t="s">
        <v>23</v>
      </c>
      <c r="O170" s="58"/>
      <c r="P170" s="17">
        <v>6</v>
      </c>
      <c r="Q170" s="19">
        <v>4</v>
      </c>
      <c r="R170" s="144">
        <f t="shared" si="107"/>
        <v>24</v>
      </c>
      <c r="S170" s="145" t="str">
        <f t="shared" si="108"/>
        <v>(MA)</v>
      </c>
      <c r="T170" s="58">
        <v>10</v>
      </c>
      <c r="U170" s="144">
        <f t="shared" si="109"/>
        <v>240</v>
      </c>
      <c r="V170" s="146" t="str">
        <f t="shared" si="110"/>
        <v>II</v>
      </c>
      <c r="W170" s="22" t="str">
        <f t="shared" si="98"/>
        <v>Aceptable con Control Especifico</v>
      </c>
      <c r="X170" s="58">
        <v>8</v>
      </c>
      <c r="Y170" s="58"/>
      <c r="Z170" s="58"/>
      <c r="AA170" s="58"/>
      <c r="AB170" s="58" t="s">
        <v>614</v>
      </c>
      <c r="AC170" s="58"/>
      <c r="AD170" s="58" t="s">
        <v>54</v>
      </c>
      <c r="AE170" s="58" t="s">
        <v>242</v>
      </c>
      <c r="AF170" s="189"/>
      <c r="AG170" s="189"/>
      <c r="AH170" s="189"/>
      <c r="AI170" s="189"/>
      <c r="AJ170" s="190"/>
    </row>
    <row r="171" spans="1:36" ht="51" x14ac:dyDescent="0.2">
      <c r="A171" s="193"/>
      <c r="B171" s="196"/>
      <c r="C171" s="199"/>
      <c r="D171" s="199"/>
      <c r="E171" s="202"/>
      <c r="F171" s="58" t="s">
        <v>367</v>
      </c>
      <c r="G171" s="58" t="s">
        <v>200</v>
      </c>
      <c r="H171" s="16" t="s">
        <v>612</v>
      </c>
      <c r="I171" s="58"/>
      <c r="J171" s="58"/>
      <c r="K171" s="58" t="s">
        <v>368</v>
      </c>
      <c r="L171" s="58"/>
      <c r="M171" s="58"/>
      <c r="N171" s="58" t="s">
        <v>23</v>
      </c>
      <c r="O171" s="58"/>
      <c r="P171" s="17">
        <v>2</v>
      </c>
      <c r="Q171" s="19">
        <v>3</v>
      </c>
      <c r="R171" s="144">
        <f t="shared" si="107"/>
        <v>6</v>
      </c>
      <c r="S171" s="145" t="str">
        <f t="shared" si="108"/>
        <v>(M)</v>
      </c>
      <c r="T171" s="58">
        <v>10</v>
      </c>
      <c r="U171" s="144">
        <f t="shared" si="109"/>
        <v>60</v>
      </c>
      <c r="V171" s="146" t="str">
        <f t="shared" si="110"/>
        <v>III</v>
      </c>
      <c r="W171" s="22" t="str">
        <f t="shared" si="98"/>
        <v>Aceptable</v>
      </c>
      <c r="X171" s="58">
        <v>8</v>
      </c>
      <c r="Y171" s="58"/>
      <c r="Z171" s="58"/>
      <c r="AA171" s="58"/>
      <c r="AB171" s="58" t="s">
        <v>421</v>
      </c>
      <c r="AC171" s="58"/>
      <c r="AD171" s="58" t="s">
        <v>54</v>
      </c>
      <c r="AE171" s="58" t="s">
        <v>242</v>
      </c>
      <c r="AF171" s="189"/>
      <c r="AG171" s="189"/>
      <c r="AH171" s="189"/>
      <c r="AI171" s="189"/>
      <c r="AJ171" s="190"/>
    </row>
    <row r="172" spans="1:36" ht="39" thickBot="1" x14ac:dyDescent="0.25">
      <c r="A172" s="194"/>
      <c r="B172" s="197"/>
      <c r="C172" s="200"/>
      <c r="D172" s="200"/>
      <c r="E172" s="203"/>
      <c r="F172" s="52" t="s">
        <v>341</v>
      </c>
      <c r="G172" s="60" t="s">
        <v>203</v>
      </c>
      <c r="H172" s="60" t="s">
        <v>326</v>
      </c>
      <c r="I172" s="60"/>
      <c r="J172" s="60" t="s">
        <v>371</v>
      </c>
      <c r="K172" s="60"/>
      <c r="L172" s="60"/>
      <c r="M172" s="60"/>
      <c r="N172" s="60" t="s">
        <v>23</v>
      </c>
      <c r="O172" s="60"/>
      <c r="P172" s="31">
        <v>2</v>
      </c>
      <c r="Q172" s="33">
        <v>4</v>
      </c>
      <c r="R172" s="152">
        <f t="shared" si="107"/>
        <v>8</v>
      </c>
      <c r="S172" s="153" t="str">
        <f t="shared" si="108"/>
        <v>(M)</v>
      </c>
      <c r="T172" s="60">
        <v>25</v>
      </c>
      <c r="U172" s="152">
        <f t="shared" si="109"/>
        <v>200</v>
      </c>
      <c r="V172" s="112" t="str">
        <f t="shared" si="110"/>
        <v>II</v>
      </c>
      <c r="W172" s="22" t="str">
        <f t="shared" si="98"/>
        <v>Aceptable con Control Especifico</v>
      </c>
      <c r="X172" s="60">
        <v>8</v>
      </c>
      <c r="Y172" s="60"/>
      <c r="Z172" s="60"/>
      <c r="AA172" s="60"/>
      <c r="AB172" s="60" t="s">
        <v>328</v>
      </c>
      <c r="AC172" s="60" t="s">
        <v>329</v>
      </c>
      <c r="AD172" s="60" t="s">
        <v>54</v>
      </c>
      <c r="AE172" s="60" t="s">
        <v>242</v>
      </c>
      <c r="AF172" s="206"/>
      <c r="AG172" s="206"/>
      <c r="AH172" s="206"/>
      <c r="AI172" s="206"/>
      <c r="AJ172" s="207"/>
    </row>
    <row r="173" spans="1:36" ht="51" x14ac:dyDescent="0.2">
      <c r="A173" s="191" t="s">
        <v>294</v>
      </c>
      <c r="B173" s="198" t="s">
        <v>375</v>
      </c>
      <c r="C173" s="195" t="s">
        <v>376</v>
      </c>
      <c r="D173" s="198" t="s">
        <v>377</v>
      </c>
      <c r="E173" s="201" t="s">
        <v>56</v>
      </c>
      <c r="F173" s="57" t="s">
        <v>378</v>
      </c>
      <c r="G173" s="59" t="s">
        <v>245</v>
      </c>
      <c r="H173" s="59" t="s">
        <v>379</v>
      </c>
      <c r="I173" s="59"/>
      <c r="J173" s="59"/>
      <c r="K173" s="59" t="s">
        <v>318</v>
      </c>
      <c r="L173" s="59"/>
      <c r="M173" s="59"/>
      <c r="N173" s="59" t="s">
        <v>23</v>
      </c>
      <c r="O173" s="59"/>
      <c r="P173" s="8">
        <v>2</v>
      </c>
      <c r="Q173" s="10">
        <v>3</v>
      </c>
      <c r="R173" s="140">
        <f t="shared" ref="R173:R179" si="111">+P173*Q173</f>
        <v>6</v>
      </c>
      <c r="S173" s="141" t="str">
        <f t="shared" ref="S173:S179" si="112">IF(R173&lt;2,"O",IF(R173&lt;=4,"(B)",IF(R173&lt;=8,"(M)",IF(R173&lt;=20,"(A)","(MA)"))))</f>
        <v>(M)</v>
      </c>
      <c r="T173" s="59">
        <v>10</v>
      </c>
      <c r="U173" s="140">
        <f t="shared" ref="U173:U179" si="113">+R173*T173</f>
        <v>60</v>
      </c>
      <c r="V173" s="142" t="str">
        <f t="shared" ref="V173:V179" si="114">IF(U173&lt;20,"O",IF(U173&lt;=20,"IV",IF(U173&lt;=120,"III",IF(U173&lt;=500,"II","I"))))</f>
        <v>III</v>
      </c>
      <c r="W173" s="22" t="str">
        <f t="shared" si="98"/>
        <v>Aceptable</v>
      </c>
      <c r="X173" s="59">
        <v>8</v>
      </c>
      <c r="Y173" s="143"/>
      <c r="Z173" s="143"/>
      <c r="AA173" s="59"/>
      <c r="AB173" s="59" t="s">
        <v>380</v>
      </c>
      <c r="AC173" s="59"/>
      <c r="AD173" s="59" t="s">
        <v>54</v>
      </c>
      <c r="AE173" s="59" t="s">
        <v>242</v>
      </c>
      <c r="AF173" s="204"/>
      <c r="AG173" s="204"/>
      <c r="AH173" s="204"/>
      <c r="AI173" s="204"/>
      <c r="AJ173" s="205"/>
    </row>
    <row r="174" spans="1:36" ht="38.25" x14ac:dyDescent="0.2">
      <c r="A174" s="192"/>
      <c r="B174" s="199"/>
      <c r="C174" s="196"/>
      <c r="D174" s="199"/>
      <c r="E174" s="202"/>
      <c r="F174" s="49" t="s">
        <v>378</v>
      </c>
      <c r="G174" s="58" t="s">
        <v>249</v>
      </c>
      <c r="H174" s="16" t="s">
        <v>57</v>
      </c>
      <c r="I174" s="61"/>
      <c r="J174" s="58" t="s">
        <v>299</v>
      </c>
      <c r="K174" s="58" t="s">
        <v>300</v>
      </c>
      <c r="L174" s="58"/>
      <c r="M174" s="58"/>
      <c r="N174" s="58" t="s">
        <v>23</v>
      </c>
      <c r="O174" s="58"/>
      <c r="P174" s="17">
        <v>6</v>
      </c>
      <c r="Q174" s="19">
        <v>3</v>
      </c>
      <c r="R174" s="144">
        <f t="shared" si="111"/>
        <v>18</v>
      </c>
      <c r="S174" s="145" t="str">
        <f t="shared" si="112"/>
        <v>(A)</v>
      </c>
      <c r="T174" s="58">
        <v>10</v>
      </c>
      <c r="U174" s="144">
        <f t="shared" si="113"/>
        <v>180</v>
      </c>
      <c r="V174" s="146" t="str">
        <f t="shared" si="114"/>
        <v>II</v>
      </c>
      <c r="W174" s="22" t="str">
        <f t="shared" si="98"/>
        <v>Aceptable con Control Especifico</v>
      </c>
      <c r="X174" s="58">
        <v>8</v>
      </c>
      <c r="Y174" s="147"/>
      <c r="Z174" s="147"/>
      <c r="AA174" s="58"/>
      <c r="AB174" s="58" t="s">
        <v>428</v>
      </c>
      <c r="AC174" s="58" t="s">
        <v>382</v>
      </c>
      <c r="AD174" s="58" t="s">
        <v>54</v>
      </c>
      <c r="AE174" s="58" t="s">
        <v>242</v>
      </c>
      <c r="AF174" s="189"/>
      <c r="AG174" s="189"/>
      <c r="AH174" s="189"/>
      <c r="AI174" s="189"/>
      <c r="AJ174" s="190"/>
    </row>
    <row r="175" spans="1:36" ht="38.25" x14ac:dyDescent="0.2">
      <c r="A175" s="192"/>
      <c r="B175" s="199"/>
      <c r="C175" s="196"/>
      <c r="D175" s="199"/>
      <c r="E175" s="202"/>
      <c r="F175" s="49" t="s">
        <v>378</v>
      </c>
      <c r="G175" s="58" t="s">
        <v>228</v>
      </c>
      <c r="H175" s="58" t="s">
        <v>69</v>
      </c>
      <c r="I175" s="58"/>
      <c r="J175" s="58" t="s">
        <v>168</v>
      </c>
      <c r="K175" s="24" t="s">
        <v>167</v>
      </c>
      <c r="L175" s="58"/>
      <c r="M175" s="58"/>
      <c r="N175" s="58" t="s">
        <v>23</v>
      </c>
      <c r="O175" s="58"/>
      <c r="P175" s="17">
        <v>6</v>
      </c>
      <c r="Q175" s="18">
        <v>3</v>
      </c>
      <c r="R175" s="19">
        <f t="shared" si="111"/>
        <v>18</v>
      </c>
      <c r="S175" s="20" t="str">
        <f t="shared" si="112"/>
        <v>(A)</v>
      </c>
      <c r="T175" s="19">
        <v>10</v>
      </c>
      <c r="U175" s="19">
        <f t="shared" si="113"/>
        <v>180</v>
      </c>
      <c r="V175" s="21" t="str">
        <f t="shared" si="114"/>
        <v>II</v>
      </c>
      <c r="W175" s="22" t="str">
        <f t="shared" si="98"/>
        <v>Aceptable con Control Especifico</v>
      </c>
      <c r="X175" s="58">
        <v>4</v>
      </c>
      <c r="Y175" s="61"/>
      <c r="Z175" s="61"/>
      <c r="AA175" s="58"/>
      <c r="AB175" s="58" t="s">
        <v>381</v>
      </c>
      <c r="AC175" s="58" t="s">
        <v>382</v>
      </c>
      <c r="AD175" s="58" t="s">
        <v>54</v>
      </c>
      <c r="AE175" s="58" t="s">
        <v>242</v>
      </c>
      <c r="AF175" s="189"/>
      <c r="AG175" s="189"/>
      <c r="AH175" s="189"/>
      <c r="AI175" s="189"/>
      <c r="AJ175" s="190"/>
    </row>
    <row r="176" spans="1:36" ht="38.25" x14ac:dyDescent="0.2">
      <c r="A176" s="192"/>
      <c r="B176" s="199"/>
      <c r="C176" s="196"/>
      <c r="D176" s="199"/>
      <c r="E176" s="202"/>
      <c r="F176" s="49" t="s">
        <v>378</v>
      </c>
      <c r="G176" s="58" t="s">
        <v>219</v>
      </c>
      <c r="H176" s="58" t="s">
        <v>59</v>
      </c>
      <c r="I176" s="61"/>
      <c r="J176" s="58"/>
      <c r="K176" s="58" t="s">
        <v>316</v>
      </c>
      <c r="L176" s="58"/>
      <c r="M176" s="58"/>
      <c r="N176" s="58" t="s">
        <v>23</v>
      </c>
      <c r="O176" s="58"/>
      <c r="P176" s="17">
        <v>2</v>
      </c>
      <c r="Q176" s="19">
        <v>3</v>
      </c>
      <c r="R176" s="144">
        <f t="shared" si="111"/>
        <v>6</v>
      </c>
      <c r="S176" s="145" t="str">
        <f t="shared" si="112"/>
        <v>(M)</v>
      </c>
      <c r="T176" s="58">
        <v>10</v>
      </c>
      <c r="U176" s="144">
        <f t="shared" si="113"/>
        <v>60</v>
      </c>
      <c r="V176" s="146" t="str">
        <f t="shared" si="114"/>
        <v>III</v>
      </c>
      <c r="W176" s="22" t="str">
        <f t="shared" si="98"/>
        <v>Aceptable</v>
      </c>
      <c r="X176" s="58">
        <v>8</v>
      </c>
      <c r="Y176" s="58"/>
      <c r="Z176" s="58"/>
      <c r="AA176" s="58"/>
      <c r="AB176" s="58" t="s">
        <v>383</v>
      </c>
      <c r="AC176" s="58"/>
      <c r="AD176" s="58" t="s">
        <v>54</v>
      </c>
      <c r="AE176" s="58" t="s">
        <v>242</v>
      </c>
      <c r="AF176" s="189"/>
      <c r="AG176" s="189"/>
      <c r="AH176" s="189"/>
      <c r="AI176" s="189"/>
      <c r="AJ176" s="190"/>
    </row>
    <row r="177" spans="1:36" ht="51" x14ac:dyDescent="0.2">
      <c r="A177" s="192"/>
      <c r="B177" s="199"/>
      <c r="C177" s="196"/>
      <c r="D177" s="199"/>
      <c r="E177" s="202"/>
      <c r="F177" s="58" t="s">
        <v>367</v>
      </c>
      <c r="G177" s="58" t="s">
        <v>200</v>
      </c>
      <c r="H177" s="16" t="s">
        <v>612</v>
      </c>
      <c r="I177" s="58"/>
      <c r="J177" s="58"/>
      <c r="K177" s="58" t="s">
        <v>368</v>
      </c>
      <c r="L177" s="58"/>
      <c r="M177" s="58"/>
      <c r="N177" s="58" t="s">
        <v>23</v>
      </c>
      <c r="O177" s="58"/>
      <c r="P177" s="17">
        <v>2</v>
      </c>
      <c r="Q177" s="19">
        <v>3</v>
      </c>
      <c r="R177" s="144">
        <f t="shared" si="111"/>
        <v>6</v>
      </c>
      <c r="S177" s="145" t="str">
        <f t="shared" si="112"/>
        <v>(M)</v>
      </c>
      <c r="T177" s="58">
        <v>10</v>
      </c>
      <c r="U177" s="144">
        <f t="shared" si="113"/>
        <v>60</v>
      </c>
      <c r="V177" s="146" t="str">
        <f t="shared" si="114"/>
        <v>III</v>
      </c>
      <c r="W177" s="22" t="str">
        <f t="shared" si="98"/>
        <v>Aceptable</v>
      </c>
      <c r="X177" s="58">
        <v>8</v>
      </c>
      <c r="Y177" s="58"/>
      <c r="Z177" s="58"/>
      <c r="AA177" s="58"/>
      <c r="AB177" s="58" t="s">
        <v>421</v>
      </c>
      <c r="AC177" s="58"/>
      <c r="AD177" s="58" t="s">
        <v>54</v>
      </c>
      <c r="AE177" s="58" t="s">
        <v>242</v>
      </c>
      <c r="AF177" s="189"/>
      <c r="AG177" s="189"/>
      <c r="AH177" s="189"/>
      <c r="AI177" s="189"/>
      <c r="AJ177" s="190"/>
    </row>
    <row r="178" spans="1:36" ht="51" x14ac:dyDescent="0.2">
      <c r="A178" s="192"/>
      <c r="B178" s="199"/>
      <c r="C178" s="196"/>
      <c r="D178" s="199"/>
      <c r="E178" s="202"/>
      <c r="F178" s="58" t="s">
        <v>201</v>
      </c>
      <c r="G178" s="58" t="s">
        <v>234</v>
      </c>
      <c r="H178" s="58" t="s">
        <v>172</v>
      </c>
      <c r="I178" s="26" t="s">
        <v>235</v>
      </c>
      <c r="J178" s="58" t="s">
        <v>413</v>
      </c>
      <c r="K178" s="58"/>
      <c r="L178" s="58"/>
      <c r="M178" s="58"/>
      <c r="N178" s="58" t="s">
        <v>23</v>
      </c>
      <c r="O178" s="58"/>
      <c r="P178" s="17">
        <v>6</v>
      </c>
      <c r="Q178" s="19">
        <v>4</v>
      </c>
      <c r="R178" s="144">
        <f t="shared" si="111"/>
        <v>24</v>
      </c>
      <c r="S178" s="145" t="str">
        <f t="shared" si="112"/>
        <v>(MA)</v>
      </c>
      <c r="T178" s="58">
        <v>10</v>
      </c>
      <c r="U178" s="144">
        <f t="shared" si="113"/>
        <v>240</v>
      </c>
      <c r="V178" s="146" t="str">
        <f t="shared" si="114"/>
        <v>II</v>
      </c>
      <c r="W178" s="22" t="str">
        <f t="shared" si="98"/>
        <v>Aceptable con Control Especifico</v>
      </c>
      <c r="X178" s="58">
        <v>8</v>
      </c>
      <c r="Y178" s="58"/>
      <c r="Z178" s="58"/>
      <c r="AA178" s="58"/>
      <c r="AB178" s="58" t="s">
        <v>614</v>
      </c>
      <c r="AC178" s="58"/>
      <c r="AD178" s="58" t="s">
        <v>54</v>
      </c>
      <c r="AE178" s="58" t="s">
        <v>242</v>
      </c>
      <c r="AF178" s="189"/>
      <c r="AG178" s="189"/>
      <c r="AH178" s="189"/>
      <c r="AI178" s="189"/>
      <c r="AJ178" s="190"/>
    </row>
    <row r="179" spans="1:36" ht="51.75" thickBot="1" x14ac:dyDescent="0.25">
      <c r="A179" s="208"/>
      <c r="B179" s="200"/>
      <c r="C179" s="197"/>
      <c r="D179" s="200"/>
      <c r="E179" s="203"/>
      <c r="F179" s="60" t="s">
        <v>373</v>
      </c>
      <c r="G179" s="60" t="s">
        <v>243</v>
      </c>
      <c r="H179" s="60" t="s">
        <v>319</v>
      </c>
      <c r="I179" s="60"/>
      <c r="J179" s="60" t="s">
        <v>320</v>
      </c>
      <c r="K179" s="60"/>
      <c r="L179" s="60"/>
      <c r="M179" s="60"/>
      <c r="N179" s="60" t="s">
        <v>23</v>
      </c>
      <c r="O179" s="60"/>
      <c r="P179" s="31">
        <v>2</v>
      </c>
      <c r="Q179" s="33">
        <v>4</v>
      </c>
      <c r="R179" s="152">
        <f t="shared" si="111"/>
        <v>8</v>
      </c>
      <c r="S179" s="153" t="str">
        <f t="shared" si="112"/>
        <v>(M)</v>
      </c>
      <c r="T179" s="60">
        <v>25</v>
      </c>
      <c r="U179" s="152">
        <f t="shared" si="113"/>
        <v>200</v>
      </c>
      <c r="V179" s="112" t="str">
        <f t="shared" si="114"/>
        <v>II</v>
      </c>
      <c r="W179" s="22" t="str">
        <f t="shared" si="98"/>
        <v>Aceptable con Control Especifico</v>
      </c>
      <c r="X179" s="60">
        <v>8</v>
      </c>
      <c r="Y179" s="60"/>
      <c r="Z179" s="60"/>
      <c r="AA179" s="60"/>
      <c r="AB179" s="60" t="s">
        <v>405</v>
      </c>
      <c r="AC179" s="60"/>
      <c r="AD179" s="60" t="s">
        <v>54</v>
      </c>
      <c r="AE179" s="60" t="s">
        <v>242</v>
      </c>
      <c r="AF179" s="206"/>
      <c r="AG179" s="206"/>
      <c r="AH179" s="206"/>
      <c r="AI179" s="206"/>
      <c r="AJ179" s="207"/>
    </row>
    <row r="180" spans="1:36" ht="51" x14ac:dyDescent="0.2">
      <c r="A180" s="191" t="s">
        <v>294</v>
      </c>
      <c r="B180" s="198" t="s">
        <v>384</v>
      </c>
      <c r="C180" s="195" t="s">
        <v>385</v>
      </c>
      <c r="D180" s="198" t="s">
        <v>386</v>
      </c>
      <c r="E180" s="201" t="s">
        <v>56</v>
      </c>
      <c r="F180" s="59" t="s">
        <v>387</v>
      </c>
      <c r="G180" s="59" t="s">
        <v>243</v>
      </c>
      <c r="H180" s="59" t="s">
        <v>60</v>
      </c>
      <c r="I180" s="59"/>
      <c r="J180" s="59"/>
      <c r="K180" s="59" t="s">
        <v>318</v>
      </c>
      <c r="L180" s="59"/>
      <c r="M180" s="59"/>
      <c r="N180" s="59" t="s">
        <v>23</v>
      </c>
      <c r="O180" s="59"/>
      <c r="P180" s="8">
        <v>2</v>
      </c>
      <c r="Q180" s="10">
        <v>4</v>
      </c>
      <c r="R180" s="140">
        <f t="shared" ref="R180" si="115">+P180*Q180</f>
        <v>8</v>
      </c>
      <c r="S180" s="141" t="str">
        <f t="shared" ref="S180" si="116">IF(R180&lt;2,"O",IF(R180&lt;=4,"(B)",IF(R180&lt;=8,"(M)",IF(R180&lt;=20,"(A)","(MA)"))))</f>
        <v>(M)</v>
      </c>
      <c r="T180" s="59">
        <v>25</v>
      </c>
      <c r="U180" s="140">
        <f t="shared" ref="U180" si="117">+R180*T180</f>
        <v>200</v>
      </c>
      <c r="V180" s="142" t="str">
        <f t="shared" ref="V180" si="118">IF(U180&lt;20,"O",IF(U180&lt;=20,"IV",IF(U180&lt;=120,"III",IF(U180&lt;=500,"II","I"))))</f>
        <v>II</v>
      </c>
      <c r="W180" s="22" t="str">
        <f t="shared" si="98"/>
        <v>Aceptable con Control Especifico</v>
      </c>
      <c r="X180" s="59">
        <v>8</v>
      </c>
      <c r="Y180" s="59"/>
      <c r="Z180" s="59"/>
      <c r="AA180" s="59"/>
      <c r="AB180" s="59" t="s">
        <v>403</v>
      </c>
      <c r="AC180" s="59" t="s">
        <v>318</v>
      </c>
      <c r="AD180" s="59" t="s">
        <v>54</v>
      </c>
      <c r="AE180" s="59" t="s">
        <v>242</v>
      </c>
      <c r="AF180" s="204"/>
      <c r="AG180" s="204"/>
      <c r="AH180" s="204"/>
      <c r="AI180" s="204"/>
      <c r="AJ180" s="205"/>
    </row>
    <row r="181" spans="1:36" ht="38.25" x14ac:dyDescent="0.2">
      <c r="A181" s="192"/>
      <c r="B181" s="199"/>
      <c r="C181" s="196"/>
      <c r="D181" s="199"/>
      <c r="E181" s="202"/>
      <c r="F181" s="58" t="s">
        <v>388</v>
      </c>
      <c r="G181" s="58" t="s">
        <v>389</v>
      </c>
      <c r="H181" s="58" t="s">
        <v>57</v>
      </c>
      <c r="I181" s="58"/>
      <c r="J181" s="58"/>
      <c r="K181" s="58" t="s">
        <v>390</v>
      </c>
      <c r="L181" s="58"/>
      <c r="M181" s="58"/>
      <c r="N181" s="58" t="s">
        <v>23</v>
      </c>
      <c r="O181" s="58"/>
      <c r="P181" s="17">
        <v>2</v>
      </c>
      <c r="Q181" s="19">
        <v>4</v>
      </c>
      <c r="R181" s="144">
        <f t="shared" ref="R181:R182" si="119">+P181*Q181</f>
        <v>8</v>
      </c>
      <c r="S181" s="145" t="str">
        <f t="shared" ref="S181:S182" si="120">IF(R181&lt;2,"O",IF(R181&lt;=4,"(B)",IF(R181&lt;=8,"(M)",IF(R181&lt;=20,"(A)","(MA)"))))</f>
        <v>(M)</v>
      </c>
      <c r="T181" s="58">
        <v>10</v>
      </c>
      <c r="U181" s="144">
        <f t="shared" ref="U181:U182" si="121">+R181*T181</f>
        <v>80</v>
      </c>
      <c r="V181" s="146" t="str">
        <f t="shared" ref="V181:V182" si="122">IF(U181&lt;20,"O",IF(U181&lt;=20,"IV",IF(U181&lt;=120,"III",IF(U181&lt;=500,"II","I"))))</f>
        <v>III</v>
      </c>
      <c r="W181" s="22" t="str">
        <f t="shared" si="98"/>
        <v>Aceptable</v>
      </c>
      <c r="X181" s="58">
        <v>8</v>
      </c>
      <c r="Y181" s="58"/>
      <c r="Z181" s="58"/>
      <c r="AA181" s="58"/>
      <c r="AB181" s="58" t="s">
        <v>391</v>
      </c>
      <c r="AC181" s="58" t="s">
        <v>392</v>
      </c>
      <c r="AD181" s="58" t="s">
        <v>54</v>
      </c>
      <c r="AE181" s="58" t="s">
        <v>242</v>
      </c>
      <c r="AF181" s="189"/>
      <c r="AG181" s="189"/>
      <c r="AH181" s="189"/>
      <c r="AI181" s="189"/>
      <c r="AJ181" s="190"/>
    </row>
    <row r="182" spans="1:36" ht="51" x14ac:dyDescent="0.2">
      <c r="A182" s="192"/>
      <c r="B182" s="199"/>
      <c r="C182" s="196"/>
      <c r="D182" s="199"/>
      <c r="E182" s="202"/>
      <c r="F182" s="58" t="s">
        <v>201</v>
      </c>
      <c r="G182" s="58" t="s">
        <v>234</v>
      </c>
      <c r="H182" s="58" t="s">
        <v>172</v>
      </c>
      <c r="I182" s="26" t="s">
        <v>235</v>
      </c>
      <c r="J182" s="58" t="s">
        <v>413</v>
      </c>
      <c r="K182" s="58"/>
      <c r="L182" s="58"/>
      <c r="M182" s="58"/>
      <c r="N182" s="58" t="s">
        <v>23</v>
      </c>
      <c r="O182" s="58"/>
      <c r="P182" s="17">
        <v>6</v>
      </c>
      <c r="Q182" s="19">
        <v>4</v>
      </c>
      <c r="R182" s="144">
        <f t="shared" si="119"/>
        <v>24</v>
      </c>
      <c r="S182" s="145" t="str">
        <f t="shared" si="120"/>
        <v>(MA)</v>
      </c>
      <c r="T182" s="58">
        <v>10</v>
      </c>
      <c r="U182" s="144">
        <f t="shared" si="121"/>
        <v>240</v>
      </c>
      <c r="V182" s="146" t="str">
        <f t="shared" si="122"/>
        <v>II</v>
      </c>
      <c r="W182" s="22" t="str">
        <f t="shared" si="98"/>
        <v>Aceptable con Control Especifico</v>
      </c>
      <c r="X182" s="58">
        <v>8</v>
      </c>
      <c r="Y182" s="58"/>
      <c r="Z182" s="58"/>
      <c r="AA182" s="58"/>
      <c r="AB182" s="58" t="s">
        <v>614</v>
      </c>
      <c r="AC182" s="58"/>
      <c r="AD182" s="58" t="s">
        <v>54</v>
      </c>
      <c r="AE182" s="58" t="s">
        <v>242</v>
      </c>
      <c r="AF182" s="189"/>
      <c r="AG182" s="189"/>
      <c r="AH182" s="189"/>
      <c r="AI182" s="189"/>
      <c r="AJ182" s="190"/>
    </row>
    <row r="183" spans="1:36" ht="76.5" x14ac:dyDescent="0.2">
      <c r="A183" s="192"/>
      <c r="B183" s="199"/>
      <c r="C183" s="196"/>
      <c r="D183" s="199"/>
      <c r="E183" s="202"/>
      <c r="F183" s="58" t="s">
        <v>393</v>
      </c>
      <c r="G183" s="58" t="s">
        <v>206</v>
      </c>
      <c r="H183" s="58" t="s">
        <v>65</v>
      </c>
      <c r="I183" s="58"/>
      <c r="J183" s="58"/>
      <c r="K183" s="58"/>
      <c r="L183" s="58"/>
      <c r="M183" s="58"/>
      <c r="N183" s="58" t="s">
        <v>23</v>
      </c>
      <c r="O183" s="58"/>
      <c r="P183" s="17">
        <v>2</v>
      </c>
      <c r="Q183" s="19">
        <v>2</v>
      </c>
      <c r="R183" s="144">
        <f t="shared" ref="R183:R186" si="123">+P183*Q183</f>
        <v>4</v>
      </c>
      <c r="S183" s="145" t="str">
        <f t="shared" ref="S183:S186" si="124">IF(R183&lt;2,"O",IF(R183&lt;=4,"(B)",IF(R183&lt;=8,"(M)",IF(R183&lt;=20,"(A)","(MA)"))))</f>
        <v>(B)</v>
      </c>
      <c r="T183" s="58">
        <v>10</v>
      </c>
      <c r="U183" s="144">
        <f t="shared" ref="U183:U186" si="125">+R183*T183</f>
        <v>40</v>
      </c>
      <c r="V183" s="146" t="str">
        <f t="shared" ref="V183:V186" si="126">IF(U183&lt;20,"O",IF(U183&lt;=20,"IV",IF(U183&lt;=120,"III",IF(U183&lt;=500,"II","I"))))</f>
        <v>III</v>
      </c>
      <c r="W183" s="22" t="str">
        <f t="shared" si="98"/>
        <v>Aceptable</v>
      </c>
      <c r="X183" s="58">
        <v>8</v>
      </c>
      <c r="Y183" s="58"/>
      <c r="Z183" s="58"/>
      <c r="AA183" s="58"/>
      <c r="AB183" s="58" t="s">
        <v>394</v>
      </c>
      <c r="AC183" s="58"/>
      <c r="AD183" s="58" t="s">
        <v>54</v>
      </c>
      <c r="AE183" s="58" t="s">
        <v>242</v>
      </c>
      <c r="AF183" s="189"/>
      <c r="AG183" s="189"/>
      <c r="AH183" s="189"/>
      <c r="AI183" s="189"/>
      <c r="AJ183" s="190"/>
    </row>
    <row r="184" spans="1:36" ht="39" thickBot="1" x14ac:dyDescent="0.25">
      <c r="A184" s="208"/>
      <c r="B184" s="200"/>
      <c r="C184" s="197"/>
      <c r="D184" s="200"/>
      <c r="E184" s="203"/>
      <c r="F184" s="60" t="s">
        <v>331</v>
      </c>
      <c r="G184" s="60" t="s">
        <v>219</v>
      </c>
      <c r="H184" s="60" t="s">
        <v>59</v>
      </c>
      <c r="I184" s="62"/>
      <c r="J184" s="60"/>
      <c r="K184" s="60" t="s">
        <v>316</v>
      </c>
      <c r="L184" s="60"/>
      <c r="M184" s="60"/>
      <c r="N184" s="60" t="s">
        <v>23</v>
      </c>
      <c r="O184" s="60"/>
      <c r="P184" s="31">
        <v>2</v>
      </c>
      <c r="Q184" s="33">
        <v>4</v>
      </c>
      <c r="R184" s="152">
        <f t="shared" si="123"/>
        <v>8</v>
      </c>
      <c r="S184" s="153" t="str">
        <f t="shared" si="124"/>
        <v>(M)</v>
      </c>
      <c r="T184" s="60">
        <v>10</v>
      </c>
      <c r="U184" s="152">
        <f t="shared" si="125"/>
        <v>80</v>
      </c>
      <c r="V184" s="112" t="str">
        <f t="shared" si="126"/>
        <v>III</v>
      </c>
      <c r="W184" s="22" t="str">
        <f t="shared" si="98"/>
        <v>Aceptable</v>
      </c>
      <c r="X184" s="60">
        <v>8</v>
      </c>
      <c r="Y184" s="60"/>
      <c r="Z184" s="60"/>
      <c r="AA184" s="60"/>
      <c r="AB184" s="60" t="s">
        <v>618</v>
      </c>
      <c r="AC184" s="60"/>
      <c r="AD184" s="60" t="s">
        <v>54</v>
      </c>
      <c r="AE184" s="60" t="s">
        <v>242</v>
      </c>
      <c r="AF184" s="206"/>
      <c r="AG184" s="206"/>
      <c r="AH184" s="206"/>
      <c r="AI184" s="206"/>
      <c r="AJ184" s="207"/>
    </row>
    <row r="185" spans="1:36" ht="38.25" x14ac:dyDescent="0.2">
      <c r="A185" s="191" t="s">
        <v>294</v>
      </c>
      <c r="B185" s="195" t="s">
        <v>395</v>
      </c>
      <c r="C185" s="195" t="s">
        <v>396</v>
      </c>
      <c r="D185" s="195" t="s">
        <v>396</v>
      </c>
      <c r="E185" s="292" t="s">
        <v>297</v>
      </c>
      <c r="F185" s="59" t="s">
        <v>298</v>
      </c>
      <c r="G185" s="59" t="s">
        <v>249</v>
      </c>
      <c r="H185" s="7" t="s">
        <v>57</v>
      </c>
      <c r="I185" s="13"/>
      <c r="J185" s="59" t="s">
        <v>299</v>
      </c>
      <c r="K185" s="59" t="s">
        <v>300</v>
      </c>
      <c r="L185" s="59"/>
      <c r="M185" s="59"/>
      <c r="N185" s="59" t="s">
        <v>23</v>
      </c>
      <c r="O185" s="59"/>
      <c r="P185" s="8">
        <v>2</v>
      </c>
      <c r="Q185" s="10">
        <v>3</v>
      </c>
      <c r="R185" s="140">
        <f t="shared" si="123"/>
        <v>6</v>
      </c>
      <c r="S185" s="141" t="str">
        <f t="shared" si="124"/>
        <v>(M)</v>
      </c>
      <c r="T185" s="59">
        <v>10</v>
      </c>
      <c r="U185" s="140">
        <f t="shared" si="125"/>
        <v>60</v>
      </c>
      <c r="V185" s="142" t="str">
        <f t="shared" si="126"/>
        <v>III</v>
      </c>
      <c r="W185" s="22" t="str">
        <f t="shared" si="98"/>
        <v>Aceptable</v>
      </c>
      <c r="X185" s="59">
        <v>8</v>
      </c>
      <c r="Y185" s="143"/>
      <c r="Z185" s="143"/>
      <c r="AA185" s="59"/>
      <c r="AB185" s="59" t="s">
        <v>412</v>
      </c>
      <c r="AC185" s="59" t="s">
        <v>301</v>
      </c>
      <c r="AD185" s="59" t="s">
        <v>54</v>
      </c>
      <c r="AE185" s="59" t="s">
        <v>242</v>
      </c>
      <c r="AF185" s="204"/>
      <c r="AG185" s="204"/>
      <c r="AH185" s="204"/>
      <c r="AI185" s="204"/>
      <c r="AJ185" s="205"/>
    </row>
    <row r="186" spans="1:36" ht="38.25" x14ac:dyDescent="0.2">
      <c r="A186" s="192"/>
      <c r="B186" s="196"/>
      <c r="C186" s="196"/>
      <c r="D186" s="196"/>
      <c r="E186" s="202"/>
      <c r="F186" s="58" t="s">
        <v>302</v>
      </c>
      <c r="G186" s="58" t="s">
        <v>330</v>
      </c>
      <c r="H186" s="58" t="s">
        <v>57</v>
      </c>
      <c r="I186" s="61"/>
      <c r="J186" s="58"/>
      <c r="K186" s="58" t="s">
        <v>303</v>
      </c>
      <c r="L186" s="58"/>
      <c r="M186" s="58"/>
      <c r="N186" s="58" t="s">
        <v>23</v>
      </c>
      <c r="O186" s="58"/>
      <c r="P186" s="17">
        <v>6</v>
      </c>
      <c r="Q186" s="19">
        <v>2</v>
      </c>
      <c r="R186" s="144">
        <f t="shared" si="123"/>
        <v>12</v>
      </c>
      <c r="S186" s="145" t="str">
        <f t="shared" si="124"/>
        <v>(A)</v>
      </c>
      <c r="T186" s="58">
        <v>25</v>
      </c>
      <c r="U186" s="144">
        <f t="shared" si="125"/>
        <v>300</v>
      </c>
      <c r="V186" s="146" t="str">
        <f t="shared" si="126"/>
        <v>II</v>
      </c>
      <c r="W186" s="22" t="str">
        <f t="shared" si="98"/>
        <v>Aceptable con Control Especifico</v>
      </c>
      <c r="X186" s="58">
        <v>8</v>
      </c>
      <c r="Y186" s="147"/>
      <c r="Z186" s="147"/>
      <c r="AA186" s="58"/>
      <c r="AB186" s="58" t="s">
        <v>333</v>
      </c>
      <c r="AC186" s="58" t="s">
        <v>304</v>
      </c>
      <c r="AD186" s="58" t="s">
        <v>54</v>
      </c>
      <c r="AE186" s="58" t="s">
        <v>242</v>
      </c>
      <c r="AF186" s="189"/>
      <c r="AG186" s="189"/>
      <c r="AH186" s="189"/>
      <c r="AI186" s="189"/>
      <c r="AJ186" s="190"/>
    </row>
    <row r="187" spans="1:36" ht="38.25" x14ac:dyDescent="0.2">
      <c r="A187" s="192"/>
      <c r="B187" s="196"/>
      <c r="C187" s="196"/>
      <c r="D187" s="196"/>
      <c r="E187" s="293"/>
      <c r="F187" s="58" t="s">
        <v>397</v>
      </c>
      <c r="G187" s="58" t="s">
        <v>621</v>
      </c>
      <c r="H187" s="58" t="s">
        <v>398</v>
      </c>
      <c r="I187" s="26"/>
      <c r="J187" s="58"/>
      <c r="K187" s="58" t="s">
        <v>399</v>
      </c>
      <c r="L187" s="58"/>
      <c r="M187" s="58"/>
      <c r="N187" s="58" t="s">
        <v>23</v>
      </c>
      <c r="O187" s="58"/>
      <c r="P187" s="17">
        <v>6</v>
      </c>
      <c r="Q187" s="19">
        <v>2</v>
      </c>
      <c r="R187" s="144">
        <f>+P187*Q187</f>
        <v>12</v>
      </c>
      <c r="S187" s="145" t="str">
        <f>IF(R187&lt;2,"O",IF(R187&lt;=4,"(B)",IF(R187&lt;=8,"(M)",IF(R187&lt;=20,"(A)","(MA)"))))</f>
        <v>(A)</v>
      </c>
      <c r="T187" s="58">
        <v>25</v>
      </c>
      <c r="U187" s="144">
        <f>+R187*T187</f>
        <v>300</v>
      </c>
      <c r="V187" s="146" t="str">
        <f>IF(U187&lt;20,"O",IF(U187&lt;=20,"IV",IF(U187&lt;=120,"III",IF(U187&lt;=500,"II","I"))))</f>
        <v>II</v>
      </c>
      <c r="W187" s="22" t="str">
        <f t="shared" si="98"/>
        <v>Aceptable con Control Especifico</v>
      </c>
      <c r="X187" s="58">
        <v>4</v>
      </c>
      <c r="Y187" s="58"/>
      <c r="Z187" s="58"/>
      <c r="AA187" s="58"/>
      <c r="AB187" s="58" t="s">
        <v>431</v>
      </c>
      <c r="AC187" s="58" t="s">
        <v>315</v>
      </c>
      <c r="AD187" s="58" t="s">
        <v>54</v>
      </c>
      <c r="AE187" s="58" t="s">
        <v>242</v>
      </c>
      <c r="AF187" s="189"/>
      <c r="AG187" s="189"/>
      <c r="AH187" s="189"/>
      <c r="AI187" s="189"/>
      <c r="AJ187" s="190"/>
    </row>
    <row r="188" spans="1:36" ht="38.25" x14ac:dyDescent="0.2">
      <c r="A188" s="192"/>
      <c r="B188" s="196"/>
      <c r="C188" s="196"/>
      <c r="D188" s="196"/>
      <c r="E188" s="293"/>
      <c r="F188" s="58" t="s">
        <v>210</v>
      </c>
      <c r="G188" s="58" t="s">
        <v>243</v>
      </c>
      <c r="H188" s="58" t="s">
        <v>169</v>
      </c>
      <c r="I188" s="61"/>
      <c r="J188" s="58" t="s">
        <v>100</v>
      </c>
      <c r="K188" s="58" t="s">
        <v>163</v>
      </c>
      <c r="L188" s="58"/>
      <c r="M188" s="58"/>
      <c r="N188" s="58" t="s">
        <v>23</v>
      </c>
      <c r="O188" s="58"/>
      <c r="P188" s="17">
        <v>2</v>
      </c>
      <c r="Q188" s="19">
        <v>4</v>
      </c>
      <c r="R188" s="144">
        <f t="shared" ref="R188:R189" si="127">+P188*Q188</f>
        <v>8</v>
      </c>
      <c r="S188" s="145" t="str">
        <f t="shared" ref="S188:S189" si="128">IF(R188&lt;2,"O",IF(R188&lt;=4,"(B)",IF(R188&lt;=8,"(M)",IF(R188&lt;=20,"(A)","(MA)"))))</f>
        <v>(M)</v>
      </c>
      <c r="T188" s="58">
        <v>10</v>
      </c>
      <c r="U188" s="144">
        <f t="shared" ref="U188:U189" si="129">+R188*T188</f>
        <v>80</v>
      </c>
      <c r="V188" s="146" t="str">
        <f t="shared" ref="V188:V189" si="130">IF(U188&lt;20,"O",IF(U188&lt;=20,"IV",IF(U188&lt;=120,"III",IF(U188&lt;=500,"II","I"))))</f>
        <v>III</v>
      </c>
      <c r="W188" s="22" t="str">
        <f t="shared" si="98"/>
        <v>Aceptable</v>
      </c>
      <c r="X188" s="58">
        <v>8</v>
      </c>
      <c r="Y188" s="58"/>
      <c r="Z188" s="58"/>
      <c r="AA188" s="58"/>
      <c r="AB188" s="16" t="s">
        <v>256</v>
      </c>
      <c r="AC188" s="58"/>
      <c r="AD188" s="58" t="s">
        <v>54</v>
      </c>
      <c r="AE188" s="58" t="s">
        <v>242</v>
      </c>
      <c r="AF188" s="189"/>
      <c r="AG188" s="189"/>
      <c r="AH188" s="189"/>
      <c r="AI188" s="189"/>
      <c r="AJ188" s="190"/>
    </row>
    <row r="189" spans="1:36" ht="38.25" x14ac:dyDescent="0.2">
      <c r="A189" s="192"/>
      <c r="B189" s="196"/>
      <c r="C189" s="196"/>
      <c r="D189" s="196"/>
      <c r="E189" s="293"/>
      <c r="F189" s="58" t="s">
        <v>332</v>
      </c>
      <c r="G189" s="58" t="s">
        <v>245</v>
      </c>
      <c r="H189" s="58" t="s">
        <v>319</v>
      </c>
      <c r="I189" s="61"/>
      <c r="J189" s="58" t="s">
        <v>320</v>
      </c>
      <c r="K189" s="58"/>
      <c r="L189" s="58"/>
      <c r="M189" s="58"/>
      <c r="N189" s="58" t="s">
        <v>23</v>
      </c>
      <c r="O189" s="58"/>
      <c r="P189" s="17">
        <v>2</v>
      </c>
      <c r="Q189" s="19">
        <v>3</v>
      </c>
      <c r="R189" s="144">
        <f t="shared" si="127"/>
        <v>6</v>
      </c>
      <c r="S189" s="145" t="str">
        <f t="shared" si="128"/>
        <v>(M)</v>
      </c>
      <c r="T189" s="58">
        <v>10</v>
      </c>
      <c r="U189" s="144">
        <f t="shared" si="129"/>
        <v>60</v>
      </c>
      <c r="V189" s="146" t="str">
        <f t="shared" si="130"/>
        <v>III</v>
      </c>
      <c r="W189" s="22" t="str">
        <f t="shared" si="98"/>
        <v>Aceptable</v>
      </c>
      <c r="X189" s="58">
        <v>8</v>
      </c>
      <c r="Y189" s="58"/>
      <c r="Z189" s="58"/>
      <c r="AA189" s="58"/>
      <c r="AB189" s="58" t="s">
        <v>348</v>
      </c>
      <c r="AC189" s="58"/>
      <c r="AD189" s="58" t="s">
        <v>54</v>
      </c>
      <c r="AE189" s="58" t="s">
        <v>242</v>
      </c>
      <c r="AF189" s="189"/>
      <c r="AG189" s="189"/>
      <c r="AH189" s="189"/>
      <c r="AI189" s="189"/>
      <c r="AJ189" s="190"/>
    </row>
    <row r="190" spans="1:36" ht="38.25" x14ac:dyDescent="0.2">
      <c r="A190" s="192"/>
      <c r="B190" s="196"/>
      <c r="C190" s="196"/>
      <c r="D190" s="196"/>
      <c r="E190" s="293"/>
      <c r="F190" s="58" t="s">
        <v>400</v>
      </c>
      <c r="G190" s="58" t="s">
        <v>200</v>
      </c>
      <c r="H190" s="16" t="s">
        <v>612</v>
      </c>
      <c r="I190" s="58"/>
      <c r="J190" s="58" t="s">
        <v>351</v>
      </c>
      <c r="K190" s="58" t="s">
        <v>359</v>
      </c>
      <c r="L190" s="58"/>
      <c r="M190" s="58"/>
      <c r="N190" s="58" t="s">
        <v>23</v>
      </c>
      <c r="O190" s="58"/>
      <c r="P190" s="17">
        <v>2</v>
      </c>
      <c r="Q190" s="19">
        <v>2</v>
      </c>
      <c r="R190" s="144">
        <f t="shared" ref="R190:R192" si="131">+P190*Q190</f>
        <v>4</v>
      </c>
      <c r="S190" s="145" t="str">
        <f t="shared" ref="S190:S192" si="132">IF(R190&lt;2,"O",IF(R190&lt;=4,"(B)",IF(R190&lt;=8,"(M)",IF(R190&lt;=20,"(A)","(MA)"))))</f>
        <v>(B)</v>
      </c>
      <c r="T190" s="58">
        <v>10</v>
      </c>
      <c r="U190" s="144">
        <f t="shared" ref="U190:U192" si="133">+R190*T190</f>
        <v>40</v>
      </c>
      <c r="V190" s="146" t="str">
        <f t="shared" ref="V190:V192" si="134">IF(U190&lt;20,"O",IF(U190&lt;=20,"IV",IF(U190&lt;=120,"III",IF(U190&lt;=500,"II","I"))))</f>
        <v>III</v>
      </c>
      <c r="W190" s="22" t="str">
        <f t="shared" si="98"/>
        <v>Aceptable</v>
      </c>
      <c r="X190" s="58">
        <v>8</v>
      </c>
      <c r="Y190" s="58"/>
      <c r="Z190" s="58"/>
      <c r="AA190" s="93"/>
      <c r="AB190" s="58" t="s">
        <v>416</v>
      </c>
      <c r="AC190" s="58"/>
      <c r="AD190" s="58" t="s">
        <v>54</v>
      </c>
      <c r="AE190" s="58" t="s">
        <v>242</v>
      </c>
      <c r="AF190" s="189"/>
      <c r="AG190" s="189"/>
      <c r="AH190" s="189"/>
      <c r="AI190" s="189"/>
      <c r="AJ190" s="190"/>
    </row>
    <row r="191" spans="1:36" ht="51" x14ac:dyDescent="0.2">
      <c r="A191" s="192"/>
      <c r="B191" s="196"/>
      <c r="C191" s="196"/>
      <c r="D191" s="196"/>
      <c r="E191" s="293"/>
      <c r="F191" s="58" t="s">
        <v>201</v>
      </c>
      <c r="G191" s="58" t="s">
        <v>234</v>
      </c>
      <c r="H191" s="58" t="s">
        <v>172</v>
      </c>
      <c r="I191" s="26" t="s">
        <v>235</v>
      </c>
      <c r="J191" s="58" t="s">
        <v>413</v>
      </c>
      <c r="K191" s="58"/>
      <c r="L191" s="58"/>
      <c r="M191" s="58"/>
      <c r="N191" s="58" t="s">
        <v>23</v>
      </c>
      <c r="O191" s="58"/>
      <c r="P191" s="17">
        <v>6</v>
      </c>
      <c r="Q191" s="19">
        <v>4</v>
      </c>
      <c r="R191" s="144">
        <f t="shared" si="131"/>
        <v>24</v>
      </c>
      <c r="S191" s="145" t="str">
        <f t="shared" si="132"/>
        <v>(MA)</v>
      </c>
      <c r="T191" s="58">
        <v>10</v>
      </c>
      <c r="U191" s="144">
        <f t="shared" si="133"/>
        <v>240</v>
      </c>
      <c r="V191" s="146" t="str">
        <f t="shared" si="134"/>
        <v>II</v>
      </c>
      <c r="W191" s="22" t="str">
        <f t="shared" si="98"/>
        <v>Aceptable con Control Especifico</v>
      </c>
      <c r="X191" s="58">
        <v>8</v>
      </c>
      <c r="Y191" s="58"/>
      <c r="Z191" s="58"/>
      <c r="AA191" s="58"/>
      <c r="AB191" s="58" t="s">
        <v>614</v>
      </c>
      <c r="AC191" s="58"/>
      <c r="AD191" s="58" t="s">
        <v>54</v>
      </c>
      <c r="AE191" s="58" t="s">
        <v>242</v>
      </c>
      <c r="AF191" s="189"/>
      <c r="AG191" s="189"/>
      <c r="AH191" s="189"/>
      <c r="AI191" s="189"/>
      <c r="AJ191" s="190"/>
    </row>
    <row r="192" spans="1:36" ht="39" thickBot="1" x14ac:dyDescent="0.25">
      <c r="A192" s="208"/>
      <c r="B192" s="197"/>
      <c r="C192" s="197"/>
      <c r="D192" s="197"/>
      <c r="E192" s="294"/>
      <c r="F192" s="52" t="s">
        <v>341</v>
      </c>
      <c r="G192" s="60" t="s">
        <v>203</v>
      </c>
      <c r="H192" s="60" t="s">
        <v>326</v>
      </c>
      <c r="I192" s="60"/>
      <c r="J192" s="60" t="s">
        <v>371</v>
      </c>
      <c r="K192" s="60"/>
      <c r="L192" s="60"/>
      <c r="M192" s="60"/>
      <c r="N192" s="60" t="s">
        <v>23</v>
      </c>
      <c r="O192" s="60"/>
      <c r="P192" s="31">
        <v>2</v>
      </c>
      <c r="Q192" s="33">
        <v>4</v>
      </c>
      <c r="R192" s="152">
        <f t="shared" si="131"/>
        <v>8</v>
      </c>
      <c r="S192" s="153" t="str">
        <f t="shared" si="132"/>
        <v>(M)</v>
      </c>
      <c r="T192" s="60">
        <v>25</v>
      </c>
      <c r="U192" s="152">
        <f t="shared" si="133"/>
        <v>200</v>
      </c>
      <c r="V192" s="112" t="str">
        <f t="shared" si="134"/>
        <v>II</v>
      </c>
      <c r="W192" s="22" t="str">
        <f t="shared" si="98"/>
        <v>Aceptable con Control Especifico</v>
      </c>
      <c r="X192" s="60">
        <v>8</v>
      </c>
      <c r="Y192" s="60"/>
      <c r="Z192" s="60"/>
      <c r="AA192" s="60"/>
      <c r="AB192" s="60" t="s">
        <v>328</v>
      </c>
      <c r="AC192" s="60" t="s">
        <v>329</v>
      </c>
      <c r="AD192" s="60" t="s">
        <v>54</v>
      </c>
      <c r="AE192" s="60" t="s">
        <v>242</v>
      </c>
      <c r="AF192" s="206"/>
      <c r="AG192" s="206"/>
      <c r="AH192" s="206"/>
      <c r="AI192" s="206"/>
      <c r="AJ192" s="207"/>
    </row>
    <row r="193" spans="1:41" ht="39" thickBot="1" x14ac:dyDescent="0.25">
      <c r="A193" s="296" t="s">
        <v>623</v>
      </c>
      <c r="B193" s="296" t="s">
        <v>434</v>
      </c>
      <c r="C193" s="296" t="s">
        <v>435</v>
      </c>
      <c r="D193" s="296" t="s">
        <v>435</v>
      </c>
      <c r="E193" s="19" t="s">
        <v>56</v>
      </c>
      <c r="F193" s="19" t="s">
        <v>436</v>
      </c>
      <c r="G193" s="154" t="s">
        <v>269</v>
      </c>
      <c r="H193" s="58" t="s">
        <v>437</v>
      </c>
      <c r="I193" s="58"/>
      <c r="J193" s="58"/>
      <c r="K193" s="16" t="s">
        <v>438</v>
      </c>
      <c r="N193" s="60" t="s">
        <v>23</v>
      </c>
      <c r="P193" s="148">
        <v>2</v>
      </c>
      <c r="Q193" s="19">
        <v>2</v>
      </c>
      <c r="R193" s="19">
        <f t="shared" ref="R193:R238" si="135">+P193*Q193</f>
        <v>4</v>
      </c>
      <c r="S193" s="20" t="str">
        <f t="shared" ref="S193:S238" si="136">IF(R193&lt;2,"O",IF(R193&lt;=4,"(B)",IF(R193&lt;=8,"(M)",IF(R193&lt;=20,"(A)","(MA)"))))</f>
        <v>(B)</v>
      </c>
      <c r="T193" s="19">
        <v>25</v>
      </c>
      <c r="U193" s="19">
        <f t="shared" ref="U193:U238" si="137">+R193*T193</f>
        <v>100</v>
      </c>
      <c r="V193" s="20" t="str">
        <f t="shared" ref="V193:V238" si="138">IF(U193&lt;20,"O",IF(U193&lt;=20,"IV",IF(U193&lt;=120,"III",IF(U193&lt;=500,"II","I"))))</f>
        <v>III</v>
      </c>
      <c r="W193" s="22" t="str">
        <f t="shared" si="98"/>
        <v>Aceptable</v>
      </c>
      <c r="X193" s="19">
        <v>1</v>
      </c>
      <c r="Y193" s="155"/>
      <c r="Z193" s="155"/>
      <c r="AA193" s="155"/>
      <c r="AB193" s="16" t="s">
        <v>339</v>
      </c>
      <c r="AC193" s="16" t="s">
        <v>439</v>
      </c>
      <c r="AD193" s="58" t="s">
        <v>54</v>
      </c>
      <c r="AE193" s="16" t="s">
        <v>242</v>
      </c>
      <c r="AF193" s="19"/>
      <c r="AG193" s="19"/>
      <c r="AH193" s="19"/>
      <c r="AI193" s="61"/>
      <c r="AJ193" s="156"/>
    </row>
    <row r="194" spans="1:41" ht="90" thickBot="1" x14ac:dyDescent="0.25">
      <c r="A194" s="296"/>
      <c r="B194" s="296"/>
      <c r="C194" s="296"/>
      <c r="D194" s="296"/>
      <c r="E194" s="19" t="s">
        <v>56</v>
      </c>
      <c r="F194" s="157" t="s">
        <v>440</v>
      </c>
      <c r="G194" s="154" t="s">
        <v>270</v>
      </c>
      <c r="H194" s="58" t="s">
        <v>441</v>
      </c>
      <c r="I194" s="58"/>
      <c r="J194" s="58"/>
      <c r="K194" s="16" t="s">
        <v>442</v>
      </c>
      <c r="N194" s="60" t="s">
        <v>23</v>
      </c>
      <c r="P194" s="148">
        <v>2</v>
      </c>
      <c r="Q194" s="19">
        <v>3</v>
      </c>
      <c r="R194" s="19">
        <f t="shared" si="135"/>
        <v>6</v>
      </c>
      <c r="S194" s="20" t="str">
        <f t="shared" si="136"/>
        <v>(M)</v>
      </c>
      <c r="T194" s="19">
        <v>25</v>
      </c>
      <c r="U194" s="19">
        <f t="shared" si="137"/>
        <v>150</v>
      </c>
      <c r="V194" s="20" t="str">
        <f t="shared" si="138"/>
        <v>II</v>
      </c>
      <c r="W194" s="22" t="str">
        <f t="shared" si="98"/>
        <v>Aceptable con Control Especifico</v>
      </c>
      <c r="X194" s="19">
        <v>1</v>
      </c>
      <c r="Y194" s="58"/>
      <c r="Z194" s="58"/>
      <c r="AA194" s="58"/>
      <c r="AB194" s="16" t="s">
        <v>339</v>
      </c>
      <c r="AC194" s="16" t="s">
        <v>443</v>
      </c>
      <c r="AD194" s="58" t="s">
        <v>54</v>
      </c>
      <c r="AE194" s="16" t="s">
        <v>242</v>
      </c>
      <c r="AF194" s="19"/>
      <c r="AG194" s="19"/>
      <c r="AH194" s="19"/>
      <c r="AI194" s="61"/>
      <c r="AJ194" s="158"/>
    </row>
    <row r="195" spans="1:41" ht="51.75" thickBot="1" x14ac:dyDescent="0.25">
      <c r="A195" s="296"/>
      <c r="B195" s="296"/>
      <c r="C195" s="296"/>
      <c r="D195" s="296"/>
      <c r="E195" s="19" t="s">
        <v>56</v>
      </c>
      <c r="F195" s="159" t="s">
        <v>444</v>
      </c>
      <c r="G195" s="154" t="s">
        <v>19</v>
      </c>
      <c r="H195" s="58" t="s">
        <v>445</v>
      </c>
      <c r="I195" s="58" t="s">
        <v>446</v>
      </c>
      <c r="J195" s="26" t="s">
        <v>447</v>
      </c>
      <c r="K195" s="16" t="s">
        <v>448</v>
      </c>
      <c r="N195" s="60" t="s">
        <v>23</v>
      </c>
      <c r="P195" s="148">
        <v>6</v>
      </c>
      <c r="Q195" s="19">
        <v>3</v>
      </c>
      <c r="R195" s="19">
        <f t="shared" si="135"/>
        <v>18</v>
      </c>
      <c r="S195" s="20" t="str">
        <f t="shared" si="136"/>
        <v>(A)</v>
      </c>
      <c r="T195" s="19">
        <v>10</v>
      </c>
      <c r="U195" s="19">
        <f t="shared" si="137"/>
        <v>180</v>
      </c>
      <c r="V195" s="20" t="str">
        <f t="shared" si="138"/>
        <v>II</v>
      </c>
      <c r="W195" s="22" t="str">
        <f t="shared" si="98"/>
        <v>Aceptable con Control Especifico</v>
      </c>
      <c r="X195" s="19">
        <v>1</v>
      </c>
      <c r="Y195" s="58"/>
      <c r="Z195" s="58"/>
      <c r="AA195" s="58" t="s">
        <v>449</v>
      </c>
      <c r="AB195" s="16" t="s">
        <v>450</v>
      </c>
      <c r="AC195" s="16"/>
      <c r="AD195" s="58" t="s">
        <v>54</v>
      </c>
      <c r="AE195" s="16" t="s">
        <v>242</v>
      </c>
      <c r="AF195" s="19"/>
      <c r="AG195" s="19"/>
      <c r="AH195" s="19"/>
      <c r="AI195" s="61"/>
      <c r="AJ195" s="158"/>
    </row>
    <row r="196" spans="1:41" ht="51.75" thickBot="1" x14ac:dyDescent="0.25">
      <c r="A196" s="296"/>
      <c r="B196" s="296"/>
      <c r="C196" s="296"/>
      <c r="D196" s="296"/>
      <c r="E196" s="19" t="s">
        <v>56</v>
      </c>
      <c r="F196" s="159" t="s">
        <v>451</v>
      </c>
      <c r="G196" s="154" t="s">
        <v>19</v>
      </c>
      <c r="H196" s="58" t="s">
        <v>452</v>
      </c>
      <c r="I196" s="58"/>
      <c r="J196" s="26"/>
      <c r="K196" s="16" t="s">
        <v>453</v>
      </c>
      <c r="N196" s="60" t="s">
        <v>23</v>
      </c>
      <c r="P196" s="148">
        <v>2</v>
      </c>
      <c r="Q196" s="19">
        <v>3</v>
      </c>
      <c r="R196" s="19">
        <f t="shared" si="135"/>
        <v>6</v>
      </c>
      <c r="S196" s="20" t="str">
        <f t="shared" si="136"/>
        <v>(M)</v>
      </c>
      <c r="T196" s="19">
        <v>25</v>
      </c>
      <c r="U196" s="19">
        <f t="shared" si="137"/>
        <v>150</v>
      </c>
      <c r="V196" s="20" t="str">
        <f t="shared" si="138"/>
        <v>II</v>
      </c>
      <c r="W196" s="22" t="str">
        <f t="shared" si="98"/>
        <v>Aceptable con Control Especifico</v>
      </c>
      <c r="X196" s="19">
        <v>1</v>
      </c>
      <c r="Y196" s="58"/>
      <c r="Z196" s="58"/>
      <c r="AA196" s="58"/>
      <c r="AB196" s="16"/>
      <c r="AC196" s="16" t="s">
        <v>454</v>
      </c>
      <c r="AD196" s="58" t="s">
        <v>54</v>
      </c>
      <c r="AE196" s="16" t="s">
        <v>242</v>
      </c>
      <c r="AF196" s="19"/>
      <c r="AG196" s="19"/>
      <c r="AH196" s="19"/>
      <c r="AI196" s="61"/>
      <c r="AJ196" s="158"/>
    </row>
    <row r="197" spans="1:41" ht="51.75" thickBot="1" x14ac:dyDescent="0.25">
      <c r="A197" s="296"/>
      <c r="B197" s="296"/>
      <c r="C197" s="296"/>
      <c r="D197" s="296"/>
      <c r="E197" s="19" t="s">
        <v>56</v>
      </c>
      <c r="F197" s="159" t="s">
        <v>455</v>
      </c>
      <c r="G197" s="154" t="s">
        <v>19</v>
      </c>
      <c r="H197" s="58" t="s">
        <v>456</v>
      </c>
      <c r="I197" s="26"/>
      <c r="J197" s="26"/>
      <c r="K197" s="16" t="s">
        <v>453</v>
      </c>
      <c r="N197" s="60" t="s">
        <v>23</v>
      </c>
      <c r="P197" s="148">
        <v>2</v>
      </c>
      <c r="Q197" s="19">
        <v>3</v>
      </c>
      <c r="R197" s="19">
        <f t="shared" si="135"/>
        <v>6</v>
      </c>
      <c r="S197" s="20" t="str">
        <f t="shared" si="136"/>
        <v>(M)</v>
      </c>
      <c r="T197" s="19">
        <v>25</v>
      </c>
      <c r="U197" s="19">
        <f t="shared" si="137"/>
        <v>150</v>
      </c>
      <c r="V197" s="20" t="str">
        <f t="shared" si="138"/>
        <v>II</v>
      </c>
      <c r="W197" s="22" t="str">
        <f t="shared" si="98"/>
        <v>Aceptable con Control Especifico</v>
      </c>
      <c r="X197" s="19">
        <v>1</v>
      </c>
      <c r="Y197" s="58"/>
      <c r="Z197" s="58"/>
      <c r="AA197" s="58"/>
      <c r="AB197" s="16"/>
      <c r="AC197" s="16" t="s">
        <v>454</v>
      </c>
      <c r="AD197" s="58" t="s">
        <v>54</v>
      </c>
      <c r="AE197" s="16" t="s">
        <v>242</v>
      </c>
      <c r="AF197" s="19"/>
      <c r="AG197" s="19"/>
      <c r="AH197" s="19"/>
      <c r="AI197" s="61"/>
      <c r="AJ197" s="158"/>
    </row>
    <row r="198" spans="1:41" ht="51.75" thickBot="1" x14ac:dyDescent="0.25">
      <c r="A198" s="296"/>
      <c r="B198" s="296"/>
      <c r="C198" s="296"/>
      <c r="D198" s="296"/>
      <c r="E198" s="19" t="s">
        <v>56</v>
      </c>
      <c r="F198" s="159" t="s">
        <v>457</v>
      </c>
      <c r="G198" s="154" t="s">
        <v>19</v>
      </c>
      <c r="H198" s="58" t="s">
        <v>458</v>
      </c>
      <c r="I198" s="26"/>
      <c r="J198" s="26"/>
      <c r="K198" s="16" t="s">
        <v>453</v>
      </c>
      <c r="N198" s="60" t="s">
        <v>23</v>
      </c>
      <c r="P198" s="148">
        <v>2</v>
      </c>
      <c r="Q198" s="19">
        <v>3</v>
      </c>
      <c r="R198" s="19">
        <f t="shared" si="135"/>
        <v>6</v>
      </c>
      <c r="S198" s="20" t="str">
        <f t="shared" si="136"/>
        <v>(M)</v>
      </c>
      <c r="T198" s="19">
        <v>25</v>
      </c>
      <c r="U198" s="19">
        <f t="shared" si="137"/>
        <v>150</v>
      </c>
      <c r="V198" s="20" t="str">
        <f t="shared" si="138"/>
        <v>II</v>
      </c>
      <c r="W198" s="22" t="str">
        <f t="shared" si="98"/>
        <v>Aceptable con Control Especifico</v>
      </c>
      <c r="X198" s="19">
        <v>1</v>
      </c>
      <c r="Y198" s="58"/>
      <c r="Z198" s="58"/>
      <c r="AA198" s="58"/>
      <c r="AB198" s="16"/>
      <c r="AC198" s="16" t="s">
        <v>454</v>
      </c>
      <c r="AD198" s="58" t="s">
        <v>54</v>
      </c>
      <c r="AE198" s="16" t="s">
        <v>242</v>
      </c>
      <c r="AF198" s="19"/>
      <c r="AG198" s="19"/>
      <c r="AH198" s="19"/>
      <c r="AI198" s="61"/>
      <c r="AJ198" s="158"/>
    </row>
    <row r="199" spans="1:41" ht="39" thickBot="1" x14ac:dyDescent="0.25">
      <c r="A199" s="296"/>
      <c r="B199" s="296"/>
      <c r="C199" s="296"/>
      <c r="D199" s="296"/>
      <c r="E199" s="19" t="s">
        <v>56</v>
      </c>
      <c r="F199" s="159" t="s">
        <v>459</v>
      </c>
      <c r="G199" s="154" t="s">
        <v>19</v>
      </c>
      <c r="H199" s="58" t="s">
        <v>460</v>
      </c>
      <c r="I199" s="58"/>
      <c r="J199" s="26" t="s">
        <v>262</v>
      </c>
      <c r="K199" s="58"/>
      <c r="N199" s="60" t="s">
        <v>23</v>
      </c>
      <c r="P199" s="148">
        <v>2</v>
      </c>
      <c r="Q199" s="19">
        <v>3</v>
      </c>
      <c r="R199" s="19">
        <f t="shared" si="135"/>
        <v>6</v>
      </c>
      <c r="S199" s="20" t="str">
        <f t="shared" si="136"/>
        <v>(M)</v>
      </c>
      <c r="T199" s="19">
        <v>10</v>
      </c>
      <c r="U199" s="19">
        <f t="shared" si="137"/>
        <v>60</v>
      </c>
      <c r="V199" s="20" t="str">
        <f t="shared" si="138"/>
        <v>III</v>
      </c>
      <c r="W199" s="22" t="str">
        <f t="shared" si="98"/>
        <v>Aceptable</v>
      </c>
      <c r="X199" s="19">
        <v>1</v>
      </c>
      <c r="Y199" s="58"/>
      <c r="Z199" s="58"/>
      <c r="AA199" s="58"/>
      <c r="AB199" s="16" t="s">
        <v>461</v>
      </c>
      <c r="AC199" s="16"/>
      <c r="AD199" s="58" t="s">
        <v>54</v>
      </c>
      <c r="AE199" s="16" t="s">
        <v>242</v>
      </c>
      <c r="AF199" s="19"/>
      <c r="AG199" s="19"/>
      <c r="AH199" s="19"/>
      <c r="AI199" s="61"/>
      <c r="AJ199" s="158"/>
    </row>
    <row r="200" spans="1:41" ht="39" thickBot="1" x14ac:dyDescent="0.25">
      <c r="A200" s="296"/>
      <c r="B200" s="296"/>
      <c r="C200" s="296"/>
      <c r="D200" s="296"/>
      <c r="E200" s="19" t="s">
        <v>56</v>
      </c>
      <c r="F200" s="159" t="s">
        <v>462</v>
      </c>
      <c r="G200" s="154" t="s">
        <v>273</v>
      </c>
      <c r="H200" s="58" t="s">
        <v>463</v>
      </c>
      <c r="I200" s="58"/>
      <c r="J200" s="58"/>
      <c r="K200" s="58" t="s">
        <v>318</v>
      </c>
      <c r="N200" s="60" t="s">
        <v>23</v>
      </c>
      <c r="P200" s="148">
        <v>2</v>
      </c>
      <c r="Q200" s="19">
        <v>3</v>
      </c>
      <c r="R200" s="19">
        <f t="shared" si="135"/>
        <v>6</v>
      </c>
      <c r="S200" s="20" t="str">
        <f t="shared" si="136"/>
        <v>(M)</v>
      </c>
      <c r="T200" s="19">
        <v>10</v>
      </c>
      <c r="U200" s="19">
        <f t="shared" si="137"/>
        <v>60</v>
      </c>
      <c r="V200" s="20" t="str">
        <f t="shared" si="138"/>
        <v>III</v>
      </c>
      <c r="W200" s="22" t="str">
        <f t="shared" si="98"/>
        <v>Aceptable</v>
      </c>
      <c r="X200" s="19">
        <v>1</v>
      </c>
      <c r="Y200" s="58"/>
      <c r="Z200" s="58"/>
      <c r="AA200" s="58"/>
      <c r="AB200" s="16"/>
      <c r="AC200" s="16" t="s">
        <v>318</v>
      </c>
      <c r="AD200" s="58" t="s">
        <v>54</v>
      </c>
      <c r="AE200" s="16" t="s">
        <v>242</v>
      </c>
      <c r="AF200" s="19"/>
      <c r="AG200" s="19"/>
      <c r="AH200" s="19"/>
      <c r="AI200" s="61"/>
      <c r="AJ200" s="158"/>
    </row>
    <row r="201" spans="1:41" ht="188.25" thickBot="1" x14ac:dyDescent="0.25">
      <c r="A201" s="296"/>
      <c r="B201" s="160" t="s">
        <v>464</v>
      </c>
      <c r="C201" s="160" t="s">
        <v>465</v>
      </c>
      <c r="D201" s="160" t="s">
        <v>466</v>
      </c>
      <c r="E201" s="19" t="s">
        <v>56</v>
      </c>
      <c r="F201" s="157" t="s">
        <v>467</v>
      </c>
      <c r="G201" s="154" t="s">
        <v>19</v>
      </c>
      <c r="H201" s="16" t="s">
        <v>468</v>
      </c>
      <c r="I201" s="58"/>
      <c r="J201" s="58" t="s">
        <v>164</v>
      </c>
      <c r="K201" s="58"/>
      <c r="N201" s="60" t="s">
        <v>23</v>
      </c>
      <c r="P201" s="148">
        <v>2</v>
      </c>
      <c r="Q201" s="19">
        <v>2</v>
      </c>
      <c r="R201" s="19">
        <f t="shared" si="135"/>
        <v>4</v>
      </c>
      <c r="S201" s="20" t="str">
        <f t="shared" si="136"/>
        <v>(B)</v>
      </c>
      <c r="T201" s="19">
        <v>25</v>
      </c>
      <c r="U201" s="19">
        <f t="shared" si="137"/>
        <v>100</v>
      </c>
      <c r="V201" s="20" t="str">
        <f t="shared" si="138"/>
        <v>III</v>
      </c>
      <c r="W201" s="22" t="str">
        <f t="shared" si="98"/>
        <v>Aceptable</v>
      </c>
      <c r="X201" s="19">
        <v>4</v>
      </c>
      <c r="Y201" s="58"/>
      <c r="Z201" s="58"/>
      <c r="AA201" s="58"/>
      <c r="AB201" s="16" t="s">
        <v>469</v>
      </c>
      <c r="AC201" s="16"/>
      <c r="AD201" s="58" t="s">
        <v>54</v>
      </c>
      <c r="AE201" s="16" t="s">
        <v>242</v>
      </c>
      <c r="AF201" s="19"/>
      <c r="AG201" s="19"/>
      <c r="AH201" s="19"/>
      <c r="AI201" s="61"/>
      <c r="AJ201" s="158"/>
    </row>
    <row r="202" spans="1:41" ht="39" thickBot="1" x14ac:dyDescent="0.25">
      <c r="A202" s="296"/>
      <c r="B202" s="296" t="s">
        <v>470</v>
      </c>
      <c r="C202" s="296" t="s">
        <v>471</v>
      </c>
      <c r="D202" s="296" t="s">
        <v>472</v>
      </c>
      <c r="E202" s="19" t="s">
        <v>56</v>
      </c>
      <c r="F202" s="157" t="s">
        <v>473</v>
      </c>
      <c r="G202" s="154" t="s">
        <v>270</v>
      </c>
      <c r="H202" s="16" t="s">
        <v>474</v>
      </c>
      <c r="I202" s="19"/>
      <c r="J202" s="19"/>
      <c r="K202" s="19" t="s">
        <v>475</v>
      </c>
      <c r="N202" s="60" t="s">
        <v>23</v>
      </c>
      <c r="P202" s="148">
        <v>2</v>
      </c>
      <c r="Q202" s="19">
        <v>2</v>
      </c>
      <c r="R202" s="19">
        <f t="shared" si="135"/>
        <v>4</v>
      </c>
      <c r="S202" s="20" t="str">
        <f t="shared" si="136"/>
        <v>(B)</v>
      </c>
      <c r="T202" s="19">
        <v>25</v>
      </c>
      <c r="U202" s="19">
        <f t="shared" si="137"/>
        <v>100</v>
      </c>
      <c r="V202" s="20" t="str">
        <f t="shared" si="138"/>
        <v>III</v>
      </c>
      <c r="W202" s="22" t="str">
        <f t="shared" si="98"/>
        <v>Aceptable</v>
      </c>
      <c r="X202" s="19">
        <v>4</v>
      </c>
      <c r="Y202" s="58"/>
      <c r="Z202" s="58"/>
      <c r="AA202" s="58"/>
      <c r="AB202" s="16" t="s">
        <v>476</v>
      </c>
      <c r="AC202" s="16" t="s">
        <v>477</v>
      </c>
      <c r="AD202" s="58" t="s">
        <v>54</v>
      </c>
      <c r="AE202" s="16" t="s">
        <v>242</v>
      </c>
      <c r="AF202" s="19"/>
      <c r="AG202" s="19"/>
      <c r="AH202" s="19"/>
      <c r="AI202" s="61"/>
      <c r="AJ202" s="158"/>
    </row>
    <row r="203" spans="1:41" ht="39" thickBot="1" x14ac:dyDescent="0.25">
      <c r="A203" s="296"/>
      <c r="B203" s="296"/>
      <c r="C203" s="296"/>
      <c r="D203" s="296"/>
      <c r="E203" s="19" t="s">
        <v>56</v>
      </c>
      <c r="F203" s="16" t="s">
        <v>455</v>
      </c>
      <c r="G203" s="154" t="s">
        <v>270</v>
      </c>
      <c r="H203" s="16" t="s">
        <v>456</v>
      </c>
      <c r="I203" s="26"/>
      <c r="J203" s="26"/>
      <c r="K203" s="58"/>
      <c r="N203" s="60" t="s">
        <v>23</v>
      </c>
      <c r="P203" s="17">
        <v>2</v>
      </c>
      <c r="Q203" s="18">
        <v>2</v>
      </c>
      <c r="R203" s="19">
        <f t="shared" si="135"/>
        <v>4</v>
      </c>
      <c r="S203" s="20" t="str">
        <f t="shared" si="136"/>
        <v>(B)</v>
      </c>
      <c r="T203" s="19">
        <v>25</v>
      </c>
      <c r="U203" s="19">
        <f t="shared" si="137"/>
        <v>100</v>
      </c>
      <c r="V203" s="20" t="str">
        <f t="shared" si="138"/>
        <v>III</v>
      </c>
      <c r="W203" s="22" t="str">
        <f t="shared" si="98"/>
        <v>Aceptable</v>
      </c>
      <c r="X203" s="19">
        <v>4</v>
      </c>
      <c r="Y203" s="58"/>
      <c r="Z203" s="58"/>
      <c r="AA203" s="58"/>
      <c r="AB203" s="16"/>
      <c r="AC203" s="16" t="s">
        <v>478</v>
      </c>
      <c r="AD203" s="58" t="s">
        <v>54</v>
      </c>
      <c r="AE203" s="16" t="s">
        <v>242</v>
      </c>
      <c r="AF203" s="58"/>
      <c r="AG203" s="58"/>
      <c r="AH203" s="58"/>
      <c r="AI203" s="61"/>
      <c r="AJ203" s="158"/>
    </row>
    <row r="204" spans="1:41" ht="39" thickBot="1" x14ac:dyDescent="0.25">
      <c r="A204" s="296"/>
      <c r="B204" s="296"/>
      <c r="C204" s="296"/>
      <c r="D204" s="296"/>
      <c r="E204" s="19" t="s">
        <v>56</v>
      </c>
      <c r="F204" s="157" t="s">
        <v>479</v>
      </c>
      <c r="G204" s="154" t="s">
        <v>269</v>
      </c>
      <c r="H204" s="157" t="s">
        <v>480</v>
      </c>
      <c r="I204" s="161"/>
      <c r="J204" s="157"/>
      <c r="K204" s="157" t="s">
        <v>481</v>
      </c>
      <c r="N204" s="60" t="s">
        <v>23</v>
      </c>
      <c r="P204" s="148">
        <v>2</v>
      </c>
      <c r="Q204" s="19">
        <v>2</v>
      </c>
      <c r="R204" s="19">
        <f>+P204*Q204</f>
        <v>4</v>
      </c>
      <c r="S204" s="20" t="str">
        <f>IF(R204&lt;2,"O",IF(R204&lt;=4,"(B)",IF(R204&lt;=8,"(M)",IF(R204&lt;=20,"(A)","(MA)"))))</f>
        <v>(B)</v>
      </c>
      <c r="T204" s="19">
        <v>25</v>
      </c>
      <c r="U204" s="19">
        <f>+R204*T204</f>
        <v>100</v>
      </c>
      <c r="V204" s="20" t="str">
        <f>IF(U204&lt;20,"O",IF(U204&lt;=20,"IV",IF(U204&lt;=120,"III",IF(U204&lt;=500,"II","I"))))</f>
        <v>III</v>
      </c>
      <c r="W204" s="22" t="str">
        <f t="shared" si="98"/>
        <v>Aceptable</v>
      </c>
      <c r="X204" s="19">
        <v>4</v>
      </c>
      <c r="Y204" s="19"/>
      <c r="Z204" s="19"/>
      <c r="AA204" s="19"/>
      <c r="AB204" s="157" t="s">
        <v>482</v>
      </c>
      <c r="AC204" s="157"/>
      <c r="AD204" s="19" t="s">
        <v>54</v>
      </c>
      <c r="AE204" s="16" t="s">
        <v>242</v>
      </c>
      <c r="AF204" s="19"/>
      <c r="AG204" s="19"/>
      <c r="AH204" s="19"/>
      <c r="AI204" s="61"/>
      <c r="AJ204" s="158"/>
    </row>
    <row r="205" spans="1:41" ht="39" thickBot="1" x14ac:dyDescent="0.25">
      <c r="A205" s="296"/>
      <c r="B205" s="296" t="s">
        <v>483</v>
      </c>
      <c r="C205" s="296" t="s">
        <v>484</v>
      </c>
      <c r="D205" s="296" t="s">
        <v>485</v>
      </c>
      <c r="E205" s="19" t="s">
        <v>56</v>
      </c>
      <c r="F205" s="157" t="s">
        <v>486</v>
      </c>
      <c r="G205" s="154" t="s">
        <v>269</v>
      </c>
      <c r="H205" s="16" t="s">
        <v>487</v>
      </c>
      <c r="I205" s="19"/>
      <c r="J205" s="157"/>
      <c r="K205" s="157" t="s">
        <v>318</v>
      </c>
      <c r="N205" s="60" t="s">
        <v>23</v>
      </c>
      <c r="P205" s="148">
        <v>2</v>
      </c>
      <c r="Q205" s="19">
        <v>2</v>
      </c>
      <c r="R205" s="19">
        <f t="shared" si="135"/>
        <v>4</v>
      </c>
      <c r="S205" s="20" t="str">
        <f t="shared" si="136"/>
        <v>(B)</v>
      </c>
      <c r="T205" s="19">
        <v>25</v>
      </c>
      <c r="U205" s="19">
        <f t="shared" si="137"/>
        <v>100</v>
      </c>
      <c r="V205" s="20" t="str">
        <f t="shared" si="138"/>
        <v>III</v>
      </c>
      <c r="W205" s="22" t="str">
        <f t="shared" si="98"/>
        <v>Aceptable</v>
      </c>
      <c r="X205" s="19">
        <v>4</v>
      </c>
      <c r="Y205" s="19"/>
      <c r="Z205" s="19"/>
      <c r="AA205" s="19"/>
      <c r="AB205" s="16" t="s">
        <v>318</v>
      </c>
      <c r="AC205" s="16"/>
      <c r="AD205" s="58" t="s">
        <v>54</v>
      </c>
      <c r="AE205" s="16" t="s">
        <v>242</v>
      </c>
      <c r="AF205" s="19"/>
      <c r="AG205" s="19"/>
      <c r="AH205" s="19"/>
      <c r="AI205" s="61"/>
      <c r="AJ205" s="158"/>
      <c r="AK205" s="156"/>
      <c r="AL205" s="156"/>
      <c r="AM205" s="156"/>
      <c r="AN205" s="156"/>
      <c r="AO205" s="156"/>
    </row>
    <row r="206" spans="1:41" ht="39" thickBot="1" x14ac:dyDescent="0.25">
      <c r="A206" s="296"/>
      <c r="B206" s="296"/>
      <c r="C206" s="296"/>
      <c r="D206" s="296"/>
      <c r="E206" s="19" t="s">
        <v>56</v>
      </c>
      <c r="F206" s="157" t="s">
        <v>488</v>
      </c>
      <c r="G206" s="154" t="s">
        <v>269</v>
      </c>
      <c r="H206" s="16" t="s">
        <v>58</v>
      </c>
      <c r="I206" s="19"/>
      <c r="J206" s="157"/>
      <c r="K206" s="157" t="s">
        <v>318</v>
      </c>
      <c r="N206" s="60" t="s">
        <v>23</v>
      </c>
      <c r="P206" s="148">
        <v>2</v>
      </c>
      <c r="Q206" s="19">
        <v>4</v>
      </c>
      <c r="R206" s="19">
        <f t="shared" si="135"/>
        <v>8</v>
      </c>
      <c r="S206" s="20" t="str">
        <f t="shared" si="136"/>
        <v>(M)</v>
      </c>
      <c r="T206" s="19">
        <v>10</v>
      </c>
      <c r="U206" s="19">
        <f t="shared" si="137"/>
        <v>80</v>
      </c>
      <c r="V206" s="20" t="str">
        <f t="shared" si="138"/>
        <v>III</v>
      </c>
      <c r="W206" s="22" t="str">
        <f t="shared" si="98"/>
        <v>Aceptable</v>
      </c>
      <c r="X206" s="19">
        <v>4</v>
      </c>
      <c r="Y206" s="58"/>
      <c r="Z206" s="58"/>
      <c r="AA206" s="58"/>
      <c r="AB206" s="16" t="s">
        <v>318</v>
      </c>
      <c r="AC206" s="16"/>
      <c r="AD206" s="58" t="s">
        <v>54</v>
      </c>
      <c r="AE206" s="16" t="s">
        <v>242</v>
      </c>
      <c r="AF206" s="19"/>
      <c r="AG206" s="19"/>
      <c r="AH206" s="19"/>
      <c r="AI206" s="61"/>
      <c r="AJ206" s="158"/>
      <c r="AK206" s="158"/>
      <c r="AL206" s="158"/>
      <c r="AM206" s="158"/>
      <c r="AN206" s="158"/>
      <c r="AO206" s="158"/>
    </row>
    <row r="207" spans="1:41" ht="39" thickBot="1" x14ac:dyDescent="0.25">
      <c r="A207" s="296"/>
      <c r="B207" s="296"/>
      <c r="C207" s="296"/>
      <c r="D207" s="296"/>
      <c r="E207" s="19" t="s">
        <v>56</v>
      </c>
      <c r="F207" s="157" t="s">
        <v>489</v>
      </c>
      <c r="G207" s="154" t="s">
        <v>269</v>
      </c>
      <c r="H207" s="16" t="s">
        <v>490</v>
      </c>
      <c r="I207" s="19"/>
      <c r="J207" s="157" t="s">
        <v>491</v>
      </c>
      <c r="K207" s="157"/>
      <c r="N207" s="60" t="s">
        <v>23</v>
      </c>
      <c r="P207" s="148">
        <v>2</v>
      </c>
      <c r="Q207" s="19">
        <v>2</v>
      </c>
      <c r="R207" s="19">
        <f t="shared" si="135"/>
        <v>4</v>
      </c>
      <c r="S207" s="20" t="str">
        <f t="shared" si="136"/>
        <v>(B)</v>
      </c>
      <c r="T207" s="19">
        <v>25</v>
      </c>
      <c r="U207" s="19">
        <f t="shared" si="137"/>
        <v>100</v>
      </c>
      <c r="V207" s="20" t="str">
        <f t="shared" si="138"/>
        <v>III</v>
      </c>
      <c r="W207" s="22" t="str">
        <f t="shared" si="98"/>
        <v>Aceptable</v>
      </c>
      <c r="X207" s="19">
        <v>4</v>
      </c>
      <c r="Y207" s="58"/>
      <c r="Z207" s="58"/>
      <c r="AA207" s="58"/>
      <c r="AB207" s="16" t="s">
        <v>492</v>
      </c>
      <c r="AC207" s="16" t="s">
        <v>318</v>
      </c>
      <c r="AD207" s="58" t="s">
        <v>54</v>
      </c>
      <c r="AE207" s="16" t="s">
        <v>242</v>
      </c>
      <c r="AF207" s="19"/>
      <c r="AG207" s="19"/>
      <c r="AH207" s="19"/>
      <c r="AI207" s="61"/>
      <c r="AJ207" s="158"/>
      <c r="AK207" s="158"/>
      <c r="AL207" s="158"/>
      <c r="AM207" s="158"/>
      <c r="AN207" s="158"/>
      <c r="AO207" s="158"/>
    </row>
    <row r="208" spans="1:41" ht="64.5" thickBot="1" x14ac:dyDescent="0.25">
      <c r="A208" s="296"/>
      <c r="B208" s="296"/>
      <c r="C208" s="296"/>
      <c r="D208" s="296"/>
      <c r="E208" s="19" t="s">
        <v>56</v>
      </c>
      <c r="F208" s="157" t="s">
        <v>493</v>
      </c>
      <c r="G208" s="154" t="s">
        <v>270</v>
      </c>
      <c r="H208" s="16" t="s">
        <v>494</v>
      </c>
      <c r="I208" s="26"/>
      <c r="J208" s="16"/>
      <c r="K208" s="16" t="s">
        <v>495</v>
      </c>
      <c r="N208" s="60" t="s">
        <v>23</v>
      </c>
      <c r="P208" s="148">
        <v>2</v>
      </c>
      <c r="Q208" s="19">
        <v>3</v>
      </c>
      <c r="R208" s="19">
        <f t="shared" si="135"/>
        <v>6</v>
      </c>
      <c r="S208" s="20" t="str">
        <f t="shared" si="136"/>
        <v>(M)</v>
      </c>
      <c r="T208" s="19">
        <v>10</v>
      </c>
      <c r="U208" s="19">
        <f t="shared" si="137"/>
        <v>60</v>
      </c>
      <c r="V208" s="20" t="str">
        <f t="shared" si="138"/>
        <v>III</v>
      </c>
      <c r="W208" s="22" t="str">
        <f t="shared" si="98"/>
        <v>Aceptable</v>
      </c>
      <c r="X208" s="19">
        <v>4</v>
      </c>
      <c r="Y208" s="58"/>
      <c r="Z208" s="58"/>
      <c r="AA208" s="58"/>
      <c r="AB208" s="16"/>
      <c r="AC208" s="16" t="s">
        <v>454</v>
      </c>
      <c r="AD208" s="58" t="s">
        <v>54</v>
      </c>
      <c r="AE208" s="16" t="s">
        <v>242</v>
      </c>
      <c r="AF208" s="19"/>
      <c r="AG208" s="19"/>
      <c r="AH208" s="19"/>
      <c r="AI208" s="61"/>
      <c r="AJ208" s="158"/>
      <c r="AK208" s="158"/>
      <c r="AL208" s="158"/>
      <c r="AM208" s="158"/>
      <c r="AN208" s="158"/>
      <c r="AO208" s="158"/>
    </row>
    <row r="209" spans="1:41" ht="51.75" thickBot="1" x14ac:dyDescent="0.25">
      <c r="A209" s="296"/>
      <c r="B209" s="296"/>
      <c r="C209" s="296"/>
      <c r="D209" s="296"/>
      <c r="E209" s="19" t="s">
        <v>56</v>
      </c>
      <c r="F209" s="159" t="s">
        <v>496</v>
      </c>
      <c r="G209" s="154" t="s">
        <v>270</v>
      </c>
      <c r="H209" s="16" t="s">
        <v>441</v>
      </c>
      <c r="I209" s="58"/>
      <c r="J209" s="16" t="s">
        <v>497</v>
      </c>
      <c r="K209" s="16" t="s">
        <v>454</v>
      </c>
      <c r="N209" s="60" t="s">
        <v>23</v>
      </c>
      <c r="P209" s="148">
        <v>2</v>
      </c>
      <c r="Q209" s="19">
        <v>3</v>
      </c>
      <c r="R209" s="19">
        <f t="shared" si="135"/>
        <v>6</v>
      </c>
      <c r="S209" s="20" t="str">
        <f t="shared" si="136"/>
        <v>(M)</v>
      </c>
      <c r="T209" s="19">
        <v>25</v>
      </c>
      <c r="U209" s="19">
        <f t="shared" si="137"/>
        <v>150</v>
      </c>
      <c r="V209" s="20" t="str">
        <f t="shared" si="138"/>
        <v>II</v>
      </c>
      <c r="W209" s="22" t="str">
        <f t="shared" si="98"/>
        <v>Aceptable con Control Especifico</v>
      </c>
      <c r="X209" s="19">
        <v>4</v>
      </c>
      <c r="Y209" s="58"/>
      <c r="Z209" s="58"/>
      <c r="AA209" s="16"/>
      <c r="AB209" s="16" t="s">
        <v>497</v>
      </c>
      <c r="AC209" s="16" t="s">
        <v>454</v>
      </c>
      <c r="AD209" s="58" t="s">
        <v>54</v>
      </c>
      <c r="AE209" s="16" t="s">
        <v>242</v>
      </c>
      <c r="AF209" s="19"/>
      <c r="AG209" s="19"/>
      <c r="AH209" s="19"/>
      <c r="AI209" s="61"/>
      <c r="AJ209" s="158"/>
      <c r="AK209" s="158"/>
      <c r="AL209" s="158"/>
      <c r="AM209" s="158"/>
      <c r="AN209" s="158"/>
      <c r="AO209" s="158"/>
    </row>
    <row r="210" spans="1:41" ht="39" thickBot="1" x14ac:dyDescent="0.25">
      <c r="A210" s="296"/>
      <c r="B210" s="296"/>
      <c r="C210" s="296"/>
      <c r="D210" s="296"/>
      <c r="E210" s="19" t="s">
        <v>56</v>
      </c>
      <c r="F210" s="297" t="s">
        <v>498</v>
      </c>
      <c r="G210" s="162" t="s">
        <v>38</v>
      </c>
      <c r="H210" s="16" t="s">
        <v>59</v>
      </c>
      <c r="I210" s="58"/>
      <c r="J210" s="58"/>
      <c r="K210" s="58" t="s">
        <v>499</v>
      </c>
      <c r="N210" s="60" t="s">
        <v>23</v>
      </c>
      <c r="P210" s="148">
        <v>2</v>
      </c>
      <c r="Q210" s="19">
        <v>4</v>
      </c>
      <c r="R210" s="19">
        <f t="shared" si="135"/>
        <v>8</v>
      </c>
      <c r="S210" s="20" t="str">
        <f t="shared" si="136"/>
        <v>(M)</v>
      </c>
      <c r="T210" s="19">
        <v>10</v>
      </c>
      <c r="U210" s="19">
        <f t="shared" si="137"/>
        <v>80</v>
      </c>
      <c r="V210" s="20" t="str">
        <f t="shared" si="138"/>
        <v>III</v>
      </c>
      <c r="W210" s="22" t="str">
        <f t="shared" si="98"/>
        <v>Aceptable</v>
      </c>
      <c r="X210" s="19">
        <v>4</v>
      </c>
      <c r="Y210" s="58"/>
      <c r="Z210" s="58"/>
      <c r="AA210" s="16"/>
      <c r="AB210" s="16" t="s">
        <v>500</v>
      </c>
      <c r="AC210" s="16" t="s">
        <v>318</v>
      </c>
      <c r="AD210" s="58" t="s">
        <v>54</v>
      </c>
      <c r="AE210" s="16" t="s">
        <v>242</v>
      </c>
      <c r="AF210" s="19"/>
      <c r="AG210" s="19"/>
      <c r="AH210" s="19"/>
      <c r="AI210" s="61"/>
      <c r="AJ210" s="158"/>
      <c r="AK210" s="158"/>
      <c r="AL210" s="158"/>
      <c r="AM210" s="158"/>
      <c r="AN210" s="158"/>
      <c r="AO210" s="158"/>
    </row>
    <row r="211" spans="1:41" ht="39" thickBot="1" x14ac:dyDescent="0.25">
      <c r="A211" s="296"/>
      <c r="B211" s="296"/>
      <c r="C211" s="296"/>
      <c r="D211" s="296"/>
      <c r="E211" s="19" t="s">
        <v>56</v>
      </c>
      <c r="F211" s="297"/>
      <c r="G211" s="162" t="s">
        <v>38</v>
      </c>
      <c r="H211" s="58" t="s">
        <v>59</v>
      </c>
      <c r="I211" s="58"/>
      <c r="J211" s="58"/>
      <c r="K211" s="58" t="s">
        <v>499</v>
      </c>
      <c r="N211" s="60" t="s">
        <v>23</v>
      </c>
      <c r="P211" s="148">
        <v>2</v>
      </c>
      <c r="Q211" s="19">
        <v>4</v>
      </c>
      <c r="R211" s="19">
        <f t="shared" si="135"/>
        <v>8</v>
      </c>
      <c r="S211" s="20" t="str">
        <f t="shared" si="136"/>
        <v>(M)</v>
      </c>
      <c r="T211" s="19">
        <v>10</v>
      </c>
      <c r="U211" s="19">
        <f t="shared" si="137"/>
        <v>80</v>
      </c>
      <c r="V211" s="20" t="str">
        <f t="shared" si="138"/>
        <v>III</v>
      </c>
      <c r="W211" s="22" t="str">
        <f t="shared" si="98"/>
        <v>Aceptable</v>
      </c>
      <c r="X211" s="19">
        <v>4</v>
      </c>
      <c r="Y211" s="58"/>
      <c r="Z211" s="58"/>
      <c r="AA211" s="16"/>
      <c r="AB211" s="16" t="s">
        <v>500</v>
      </c>
      <c r="AC211" s="16" t="s">
        <v>318</v>
      </c>
      <c r="AD211" s="58" t="s">
        <v>54</v>
      </c>
      <c r="AE211" s="16" t="s">
        <v>242</v>
      </c>
      <c r="AF211" s="19"/>
      <c r="AG211" s="19"/>
      <c r="AH211" s="19"/>
      <c r="AI211" s="61"/>
      <c r="AJ211" s="158"/>
      <c r="AK211" s="158"/>
      <c r="AL211" s="158"/>
      <c r="AM211" s="158"/>
      <c r="AN211" s="158"/>
      <c r="AO211" s="158"/>
    </row>
    <row r="212" spans="1:41" ht="51.75" thickBot="1" x14ac:dyDescent="0.25">
      <c r="A212" s="296"/>
      <c r="B212" s="296"/>
      <c r="C212" s="296"/>
      <c r="D212" s="296"/>
      <c r="E212" s="19" t="s">
        <v>56</v>
      </c>
      <c r="F212" s="159" t="s">
        <v>501</v>
      </c>
      <c r="G212" s="162" t="s">
        <v>38</v>
      </c>
      <c r="H212" s="24" t="s">
        <v>502</v>
      </c>
      <c r="I212" s="58"/>
      <c r="J212" s="16"/>
      <c r="K212" s="58" t="s">
        <v>316</v>
      </c>
      <c r="N212" s="60" t="s">
        <v>23</v>
      </c>
      <c r="P212" s="148">
        <v>2</v>
      </c>
      <c r="Q212" s="19">
        <v>4</v>
      </c>
      <c r="R212" s="19">
        <f t="shared" si="135"/>
        <v>8</v>
      </c>
      <c r="S212" s="20" t="str">
        <f t="shared" si="136"/>
        <v>(M)</v>
      </c>
      <c r="T212" s="19">
        <v>10</v>
      </c>
      <c r="U212" s="19">
        <f t="shared" si="137"/>
        <v>80</v>
      </c>
      <c r="V212" s="20" t="str">
        <f t="shared" si="138"/>
        <v>III</v>
      </c>
      <c r="W212" s="22" t="str">
        <f t="shared" si="98"/>
        <v>Aceptable</v>
      </c>
      <c r="X212" s="19">
        <v>1</v>
      </c>
      <c r="Y212" s="58"/>
      <c r="Z212" s="58"/>
      <c r="AA212" s="58"/>
      <c r="AB212" s="24" t="s">
        <v>500</v>
      </c>
      <c r="AC212" s="24" t="s">
        <v>318</v>
      </c>
      <c r="AD212" s="58" t="s">
        <v>54</v>
      </c>
      <c r="AE212" s="16" t="s">
        <v>242</v>
      </c>
      <c r="AF212" s="19"/>
      <c r="AG212" s="19"/>
      <c r="AH212" s="19"/>
      <c r="AI212" s="61"/>
      <c r="AJ212" s="158"/>
      <c r="AK212" s="158"/>
      <c r="AL212" s="158"/>
      <c r="AM212" s="158"/>
      <c r="AN212" s="158"/>
      <c r="AO212" s="158"/>
    </row>
    <row r="213" spans="1:41" ht="39" thickBot="1" x14ac:dyDescent="0.25">
      <c r="A213" s="296"/>
      <c r="B213" s="296"/>
      <c r="C213" s="296"/>
      <c r="D213" s="296"/>
      <c r="E213" s="19" t="s">
        <v>56</v>
      </c>
      <c r="F213" s="19" t="s">
        <v>503</v>
      </c>
      <c r="G213" s="154" t="s">
        <v>19</v>
      </c>
      <c r="H213" s="58" t="s">
        <v>468</v>
      </c>
      <c r="I213" s="58"/>
      <c r="J213" s="26"/>
      <c r="K213" s="58"/>
      <c r="N213" s="60" t="s">
        <v>23</v>
      </c>
      <c r="P213" s="148">
        <v>2</v>
      </c>
      <c r="Q213" s="19">
        <v>3</v>
      </c>
      <c r="R213" s="19">
        <f t="shared" si="135"/>
        <v>6</v>
      </c>
      <c r="S213" s="20" t="str">
        <f t="shared" si="136"/>
        <v>(M)</v>
      </c>
      <c r="T213" s="19">
        <v>10</v>
      </c>
      <c r="U213" s="19">
        <f t="shared" si="137"/>
        <v>60</v>
      </c>
      <c r="V213" s="20" t="str">
        <f t="shared" si="138"/>
        <v>III</v>
      </c>
      <c r="W213" s="22" t="str">
        <f t="shared" si="98"/>
        <v>Aceptable</v>
      </c>
      <c r="X213" s="19">
        <v>4</v>
      </c>
      <c r="Y213" s="58"/>
      <c r="Z213" s="58"/>
      <c r="AA213" s="16" t="s">
        <v>504</v>
      </c>
      <c r="AB213" s="16" t="s">
        <v>505</v>
      </c>
      <c r="AC213" s="16"/>
      <c r="AD213" s="58" t="s">
        <v>54</v>
      </c>
      <c r="AE213" s="16" t="s">
        <v>242</v>
      </c>
      <c r="AF213" s="19"/>
      <c r="AG213" s="19"/>
      <c r="AH213" s="19"/>
      <c r="AI213" s="61"/>
      <c r="AJ213" s="158"/>
      <c r="AK213" s="158"/>
      <c r="AL213" s="158"/>
      <c r="AM213" s="158"/>
      <c r="AN213" s="158"/>
      <c r="AO213" s="158"/>
    </row>
    <row r="214" spans="1:41" ht="51.75" thickBot="1" x14ac:dyDescent="0.25">
      <c r="A214" s="296"/>
      <c r="B214" s="296"/>
      <c r="C214" s="296"/>
      <c r="D214" s="296"/>
      <c r="E214" s="19" t="s">
        <v>56</v>
      </c>
      <c r="F214" s="19" t="s">
        <v>451</v>
      </c>
      <c r="G214" s="154" t="s">
        <v>19</v>
      </c>
      <c r="H214" s="58" t="s">
        <v>452</v>
      </c>
      <c r="I214" s="58"/>
      <c r="J214" s="26"/>
      <c r="K214" s="58" t="s">
        <v>453</v>
      </c>
      <c r="N214" s="60" t="s">
        <v>23</v>
      </c>
      <c r="P214" s="148">
        <v>2</v>
      </c>
      <c r="Q214" s="19">
        <v>3</v>
      </c>
      <c r="R214" s="19">
        <f t="shared" si="135"/>
        <v>6</v>
      </c>
      <c r="S214" s="20" t="str">
        <f t="shared" si="136"/>
        <v>(M)</v>
      </c>
      <c r="T214" s="19">
        <v>25</v>
      </c>
      <c r="U214" s="19">
        <f t="shared" si="137"/>
        <v>150</v>
      </c>
      <c r="V214" s="20" t="str">
        <f t="shared" si="138"/>
        <v>II</v>
      </c>
      <c r="W214" s="22" t="str">
        <f t="shared" si="98"/>
        <v>Aceptable con Control Especifico</v>
      </c>
      <c r="X214" s="19">
        <v>4</v>
      </c>
      <c r="Y214" s="58"/>
      <c r="Z214" s="58"/>
      <c r="AA214" s="58"/>
      <c r="AB214" s="16" t="s">
        <v>506</v>
      </c>
      <c r="AC214" s="16" t="s">
        <v>454</v>
      </c>
      <c r="AD214" s="58" t="s">
        <v>54</v>
      </c>
      <c r="AE214" s="16" t="s">
        <v>242</v>
      </c>
      <c r="AF214" s="19"/>
      <c r="AG214" s="19"/>
      <c r="AH214" s="19"/>
      <c r="AI214" s="61"/>
      <c r="AJ214" s="158"/>
      <c r="AK214" s="158"/>
      <c r="AL214" s="158"/>
      <c r="AM214" s="158"/>
      <c r="AN214" s="158"/>
      <c r="AO214" s="158"/>
    </row>
    <row r="215" spans="1:41" ht="51.75" thickBot="1" x14ac:dyDescent="0.25">
      <c r="A215" s="296"/>
      <c r="B215" s="296"/>
      <c r="C215" s="296"/>
      <c r="D215" s="296"/>
      <c r="E215" s="19" t="s">
        <v>56</v>
      </c>
      <c r="F215" s="19" t="s">
        <v>455</v>
      </c>
      <c r="G215" s="154" t="s">
        <v>19</v>
      </c>
      <c r="H215" s="58" t="s">
        <v>456</v>
      </c>
      <c r="I215" s="26"/>
      <c r="J215" s="26" t="s">
        <v>507</v>
      </c>
      <c r="K215" s="58" t="s">
        <v>453</v>
      </c>
      <c r="N215" s="60" t="s">
        <v>23</v>
      </c>
      <c r="P215" s="148">
        <v>2</v>
      </c>
      <c r="Q215" s="19">
        <v>3</v>
      </c>
      <c r="R215" s="19">
        <f t="shared" si="135"/>
        <v>6</v>
      </c>
      <c r="S215" s="20" t="str">
        <f t="shared" si="136"/>
        <v>(M)</v>
      </c>
      <c r="T215" s="19">
        <v>25</v>
      </c>
      <c r="U215" s="19">
        <f t="shared" si="137"/>
        <v>150</v>
      </c>
      <c r="V215" s="20" t="str">
        <f t="shared" si="138"/>
        <v>II</v>
      </c>
      <c r="W215" s="22" t="str">
        <f t="shared" si="98"/>
        <v>Aceptable con Control Especifico</v>
      </c>
      <c r="X215" s="19">
        <v>4</v>
      </c>
      <c r="Y215" s="58"/>
      <c r="Z215" s="58"/>
      <c r="AA215" s="58"/>
      <c r="AB215" s="16" t="s">
        <v>506</v>
      </c>
      <c r="AC215" s="16" t="s">
        <v>454</v>
      </c>
      <c r="AD215" s="58" t="s">
        <v>54</v>
      </c>
      <c r="AE215" s="16" t="s">
        <v>242</v>
      </c>
      <c r="AF215" s="19"/>
      <c r="AG215" s="19"/>
      <c r="AH215" s="19"/>
      <c r="AI215" s="61"/>
      <c r="AJ215" s="158"/>
      <c r="AK215" s="158"/>
      <c r="AL215" s="158"/>
      <c r="AM215" s="158"/>
      <c r="AN215" s="158"/>
      <c r="AO215" s="158"/>
    </row>
    <row r="216" spans="1:41" ht="51.75" thickBot="1" x14ac:dyDescent="0.25">
      <c r="A216" s="296"/>
      <c r="B216" s="296"/>
      <c r="C216" s="296"/>
      <c r="D216" s="296"/>
      <c r="E216" s="19" t="s">
        <v>56</v>
      </c>
      <c r="F216" s="19" t="s">
        <v>508</v>
      </c>
      <c r="G216" s="154" t="s">
        <v>19</v>
      </c>
      <c r="H216" s="58" t="s">
        <v>458</v>
      </c>
      <c r="I216" s="26"/>
      <c r="J216" s="26" t="s">
        <v>507</v>
      </c>
      <c r="K216" s="58" t="s">
        <v>453</v>
      </c>
      <c r="N216" s="60" t="s">
        <v>23</v>
      </c>
      <c r="P216" s="148">
        <v>2</v>
      </c>
      <c r="Q216" s="19">
        <v>3</v>
      </c>
      <c r="R216" s="19">
        <f t="shared" si="135"/>
        <v>6</v>
      </c>
      <c r="S216" s="20" t="str">
        <f t="shared" si="136"/>
        <v>(M)</v>
      </c>
      <c r="T216" s="19">
        <v>25</v>
      </c>
      <c r="U216" s="19">
        <f t="shared" si="137"/>
        <v>150</v>
      </c>
      <c r="V216" s="20" t="str">
        <f t="shared" si="138"/>
        <v>II</v>
      </c>
      <c r="W216" s="22" t="str">
        <f t="shared" si="98"/>
        <v>Aceptable con Control Especifico</v>
      </c>
      <c r="X216" s="19">
        <v>4</v>
      </c>
      <c r="Y216" s="58"/>
      <c r="Z216" s="58"/>
      <c r="AA216" s="58"/>
      <c r="AB216" s="16" t="s">
        <v>506</v>
      </c>
      <c r="AC216" s="16" t="s">
        <v>454</v>
      </c>
      <c r="AD216" s="58" t="s">
        <v>54</v>
      </c>
      <c r="AE216" s="16" t="s">
        <v>242</v>
      </c>
      <c r="AF216" s="19"/>
      <c r="AG216" s="19"/>
      <c r="AH216" s="19"/>
      <c r="AI216" s="61"/>
      <c r="AJ216" s="158"/>
      <c r="AK216" s="158"/>
      <c r="AL216" s="158"/>
      <c r="AM216" s="158"/>
      <c r="AN216" s="158"/>
      <c r="AO216" s="158"/>
    </row>
    <row r="217" spans="1:41" ht="39" thickBot="1" x14ac:dyDescent="0.25">
      <c r="A217" s="296"/>
      <c r="B217" s="296"/>
      <c r="C217" s="296"/>
      <c r="D217" s="296"/>
      <c r="E217" s="19" t="s">
        <v>56</v>
      </c>
      <c r="F217" s="157" t="s">
        <v>509</v>
      </c>
      <c r="G217" s="154" t="s">
        <v>273</v>
      </c>
      <c r="H217" s="58" t="s">
        <v>61</v>
      </c>
      <c r="I217" s="58"/>
      <c r="J217" s="58"/>
      <c r="K217" s="58" t="s">
        <v>318</v>
      </c>
      <c r="N217" s="60" t="s">
        <v>23</v>
      </c>
      <c r="P217" s="148">
        <v>2</v>
      </c>
      <c r="Q217" s="19">
        <v>3</v>
      </c>
      <c r="R217" s="19">
        <f t="shared" si="135"/>
        <v>6</v>
      </c>
      <c r="S217" s="20" t="str">
        <f t="shared" si="136"/>
        <v>(M)</v>
      </c>
      <c r="T217" s="19">
        <v>25</v>
      </c>
      <c r="U217" s="19">
        <f t="shared" si="137"/>
        <v>150</v>
      </c>
      <c r="V217" s="20" t="str">
        <f t="shared" si="138"/>
        <v>II</v>
      </c>
      <c r="W217" s="22" t="str">
        <f t="shared" si="98"/>
        <v>Aceptable con Control Especifico</v>
      </c>
      <c r="X217" s="19">
        <v>4</v>
      </c>
      <c r="Y217" s="58"/>
      <c r="Z217" s="58"/>
      <c r="AA217" s="58"/>
      <c r="AB217" s="16" t="s">
        <v>510</v>
      </c>
      <c r="AC217" s="16" t="s">
        <v>318</v>
      </c>
      <c r="AD217" s="58" t="s">
        <v>54</v>
      </c>
      <c r="AE217" s="16" t="s">
        <v>242</v>
      </c>
      <c r="AF217" s="19"/>
      <c r="AG217" s="19"/>
      <c r="AH217" s="19"/>
      <c r="AI217" s="61"/>
      <c r="AJ217" s="158"/>
      <c r="AK217" s="158"/>
      <c r="AL217" s="158"/>
      <c r="AM217" s="158"/>
      <c r="AN217" s="158"/>
      <c r="AO217" s="158"/>
    </row>
    <row r="218" spans="1:41" ht="39" thickBot="1" x14ac:dyDescent="0.25">
      <c r="A218" s="296"/>
      <c r="B218" s="296"/>
      <c r="C218" s="296"/>
      <c r="D218" s="296"/>
      <c r="E218" s="19" t="s">
        <v>56</v>
      </c>
      <c r="F218" s="157" t="s">
        <v>349</v>
      </c>
      <c r="G218" s="154" t="s">
        <v>273</v>
      </c>
      <c r="H218" s="58" t="s">
        <v>511</v>
      </c>
      <c r="I218" s="58"/>
      <c r="J218" s="58"/>
      <c r="K218" s="58" t="s">
        <v>318</v>
      </c>
      <c r="N218" s="60" t="s">
        <v>23</v>
      </c>
      <c r="P218" s="148">
        <v>2</v>
      </c>
      <c r="Q218" s="19">
        <v>3</v>
      </c>
      <c r="R218" s="19">
        <f t="shared" si="135"/>
        <v>6</v>
      </c>
      <c r="S218" s="20" t="str">
        <f t="shared" si="136"/>
        <v>(M)</v>
      </c>
      <c r="T218" s="19">
        <v>25</v>
      </c>
      <c r="U218" s="19">
        <f t="shared" si="137"/>
        <v>150</v>
      </c>
      <c r="V218" s="20" t="str">
        <f t="shared" si="138"/>
        <v>II</v>
      </c>
      <c r="W218" s="22" t="str">
        <f t="shared" si="98"/>
        <v>Aceptable con Control Especifico</v>
      </c>
      <c r="X218" s="19">
        <v>4</v>
      </c>
      <c r="Y218" s="155"/>
      <c r="Z218" s="155"/>
      <c r="AA218" s="155"/>
      <c r="AB218" s="16" t="s">
        <v>512</v>
      </c>
      <c r="AC218" s="16" t="s">
        <v>318</v>
      </c>
      <c r="AD218" s="58" t="s">
        <v>54</v>
      </c>
      <c r="AE218" s="16" t="s">
        <v>242</v>
      </c>
      <c r="AF218" s="19"/>
      <c r="AG218" s="19"/>
      <c r="AH218" s="19"/>
      <c r="AI218" s="61"/>
      <c r="AJ218" s="158"/>
      <c r="AK218" s="158"/>
      <c r="AL218" s="158"/>
      <c r="AM218" s="158"/>
      <c r="AN218" s="158"/>
      <c r="AO218" s="158"/>
    </row>
    <row r="219" spans="1:41" ht="51.75" thickBot="1" x14ac:dyDescent="0.25">
      <c r="A219" s="296"/>
      <c r="B219" s="296" t="s">
        <v>513</v>
      </c>
      <c r="C219" s="296" t="s">
        <v>514</v>
      </c>
      <c r="D219" s="296" t="s">
        <v>515</v>
      </c>
      <c r="E219" s="19" t="s">
        <v>56</v>
      </c>
      <c r="F219" s="157" t="s">
        <v>516</v>
      </c>
      <c r="G219" s="154" t="s">
        <v>269</v>
      </c>
      <c r="H219" s="58" t="s">
        <v>517</v>
      </c>
      <c r="I219" s="161"/>
      <c r="J219" s="19" t="s">
        <v>491</v>
      </c>
      <c r="K219" s="19" t="s">
        <v>518</v>
      </c>
      <c r="N219" s="60" t="s">
        <v>23</v>
      </c>
      <c r="P219" s="148">
        <v>2</v>
      </c>
      <c r="Q219" s="19">
        <v>2</v>
      </c>
      <c r="R219" s="19">
        <f t="shared" si="135"/>
        <v>4</v>
      </c>
      <c r="S219" s="20" t="str">
        <f t="shared" si="136"/>
        <v>(B)</v>
      </c>
      <c r="T219" s="19">
        <v>10</v>
      </c>
      <c r="U219" s="19">
        <f t="shared" si="137"/>
        <v>40</v>
      </c>
      <c r="V219" s="20" t="str">
        <f t="shared" si="138"/>
        <v>III</v>
      </c>
      <c r="W219" s="22" t="str">
        <f t="shared" si="98"/>
        <v>Aceptable</v>
      </c>
      <c r="X219" s="19">
        <v>4</v>
      </c>
      <c r="Y219" s="155"/>
      <c r="Z219" s="155"/>
      <c r="AA219" s="24" t="s">
        <v>519</v>
      </c>
      <c r="AB219" s="24" t="s">
        <v>492</v>
      </c>
      <c r="AC219" s="155"/>
      <c r="AD219" s="58" t="s">
        <v>54</v>
      </c>
      <c r="AE219" s="16" t="s">
        <v>242</v>
      </c>
      <c r="AF219" s="19"/>
      <c r="AG219" s="19"/>
      <c r="AH219" s="19"/>
      <c r="AI219" s="61"/>
      <c r="AJ219" s="158"/>
      <c r="AK219" s="158"/>
      <c r="AL219" s="158"/>
      <c r="AM219" s="158"/>
      <c r="AN219" s="158"/>
      <c r="AO219" s="158"/>
    </row>
    <row r="220" spans="1:41" ht="90" thickBot="1" x14ac:dyDescent="0.25">
      <c r="A220" s="296"/>
      <c r="B220" s="296"/>
      <c r="C220" s="296"/>
      <c r="D220" s="296"/>
      <c r="E220" s="19" t="s">
        <v>56</v>
      </c>
      <c r="F220" s="157" t="s">
        <v>520</v>
      </c>
      <c r="G220" s="154" t="s">
        <v>269</v>
      </c>
      <c r="H220" s="58" t="s">
        <v>521</v>
      </c>
      <c r="I220" s="161"/>
      <c r="J220" s="19"/>
      <c r="K220" s="19"/>
      <c r="N220" s="60" t="s">
        <v>23</v>
      </c>
      <c r="P220" s="148">
        <v>6</v>
      </c>
      <c r="Q220" s="19">
        <v>2</v>
      </c>
      <c r="R220" s="19">
        <f t="shared" si="135"/>
        <v>12</v>
      </c>
      <c r="S220" s="20" t="str">
        <f t="shared" si="136"/>
        <v>(A)</v>
      </c>
      <c r="T220" s="19">
        <v>11</v>
      </c>
      <c r="U220" s="19">
        <f t="shared" si="137"/>
        <v>132</v>
      </c>
      <c r="V220" s="20" t="str">
        <f t="shared" si="138"/>
        <v>II</v>
      </c>
      <c r="W220" s="22" t="str">
        <f t="shared" si="98"/>
        <v>Aceptable con Control Especifico</v>
      </c>
      <c r="X220" s="19">
        <v>4</v>
      </c>
      <c r="Y220" s="155"/>
      <c r="Z220" s="155"/>
      <c r="AA220" s="24" t="s">
        <v>522</v>
      </c>
      <c r="AB220" s="24"/>
      <c r="AC220" s="155"/>
      <c r="AD220" s="58" t="s">
        <v>54</v>
      </c>
      <c r="AE220" s="16" t="s">
        <v>242</v>
      </c>
      <c r="AF220" s="19"/>
      <c r="AG220" s="19"/>
      <c r="AH220" s="19"/>
      <c r="AI220" s="61"/>
      <c r="AJ220" s="158"/>
      <c r="AK220" s="158"/>
      <c r="AL220" s="158"/>
      <c r="AM220" s="158"/>
      <c r="AN220" s="158"/>
      <c r="AO220" s="158"/>
    </row>
    <row r="221" spans="1:41" ht="39" thickBot="1" x14ac:dyDescent="0.25">
      <c r="A221" s="296"/>
      <c r="B221" s="296"/>
      <c r="C221" s="296"/>
      <c r="D221" s="296"/>
      <c r="E221" s="19" t="s">
        <v>56</v>
      </c>
      <c r="F221" s="157" t="s">
        <v>523</v>
      </c>
      <c r="G221" s="154" t="s">
        <v>269</v>
      </c>
      <c r="H221" s="58" t="s">
        <v>517</v>
      </c>
      <c r="I221" s="161"/>
      <c r="J221" s="19"/>
      <c r="K221" s="19" t="s">
        <v>524</v>
      </c>
      <c r="N221" s="60" t="s">
        <v>23</v>
      </c>
      <c r="P221" s="148">
        <v>2</v>
      </c>
      <c r="Q221" s="19">
        <v>2</v>
      </c>
      <c r="R221" s="19">
        <f t="shared" si="135"/>
        <v>4</v>
      </c>
      <c r="S221" s="20" t="str">
        <f t="shared" si="136"/>
        <v>(B)</v>
      </c>
      <c r="T221" s="19">
        <v>10</v>
      </c>
      <c r="U221" s="19">
        <f t="shared" si="137"/>
        <v>40</v>
      </c>
      <c r="V221" s="20" t="str">
        <f t="shared" si="138"/>
        <v>III</v>
      </c>
      <c r="W221" s="22" t="str">
        <f t="shared" ref="W221:W284" si="139">IF(V221="I","No aceptable",IF(V221="II","Aceptable con Control Especifico",IF(V221=0,"","Aceptable")))</f>
        <v>Aceptable</v>
      </c>
      <c r="X221" s="19">
        <v>4</v>
      </c>
      <c r="Y221" s="155"/>
      <c r="Z221" s="155"/>
      <c r="AA221" s="24"/>
      <c r="AB221" s="24" t="s">
        <v>506</v>
      </c>
      <c r="AC221" s="24" t="s">
        <v>525</v>
      </c>
      <c r="AD221" s="58" t="s">
        <v>54</v>
      </c>
      <c r="AE221" s="16" t="s">
        <v>242</v>
      </c>
      <c r="AF221" s="19"/>
      <c r="AG221" s="19"/>
      <c r="AH221" s="19"/>
      <c r="AI221" s="61"/>
      <c r="AJ221" s="158"/>
      <c r="AK221" s="158"/>
      <c r="AL221" s="158"/>
      <c r="AM221" s="158"/>
      <c r="AN221" s="158"/>
      <c r="AO221" s="158"/>
    </row>
    <row r="222" spans="1:41" ht="39" thickBot="1" x14ac:dyDescent="0.25">
      <c r="A222" s="296"/>
      <c r="B222" s="296" t="s">
        <v>526</v>
      </c>
      <c r="C222" s="296" t="s">
        <v>527</v>
      </c>
      <c r="D222" s="296" t="s">
        <v>528</v>
      </c>
      <c r="E222" s="19" t="s">
        <v>56</v>
      </c>
      <c r="F222" s="157" t="s">
        <v>529</v>
      </c>
      <c r="G222" s="154" t="s">
        <v>269</v>
      </c>
      <c r="H222" s="58" t="s">
        <v>517</v>
      </c>
      <c r="I222" s="161"/>
      <c r="J222" s="19"/>
      <c r="K222" s="19"/>
      <c r="N222" s="60" t="s">
        <v>23</v>
      </c>
      <c r="P222" s="148">
        <v>2</v>
      </c>
      <c r="Q222" s="19">
        <v>2</v>
      </c>
      <c r="R222" s="19">
        <f t="shared" si="135"/>
        <v>4</v>
      </c>
      <c r="S222" s="20" t="str">
        <f t="shared" si="136"/>
        <v>(B)</v>
      </c>
      <c r="T222" s="19">
        <v>10</v>
      </c>
      <c r="U222" s="19">
        <f t="shared" si="137"/>
        <v>40</v>
      </c>
      <c r="V222" s="20" t="str">
        <f t="shared" si="138"/>
        <v>III</v>
      </c>
      <c r="W222" s="22" t="str">
        <f t="shared" si="139"/>
        <v>Aceptable</v>
      </c>
      <c r="X222" s="19">
        <v>4</v>
      </c>
      <c r="Y222" s="155"/>
      <c r="Z222" s="155"/>
      <c r="AA222" s="58"/>
      <c r="AB222" s="155"/>
      <c r="AC222" s="16" t="s">
        <v>530</v>
      </c>
      <c r="AD222" s="58" t="s">
        <v>54</v>
      </c>
      <c r="AE222" s="16" t="s">
        <v>242</v>
      </c>
      <c r="AF222" s="19"/>
      <c r="AG222" s="19"/>
      <c r="AH222" s="19"/>
      <c r="AI222" s="61"/>
      <c r="AJ222" s="158"/>
      <c r="AK222" s="158"/>
      <c r="AL222" s="158"/>
      <c r="AM222" s="158"/>
      <c r="AN222" s="158"/>
      <c r="AO222" s="158"/>
    </row>
    <row r="223" spans="1:41" ht="39" thickBot="1" x14ac:dyDescent="0.25">
      <c r="A223" s="296"/>
      <c r="B223" s="296"/>
      <c r="C223" s="296"/>
      <c r="D223" s="296"/>
      <c r="E223" s="19" t="s">
        <v>56</v>
      </c>
      <c r="F223" s="157" t="s">
        <v>531</v>
      </c>
      <c r="G223" s="154" t="s">
        <v>269</v>
      </c>
      <c r="H223" s="58" t="s">
        <v>532</v>
      </c>
      <c r="I223" s="161"/>
      <c r="J223" s="19"/>
      <c r="K223" s="19"/>
      <c r="N223" s="60" t="s">
        <v>23</v>
      </c>
      <c r="P223" s="148">
        <v>2</v>
      </c>
      <c r="Q223" s="19">
        <v>2</v>
      </c>
      <c r="R223" s="19">
        <f t="shared" si="135"/>
        <v>4</v>
      </c>
      <c r="S223" s="20" t="str">
        <f t="shared" si="136"/>
        <v>(B)</v>
      </c>
      <c r="T223" s="19">
        <v>10</v>
      </c>
      <c r="U223" s="19">
        <f t="shared" si="137"/>
        <v>40</v>
      </c>
      <c r="V223" s="20" t="str">
        <f t="shared" si="138"/>
        <v>III</v>
      </c>
      <c r="W223" s="22" t="str">
        <f t="shared" si="139"/>
        <v>Aceptable</v>
      </c>
      <c r="X223" s="19">
        <v>4</v>
      </c>
      <c r="Y223" s="155"/>
      <c r="Z223" s="155"/>
      <c r="AA223" s="58"/>
      <c r="AB223" s="155"/>
      <c r="AC223" s="16"/>
      <c r="AD223" s="58" t="s">
        <v>54</v>
      </c>
      <c r="AE223" s="16" t="s">
        <v>242</v>
      </c>
      <c r="AF223" s="19"/>
      <c r="AG223" s="19"/>
      <c r="AH223" s="19"/>
      <c r="AI223" s="61"/>
      <c r="AJ223" s="158"/>
      <c r="AK223" s="158"/>
      <c r="AL223" s="158"/>
      <c r="AM223" s="158"/>
      <c r="AN223" s="158"/>
      <c r="AO223" s="158"/>
    </row>
    <row r="224" spans="1:41" ht="39" thickBot="1" x14ac:dyDescent="0.25">
      <c r="A224" s="296"/>
      <c r="B224" s="296"/>
      <c r="C224" s="296"/>
      <c r="D224" s="296"/>
      <c r="E224" s="19" t="s">
        <v>56</v>
      </c>
      <c r="F224" s="157" t="s">
        <v>533</v>
      </c>
      <c r="G224" s="154" t="s">
        <v>269</v>
      </c>
      <c r="H224" s="58" t="s">
        <v>517</v>
      </c>
      <c r="I224" s="58"/>
      <c r="J224" s="26"/>
      <c r="K224" s="58" t="s">
        <v>534</v>
      </c>
      <c r="N224" s="60" t="s">
        <v>23</v>
      </c>
      <c r="P224" s="148">
        <v>2</v>
      </c>
      <c r="Q224" s="19">
        <v>2</v>
      </c>
      <c r="R224" s="19">
        <f t="shared" si="135"/>
        <v>4</v>
      </c>
      <c r="S224" s="20" t="str">
        <f t="shared" si="136"/>
        <v>(B)</v>
      </c>
      <c r="T224" s="19">
        <v>10</v>
      </c>
      <c r="U224" s="19">
        <f t="shared" si="137"/>
        <v>40</v>
      </c>
      <c r="V224" s="20" t="str">
        <f t="shared" si="138"/>
        <v>III</v>
      </c>
      <c r="W224" s="22" t="str">
        <f t="shared" si="139"/>
        <v>Aceptable</v>
      </c>
      <c r="X224" s="19">
        <v>4</v>
      </c>
      <c r="Y224" s="58"/>
      <c r="Z224" s="58"/>
      <c r="AA224" s="58"/>
      <c r="AB224" s="16" t="s">
        <v>506</v>
      </c>
      <c r="AC224" s="16"/>
      <c r="AD224" s="58" t="s">
        <v>54</v>
      </c>
      <c r="AE224" s="16" t="s">
        <v>242</v>
      </c>
      <c r="AF224" s="19"/>
      <c r="AG224" s="19"/>
      <c r="AH224" s="19"/>
      <c r="AI224" s="61"/>
      <c r="AJ224" s="158"/>
      <c r="AK224" s="158"/>
      <c r="AL224" s="158"/>
      <c r="AM224" s="158"/>
      <c r="AN224" s="158"/>
      <c r="AO224" s="158"/>
    </row>
    <row r="225" spans="1:41" ht="39" thickBot="1" x14ac:dyDescent="0.25">
      <c r="A225" s="296"/>
      <c r="B225" s="296" t="s">
        <v>535</v>
      </c>
      <c r="C225" s="296" t="s">
        <v>536</v>
      </c>
      <c r="D225" s="296" t="s">
        <v>537</v>
      </c>
      <c r="E225" s="19" t="s">
        <v>56</v>
      </c>
      <c r="F225" s="157" t="s">
        <v>538</v>
      </c>
      <c r="G225" s="162" t="s">
        <v>270</v>
      </c>
      <c r="H225" s="58" t="s">
        <v>539</v>
      </c>
      <c r="I225" s="58"/>
      <c r="J225" s="58"/>
      <c r="K225" s="58"/>
      <c r="N225" s="60" t="s">
        <v>23</v>
      </c>
      <c r="P225" s="148">
        <v>2</v>
      </c>
      <c r="Q225" s="19">
        <v>2</v>
      </c>
      <c r="R225" s="19">
        <f t="shared" si="135"/>
        <v>4</v>
      </c>
      <c r="S225" s="20" t="str">
        <f t="shared" si="136"/>
        <v>(B)</v>
      </c>
      <c r="T225" s="19">
        <v>25</v>
      </c>
      <c r="U225" s="19">
        <f t="shared" si="137"/>
        <v>100</v>
      </c>
      <c r="V225" s="20" t="str">
        <f t="shared" si="138"/>
        <v>III</v>
      </c>
      <c r="W225" s="22" t="str">
        <f t="shared" si="139"/>
        <v>Aceptable</v>
      </c>
      <c r="X225" s="19">
        <v>4</v>
      </c>
      <c r="Y225" s="155"/>
      <c r="Z225" s="155"/>
      <c r="AA225" s="49"/>
      <c r="AB225" s="163" t="s">
        <v>540</v>
      </c>
      <c r="AC225" s="163" t="s">
        <v>541</v>
      </c>
      <c r="AD225" s="58" t="s">
        <v>54</v>
      </c>
      <c r="AE225" s="16" t="s">
        <v>242</v>
      </c>
      <c r="AF225" s="19"/>
      <c r="AG225" s="19"/>
      <c r="AH225" s="19"/>
      <c r="AI225" s="61"/>
      <c r="AJ225" s="158"/>
      <c r="AK225" s="158"/>
      <c r="AL225" s="158"/>
      <c r="AM225" s="158"/>
      <c r="AN225" s="158"/>
      <c r="AO225" s="158"/>
    </row>
    <row r="226" spans="1:41" ht="39" thickBot="1" x14ac:dyDescent="0.25">
      <c r="A226" s="296"/>
      <c r="B226" s="296"/>
      <c r="C226" s="299"/>
      <c r="D226" s="299"/>
      <c r="E226" s="19" t="s">
        <v>56</v>
      </c>
      <c r="F226" s="295" t="s">
        <v>498</v>
      </c>
      <c r="G226" s="162" t="s">
        <v>38</v>
      </c>
      <c r="H226" s="16" t="s">
        <v>59</v>
      </c>
      <c r="I226" s="58"/>
      <c r="J226" s="58"/>
      <c r="K226" s="58" t="s">
        <v>316</v>
      </c>
      <c r="N226" s="60" t="s">
        <v>23</v>
      </c>
      <c r="P226" s="148">
        <v>2</v>
      </c>
      <c r="Q226" s="19">
        <v>4</v>
      </c>
      <c r="R226" s="19">
        <f t="shared" si="135"/>
        <v>8</v>
      </c>
      <c r="S226" s="20" t="str">
        <f t="shared" si="136"/>
        <v>(M)</v>
      </c>
      <c r="T226" s="19">
        <v>10</v>
      </c>
      <c r="U226" s="19">
        <f t="shared" si="137"/>
        <v>80</v>
      </c>
      <c r="V226" s="20" t="str">
        <f t="shared" si="138"/>
        <v>III</v>
      </c>
      <c r="W226" s="22" t="str">
        <f t="shared" si="139"/>
        <v>Aceptable</v>
      </c>
      <c r="X226" s="19">
        <v>4</v>
      </c>
      <c r="Y226" s="58"/>
      <c r="Z226" s="58"/>
      <c r="AA226" s="58"/>
      <c r="AB226" s="24" t="s">
        <v>500</v>
      </c>
      <c r="AC226" s="24" t="s">
        <v>318</v>
      </c>
      <c r="AD226" s="58" t="s">
        <v>54</v>
      </c>
      <c r="AE226" s="16" t="s">
        <v>242</v>
      </c>
      <c r="AF226" s="19"/>
      <c r="AG226" s="19"/>
      <c r="AH226" s="19"/>
      <c r="AI226" s="61"/>
      <c r="AJ226" s="158"/>
      <c r="AK226" s="158"/>
      <c r="AL226" s="158"/>
      <c r="AM226" s="158"/>
      <c r="AN226" s="158"/>
      <c r="AO226" s="158"/>
    </row>
    <row r="227" spans="1:41" ht="39" thickBot="1" x14ac:dyDescent="0.25">
      <c r="A227" s="296"/>
      <c r="B227" s="296"/>
      <c r="C227" s="299"/>
      <c r="D227" s="299"/>
      <c r="E227" s="19" t="s">
        <v>56</v>
      </c>
      <c r="F227" s="295"/>
      <c r="G227" s="162" t="s">
        <v>38</v>
      </c>
      <c r="H227" s="16" t="s">
        <v>59</v>
      </c>
      <c r="I227" s="58"/>
      <c r="J227" s="58"/>
      <c r="K227" s="58" t="s">
        <v>316</v>
      </c>
      <c r="N227" s="60" t="s">
        <v>23</v>
      </c>
      <c r="P227" s="148">
        <v>2</v>
      </c>
      <c r="Q227" s="19">
        <v>4</v>
      </c>
      <c r="R227" s="19">
        <f t="shared" si="135"/>
        <v>8</v>
      </c>
      <c r="S227" s="20" t="str">
        <f t="shared" si="136"/>
        <v>(M)</v>
      </c>
      <c r="T227" s="19">
        <v>10</v>
      </c>
      <c r="U227" s="19">
        <f t="shared" si="137"/>
        <v>80</v>
      </c>
      <c r="V227" s="20" t="str">
        <f t="shared" si="138"/>
        <v>III</v>
      </c>
      <c r="W227" s="22" t="str">
        <f t="shared" si="139"/>
        <v>Aceptable</v>
      </c>
      <c r="X227" s="19">
        <v>4</v>
      </c>
      <c r="Y227" s="58"/>
      <c r="Z227" s="58"/>
      <c r="AA227" s="58"/>
      <c r="AB227" s="24" t="s">
        <v>500</v>
      </c>
      <c r="AC227" s="24" t="s">
        <v>318</v>
      </c>
      <c r="AD227" s="58" t="s">
        <v>54</v>
      </c>
      <c r="AE227" s="16" t="s">
        <v>242</v>
      </c>
      <c r="AF227" s="19"/>
      <c r="AG227" s="19"/>
      <c r="AH227" s="19"/>
      <c r="AI227" s="61"/>
      <c r="AJ227" s="158"/>
      <c r="AK227" s="158"/>
      <c r="AL227" s="158"/>
      <c r="AM227" s="158"/>
      <c r="AN227" s="158"/>
      <c r="AO227" s="158"/>
    </row>
    <row r="228" spans="1:41" ht="39" thickBot="1" x14ac:dyDescent="0.25">
      <c r="A228" s="296"/>
      <c r="B228" s="296"/>
      <c r="C228" s="299"/>
      <c r="D228" s="299"/>
      <c r="E228" s="19" t="s">
        <v>56</v>
      </c>
      <c r="F228" s="16" t="s">
        <v>531</v>
      </c>
      <c r="G228" s="162" t="s">
        <v>38</v>
      </c>
      <c r="H228" s="24" t="s">
        <v>502</v>
      </c>
      <c r="I228" s="58"/>
      <c r="J228" s="58"/>
      <c r="K228" s="58" t="s">
        <v>316</v>
      </c>
      <c r="N228" s="60" t="s">
        <v>23</v>
      </c>
      <c r="P228" s="148">
        <v>2</v>
      </c>
      <c r="Q228" s="19">
        <v>4</v>
      </c>
      <c r="R228" s="19">
        <f t="shared" si="135"/>
        <v>8</v>
      </c>
      <c r="S228" s="20" t="str">
        <f t="shared" si="136"/>
        <v>(M)</v>
      </c>
      <c r="T228" s="19">
        <v>10</v>
      </c>
      <c r="U228" s="19">
        <f t="shared" si="137"/>
        <v>80</v>
      </c>
      <c r="V228" s="20" t="str">
        <f t="shared" si="138"/>
        <v>III</v>
      </c>
      <c r="W228" s="22" t="str">
        <f t="shared" si="139"/>
        <v>Aceptable</v>
      </c>
      <c r="X228" s="19">
        <v>4</v>
      </c>
      <c r="Y228" s="58"/>
      <c r="Z228" s="58"/>
      <c r="AA228" s="58"/>
      <c r="AB228" s="24" t="s">
        <v>500</v>
      </c>
      <c r="AC228" s="24" t="s">
        <v>318</v>
      </c>
      <c r="AD228" s="58" t="s">
        <v>54</v>
      </c>
      <c r="AE228" s="16" t="s">
        <v>242</v>
      </c>
      <c r="AF228" s="19"/>
      <c r="AG228" s="19"/>
      <c r="AH228" s="19"/>
      <c r="AI228" s="61"/>
      <c r="AJ228" s="158"/>
      <c r="AK228" s="158"/>
      <c r="AL228" s="158"/>
      <c r="AM228" s="158"/>
      <c r="AN228" s="158"/>
      <c r="AO228" s="158"/>
    </row>
    <row r="229" spans="1:41" ht="64.5" thickBot="1" x14ac:dyDescent="0.25">
      <c r="A229" s="296"/>
      <c r="B229" s="296"/>
      <c r="C229" s="299"/>
      <c r="D229" s="299"/>
      <c r="E229" s="19" t="s">
        <v>56</v>
      </c>
      <c r="F229" s="157" t="s">
        <v>542</v>
      </c>
      <c r="G229" s="162" t="s">
        <v>273</v>
      </c>
      <c r="H229" s="16" t="s">
        <v>60</v>
      </c>
      <c r="I229" s="26"/>
      <c r="J229" s="58" t="s">
        <v>543</v>
      </c>
      <c r="K229" s="58" t="s">
        <v>318</v>
      </c>
      <c r="N229" s="60" t="s">
        <v>23</v>
      </c>
      <c r="P229" s="148">
        <v>2</v>
      </c>
      <c r="Q229" s="19">
        <v>4</v>
      </c>
      <c r="R229" s="19">
        <f t="shared" si="135"/>
        <v>8</v>
      </c>
      <c r="S229" s="20" t="str">
        <f t="shared" si="136"/>
        <v>(M)</v>
      </c>
      <c r="T229" s="19">
        <v>25</v>
      </c>
      <c r="U229" s="19">
        <f t="shared" si="137"/>
        <v>200</v>
      </c>
      <c r="V229" s="20" t="str">
        <f t="shared" si="138"/>
        <v>II</v>
      </c>
      <c r="W229" s="22" t="str">
        <f t="shared" si="139"/>
        <v>Aceptable con Control Especifico</v>
      </c>
      <c r="X229" s="19">
        <v>4</v>
      </c>
      <c r="Y229" s="58"/>
      <c r="Z229" s="58"/>
      <c r="AA229" s="58" t="s">
        <v>544</v>
      </c>
      <c r="AB229" s="24" t="s">
        <v>545</v>
      </c>
      <c r="AC229" s="24" t="s">
        <v>318</v>
      </c>
      <c r="AD229" s="58" t="s">
        <v>54</v>
      </c>
      <c r="AE229" s="16" t="s">
        <v>242</v>
      </c>
      <c r="AF229" s="19"/>
      <c r="AG229" s="19"/>
      <c r="AH229" s="19"/>
      <c r="AI229" s="61"/>
      <c r="AJ229" s="158"/>
      <c r="AK229" s="158"/>
      <c r="AL229" s="158"/>
      <c r="AM229" s="158"/>
      <c r="AN229" s="158"/>
      <c r="AO229" s="158"/>
    </row>
    <row r="230" spans="1:41" ht="39" thickBot="1" x14ac:dyDescent="0.25">
      <c r="A230" s="296"/>
      <c r="B230" s="296"/>
      <c r="C230" s="299"/>
      <c r="D230" s="299"/>
      <c r="E230" s="19" t="s">
        <v>56</v>
      </c>
      <c r="F230" s="157" t="s">
        <v>546</v>
      </c>
      <c r="G230" s="162" t="s">
        <v>273</v>
      </c>
      <c r="H230" s="16" t="s">
        <v>317</v>
      </c>
      <c r="I230" s="58"/>
      <c r="J230" s="58" t="s">
        <v>543</v>
      </c>
      <c r="K230" s="58" t="s">
        <v>318</v>
      </c>
      <c r="N230" s="60" t="s">
        <v>23</v>
      </c>
      <c r="P230" s="148">
        <v>2</v>
      </c>
      <c r="Q230" s="19">
        <v>4</v>
      </c>
      <c r="R230" s="19">
        <f t="shared" si="135"/>
        <v>8</v>
      </c>
      <c r="S230" s="20" t="str">
        <f t="shared" si="136"/>
        <v>(M)</v>
      </c>
      <c r="T230" s="19">
        <v>25</v>
      </c>
      <c r="U230" s="19">
        <f t="shared" si="137"/>
        <v>200</v>
      </c>
      <c r="V230" s="20" t="str">
        <f t="shared" si="138"/>
        <v>II</v>
      </c>
      <c r="W230" s="22" t="str">
        <f t="shared" si="139"/>
        <v>Aceptable con Control Especifico</v>
      </c>
      <c r="X230" s="19">
        <v>4</v>
      </c>
      <c r="Y230" s="58"/>
      <c r="Z230" s="58"/>
      <c r="AA230" s="58"/>
      <c r="AB230" s="24" t="s">
        <v>545</v>
      </c>
      <c r="AC230" s="24" t="s">
        <v>318</v>
      </c>
      <c r="AD230" s="58" t="s">
        <v>54</v>
      </c>
      <c r="AE230" s="16" t="s">
        <v>242</v>
      </c>
      <c r="AF230" s="19"/>
      <c r="AG230" s="19"/>
      <c r="AH230" s="19"/>
      <c r="AI230" s="61"/>
      <c r="AJ230" s="158"/>
      <c r="AK230" s="158"/>
      <c r="AL230" s="158"/>
      <c r="AM230" s="158"/>
      <c r="AN230" s="158"/>
      <c r="AO230" s="158"/>
    </row>
    <row r="231" spans="1:41" ht="39" thickBot="1" x14ac:dyDescent="0.25">
      <c r="A231" s="296"/>
      <c r="B231" s="296"/>
      <c r="C231" s="299"/>
      <c r="D231" s="299"/>
      <c r="E231" s="19" t="s">
        <v>56</v>
      </c>
      <c r="F231" s="157" t="s">
        <v>547</v>
      </c>
      <c r="G231" s="162" t="s">
        <v>19</v>
      </c>
      <c r="H231" s="16" t="s">
        <v>468</v>
      </c>
      <c r="I231" s="26"/>
      <c r="J231" s="58" t="s">
        <v>548</v>
      </c>
      <c r="K231" s="58" t="s">
        <v>549</v>
      </c>
      <c r="N231" s="60" t="s">
        <v>23</v>
      </c>
      <c r="P231" s="148">
        <v>2</v>
      </c>
      <c r="Q231" s="19">
        <v>4</v>
      </c>
      <c r="R231" s="19">
        <f t="shared" si="135"/>
        <v>8</v>
      </c>
      <c r="S231" s="20" t="str">
        <f t="shared" si="136"/>
        <v>(M)</v>
      </c>
      <c r="T231" s="19">
        <v>10</v>
      </c>
      <c r="U231" s="19">
        <f t="shared" si="137"/>
        <v>80</v>
      </c>
      <c r="V231" s="20" t="str">
        <f t="shared" si="138"/>
        <v>III</v>
      </c>
      <c r="W231" s="22" t="str">
        <f t="shared" si="139"/>
        <v>Aceptable</v>
      </c>
      <c r="X231" s="19">
        <v>4</v>
      </c>
      <c r="Y231" s="58"/>
      <c r="Z231" s="58"/>
      <c r="AA231" s="58"/>
      <c r="AB231" s="24" t="s">
        <v>550</v>
      </c>
      <c r="AC231" s="24" t="s">
        <v>551</v>
      </c>
      <c r="AD231" s="58" t="s">
        <v>54</v>
      </c>
      <c r="AE231" s="16" t="s">
        <v>242</v>
      </c>
      <c r="AF231" s="19"/>
      <c r="AG231" s="19"/>
      <c r="AH231" s="19"/>
      <c r="AI231" s="61"/>
      <c r="AJ231" s="158"/>
      <c r="AK231" s="158"/>
      <c r="AL231" s="158"/>
      <c r="AM231" s="158"/>
      <c r="AN231" s="158"/>
      <c r="AO231" s="158"/>
    </row>
    <row r="232" spans="1:41" ht="39" thickBot="1" x14ac:dyDescent="0.25">
      <c r="A232" s="296"/>
      <c r="B232" s="296"/>
      <c r="C232" s="299"/>
      <c r="D232" s="299"/>
      <c r="E232" s="19" t="s">
        <v>56</v>
      </c>
      <c r="F232" s="157" t="s">
        <v>552</v>
      </c>
      <c r="G232" s="162" t="s">
        <v>19</v>
      </c>
      <c r="H232" s="16" t="s">
        <v>553</v>
      </c>
      <c r="I232" s="26"/>
      <c r="J232" s="58"/>
      <c r="K232" s="58"/>
      <c r="N232" s="60" t="s">
        <v>23</v>
      </c>
      <c r="P232" s="148">
        <v>2</v>
      </c>
      <c r="Q232" s="19">
        <v>4</v>
      </c>
      <c r="R232" s="19">
        <f t="shared" si="135"/>
        <v>8</v>
      </c>
      <c r="S232" s="20" t="str">
        <f t="shared" si="136"/>
        <v>(M)</v>
      </c>
      <c r="T232" s="19">
        <v>10</v>
      </c>
      <c r="U232" s="19">
        <f t="shared" si="137"/>
        <v>80</v>
      </c>
      <c r="V232" s="20" t="str">
        <f t="shared" si="138"/>
        <v>III</v>
      </c>
      <c r="W232" s="22" t="str">
        <f t="shared" si="139"/>
        <v>Aceptable</v>
      </c>
      <c r="X232" s="19">
        <v>4</v>
      </c>
      <c r="Y232" s="58"/>
      <c r="Z232" s="58"/>
      <c r="AA232" s="58"/>
      <c r="AB232" s="24" t="s">
        <v>554</v>
      </c>
      <c r="AC232" s="24" t="s">
        <v>168</v>
      </c>
      <c r="AD232" s="58" t="s">
        <v>54</v>
      </c>
      <c r="AE232" s="16" t="s">
        <v>242</v>
      </c>
      <c r="AF232" s="19"/>
      <c r="AG232" s="19"/>
      <c r="AH232" s="19"/>
      <c r="AI232" s="61"/>
      <c r="AJ232" s="158"/>
      <c r="AK232" s="158"/>
      <c r="AL232" s="158"/>
      <c r="AM232" s="158"/>
      <c r="AN232" s="158"/>
      <c r="AO232" s="158"/>
    </row>
    <row r="233" spans="1:41" ht="39" thickBot="1" x14ac:dyDescent="0.25">
      <c r="A233" s="296"/>
      <c r="B233" s="296"/>
      <c r="C233" s="299"/>
      <c r="D233" s="299"/>
      <c r="E233" s="19" t="s">
        <v>56</v>
      </c>
      <c r="F233" s="157" t="s">
        <v>555</v>
      </c>
      <c r="G233" s="162" t="s">
        <v>19</v>
      </c>
      <c r="H233" s="16" t="s">
        <v>556</v>
      </c>
      <c r="I233" s="26"/>
      <c r="J233" s="58"/>
      <c r="K233" s="58"/>
      <c r="N233" s="60" t="s">
        <v>23</v>
      </c>
      <c r="P233" s="148">
        <v>2</v>
      </c>
      <c r="Q233" s="19">
        <v>4</v>
      </c>
      <c r="R233" s="19">
        <f t="shared" si="135"/>
        <v>8</v>
      </c>
      <c r="S233" s="20" t="str">
        <f t="shared" si="136"/>
        <v>(M)</v>
      </c>
      <c r="T233" s="19">
        <v>10</v>
      </c>
      <c r="U233" s="19">
        <f t="shared" si="137"/>
        <v>80</v>
      </c>
      <c r="V233" s="20" t="str">
        <f t="shared" si="138"/>
        <v>III</v>
      </c>
      <c r="W233" s="22" t="str">
        <f t="shared" si="139"/>
        <v>Aceptable</v>
      </c>
      <c r="X233" s="19">
        <v>4</v>
      </c>
      <c r="Y233" s="58"/>
      <c r="Z233" s="58"/>
      <c r="AA233" s="58"/>
      <c r="AB233" s="24" t="s">
        <v>557</v>
      </c>
      <c r="AC233" s="58"/>
      <c r="AD233" s="58" t="s">
        <v>54</v>
      </c>
      <c r="AE233" s="16" t="s">
        <v>242</v>
      </c>
      <c r="AF233" s="19"/>
      <c r="AG233" s="19"/>
      <c r="AH233" s="19"/>
      <c r="AI233" s="61"/>
      <c r="AJ233" s="158"/>
      <c r="AK233" s="158"/>
      <c r="AL233" s="158"/>
      <c r="AM233" s="158"/>
      <c r="AN233" s="158"/>
      <c r="AO233" s="158"/>
    </row>
    <row r="234" spans="1:41" ht="64.5" thickBot="1" x14ac:dyDescent="0.25">
      <c r="A234" s="296"/>
      <c r="B234" s="296"/>
      <c r="C234" s="299"/>
      <c r="D234" s="299"/>
      <c r="E234" s="19" t="s">
        <v>56</v>
      </c>
      <c r="F234" s="19" t="s">
        <v>558</v>
      </c>
      <c r="G234" s="162" t="s">
        <v>19</v>
      </c>
      <c r="H234" s="49" t="s">
        <v>559</v>
      </c>
      <c r="I234" s="58"/>
      <c r="J234" s="49" t="s">
        <v>560</v>
      </c>
      <c r="K234" s="58" t="s">
        <v>561</v>
      </c>
      <c r="N234" s="60" t="s">
        <v>23</v>
      </c>
      <c r="P234" s="17">
        <v>6</v>
      </c>
      <c r="Q234" s="18">
        <v>4</v>
      </c>
      <c r="R234" s="19">
        <f t="shared" si="135"/>
        <v>24</v>
      </c>
      <c r="S234" s="20" t="str">
        <f t="shared" si="136"/>
        <v>(MA)</v>
      </c>
      <c r="T234" s="19">
        <v>10</v>
      </c>
      <c r="U234" s="19">
        <f t="shared" si="137"/>
        <v>240</v>
      </c>
      <c r="V234" s="20" t="str">
        <f t="shared" si="138"/>
        <v>II</v>
      </c>
      <c r="W234" s="22" t="str">
        <f t="shared" si="139"/>
        <v>Aceptable con Control Especifico</v>
      </c>
      <c r="X234" s="58">
        <v>4</v>
      </c>
      <c r="Y234" s="155"/>
      <c r="Z234" s="155"/>
      <c r="AA234" s="155"/>
      <c r="AB234" s="58" t="s">
        <v>562</v>
      </c>
      <c r="AC234" s="155"/>
      <c r="AD234" s="58" t="s">
        <v>54</v>
      </c>
      <c r="AE234" s="16" t="s">
        <v>242</v>
      </c>
      <c r="AF234" s="58"/>
      <c r="AG234" s="58"/>
      <c r="AH234" s="58"/>
      <c r="AI234" s="61"/>
      <c r="AJ234" s="158"/>
      <c r="AK234" s="158"/>
      <c r="AL234" s="158"/>
      <c r="AM234" s="158"/>
      <c r="AN234" s="158"/>
      <c r="AO234" s="158"/>
    </row>
    <row r="235" spans="1:41" ht="39" thickBot="1" x14ac:dyDescent="0.25">
      <c r="A235" s="296"/>
      <c r="B235" s="296"/>
      <c r="C235" s="299"/>
      <c r="D235" s="299"/>
      <c r="E235" s="19" t="s">
        <v>56</v>
      </c>
      <c r="F235" s="19" t="s">
        <v>563</v>
      </c>
      <c r="G235" s="162" t="s">
        <v>19</v>
      </c>
      <c r="H235" s="19" t="s">
        <v>65</v>
      </c>
      <c r="I235" s="58"/>
      <c r="J235" s="58"/>
      <c r="K235" s="58" t="s">
        <v>394</v>
      </c>
      <c r="N235" s="60" t="s">
        <v>23</v>
      </c>
      <c r="P235" s="17">
        <v>2</v>
      </c>
      <c r="Q235" s="18">
        <v>2</v>
      </c>
      <c r="R235" s="19">
        <f t="shared" si="135"/>
        <v>4</v>
      </c>
      <c r="S235" s="20" t="str">
        <f t="shared" si="136"/>
        <v>(B)</v>
      </c>
      <c r="T235" s="19">
        <v>25</v>
      </c>
      <c r="U235" s="19">
        <f t="shared" si="137"/>
        <v>100</v>
      </c>
      <c r="V235" s="20" t="str">
        <f t="shared" si="138"/>
        <v>III</v>
      </c>
      <c r="W235" s="22" t="str">
        <f t="shared" si="139"/>
        <v>Aceptable</v>
      </c>
      <c r="X235" s="58">
        <v>4</v>
      </c>
      <c r="Y235" s="155"/>
      <c r="Z235" s="155"/>
      <c r="AA235" s="155"/>
      <c r="AB235" s="58" t="s">
        <v>564</v>
      </c>
      <c r="AC235" s="155"/>
      <c r="AD235" s="58" t="s">
        <v>54</v>
      </c>
      <c r="AE235" s="16" t="s">
        <v>242</v>
      </c>
      <c r="AF235" s="58"/>
      <c r="AG235" s="58"/>
      <c r="AH235" s="58"/>
      <c r="AI235" s="61"/>
      <c r="AJ235" s="158"/>
      <c r="AK235" s="158"/>
      <c r="AL235" s="158"/>
      <c r="AM235" s="158"/>
      <c r="AN235" s="158"/>
      <c r="AO235" s="158"/>
    </row>
    <row r="236" spans="1:41" ht="39" thickBot="1" x14ac:dyDescent="0.25">
      <c r="A236" s="296"/>
      <c r="B236" s="296"/>
      <c r="C236" s="299"/>
      <c r="D236" s="299"/>
      <c r="E236" s="19" t="s">
        <v>56</v>
      </c>
      <c r="F236" s="159" t="s">
        <v>565</v>
      </c>
      <c r="G236" s="162" t="s">
        <v>19</v>
      </c>
      <c r="H236" s="16" t="s">
        <v>566</v>
      </c>
      <c r="I236" s="19"/>
      <c r="J236" s="19" t="s">
        <v>165</v>
      </c>
      <c r="K236" s="16"/>
      <c r="N236" s="60" t="s">
        <v>23</v>
      </c>
      <c r="P236" s="17">
        <v>2</v>
      </c>
      <c r="Q236" s="18">
        <v>3</v>
      </c>
      <c r="R236" s="19">
        <f t="shared" si="135"/>
        <v>6</v>
      </c>
      <c r="S236" s="20" t="str">
        <f t="shared" si="136"/>
        <v>(M)</v>
      </c>
      <c r="T236" s="19">
        <v>26</v>
      </c>
      <c r="U236" s="19">
        <f t="shared" si="137"/>
        <v>156</v>
      </c>
      <c r="V236" s="20" t="str">
        <f t="shared" si="138"/>
        <v>II</v>
      </c>
      <c r="W236" s="22" t="str">
        <f t="shared" si="139"/>
        <v>Aceptable con Control Especifico</v>
      </c>
      <c r="X236" s="19">
        <v>4</v>
      </c>
      <c r="Y236" s="58"/>
      <c r="Z236" s="58"/>
      <c r="AA236" s="16" t="s">
        <v>567</v>
      </c>
      <c r="AB236" s="24" t="s">
        <v>568</v>
      </c>
      <c r="AC236" s="58"/>
      <c r="AD236" s="58" t="s">
        <v>54</v>
      </c>
      <c r="AE236" s="16" t="s">
        <v>242</v>
      </c>
      <c r="AF236" s="58"/>
      <c r="AG236" s="58"/>
      <c r="AH236" s="58"/>
      <c r="AI236" s="61"/>
      <c r="AJ236" s="158"/>
      <c r="AK236" s="158"/>
      <c r="AL236" s="158"/>
      <c r="AM236" s="158"/>
      <c r="AN236" s="158"/>
      <c r="AO236" s="158"/>
    </row>
    <row r="237" spans="1:41" ht="51.75" thickBot="1" x14ac:dyDescent="0.25">
      <c r="A237" s="296"/>
      <c r="B237" s="296"/>
      <c r="C237" s="299"/>
      <c r="D237" s="299"/>
      <c r="E237" s="19" t="s">
        <v>56</v>
      </c>
      <c r="F237" s="159" t="s">
        <v>569</v>
      </c>
      <c r="G237" s="162" t="s">
        <v>19</v>
      </c>
      <c r="H237" s="16" t="s">
        <v>570</v>
      </c>
      <c r="I237" s="19"/>
      <c r="J237" s="19" t="s">
        <v>571</v>
      </c>
      <c r="K237" s="16"/>
      <c r="N237" s="60" t="s">
        <v>23</v>
      </c>
      <c r="P237" s="17">
        <v>2</v>
      </c>
      <c r="Q237" s="18">
        <v>3</v>
      </c>
      <c r="R237" s="19">
        <f t="shared" si="135"/>
        <v>6</v>
      </c>
      <c r="S237" s="20" t="str">
        <f t="shared" si="136"/>
        <v>(M)</v>
      </c>
      <c r="T237" s="19">
        <v>10</v>
      </c>
      <c r="U237" s="19">
        <f t="shared" si="137"/>
        <v>60</v>
      </c>
      <c r="V237" s="20" t="str">
        <f t="shared" si="138"/>
        <v>III</v>
      </c>
      <c r="W237" s="22" t="str">
        <f t="shared" si="139"/>
        <v>Aceptable</v>
      </c>
      <c r="X237" s="19">
        <v>4</v>
      </c>
      <c r="Y237" s="58"/>
      <c r="Z237" s="58"/>
      <c r="AA237" s="24" t="s">
        <v>572</v>
      </c>
      <c r="AB237" s="24" t="s">
        <v>568</v>
      </c>
      <c r="AC237" s="58"/>
      <c r="AD237" s="58" t="s">
        <v>54</v>
      </c>
      <c r="AE237" s="16" t="s">
        <v>242</v>
      </c>
      <c r="AF237" s="58"/>
      <c r="AG237" s="58"/>
      <c r="AH237" s="58"/>
      <c r="AI237" s="61"/>
      <c r="AJ237" s="158"/>
      <c r="AK237" s="158"/>
      <c r="AL237" s="158"/>
      <c r="AM237" s="158"/>
      <c r="AN237" s="158"/>
      <c r="AO237" s="158"/>
    </row>
    <row r="238" spans="1:41" ht="77.25" thickBot="1" x14ac:dyDescent="0.25">
      <c r="A238" s="296"/>
      <c r="B238" s="296"/>
      <c r="C238" s="299"/>
      <c r="D238" s="299"/>
      <c r="E238" s="19" t="s">
        <v>56</v>
      </c>
      <c r="F238" s="159" t="s">
        <v>573</v>
      </c>
      <c r="G238" s="162" t="s">
        <v>19</v>
      </c>
      <c r="H238" s="24" t="s">
        <v>574</v>
      </c>
      <c r="I238" s="19"/>
      <c r="J238" s="19" t="s">
        <v>165</v>
      </c>
      <c r="K238" s="16"/>
      <c r="N238" s="60" t="s">
        <v>23</v>
      </c>
      <c r="P238" s="17">
        <v>2</v>
      </c>
      <c r="Q238" s="18">
        <v>3</v>
      </c>
      <c r="R238" s="19">
        <f t="shared" si="135"/>
        <v>6</v>
      </c>
      <c r="S238" s="20" t="str">
        <f t="shared" si="136"/>
        <v>(M)</v>
      </c>
      <c r="T238" s="19">
        <v>26</v>
      </c>
      <c r="U238" s="19">
        <f t="shared" si="137"/>
        <v>156</v>
      </c>
      <c r="V238" s="20" t="str">
        <f t="shared" si="138"/>
        <v>II</v>
      </c>
      <c r="W238" s="22" t="str">
        <f t="shared" si="139"/>
        <v>Aceptable con Control Especifico</v>
      </c>
      <c r="X238" s="19">
        <v>4</v>
      </c>
      <c r="Y238" s="58"/>
      <c r="Z238" s="58"/>
      <c r="AA238" s="24" t="s">
        <v>575</v>
      </c>
      <c r="AB238" s="24" t="s">
        <v>576</v>
      </c>
      <c r="AC238" s="58"/>
      <c r="AD238" s="58" t="s">
        <v>54</v>
      </c>
      <c r="AE238" s="16" t="s">
        <v>242</v>
      </c>
      <c r="AF238" s="58"/>
      <c r="AG238" s="58"/>
      <c r="AH238" s="58"/>
      <c r="AI238" s="61"/>
      <c r="AJ238" s="158"/>
      <c r="AK238" s="158"/>
      <c r="AL238" s="158"/>
      <c r="AM238" s="158"/>
      <c r="AN238" s="158"/>
      <c r="AO238" s="158"/>
    </row>
    <row r="239" spans="1:41" ht="39" thickBot="1" x14ac:dyDescent="0.25">
      <c r="A239" s="296"/>
      <c r="B239" s="296"/>
      <c r="C239" s="299"/>
      <c r="D239" s="299"/>
      <c r="E239" s="19" t="s">
        <v>56</v>
      </c>
      <c r="F239" s="16" t="s">
        <v>577</v>
      </c>
      <c r="G239" s="162" t="s">
        <v>19</v>
      </c>
      <c r="H239" s="24" t="s">
        <v>578</v>
      </c>
      <c r="I239" s="58"/>
      <c r="J239" s="16" t="s">
        <v>579</v>
      </c>
      <c r="K239" s="16"/>
      <c r="N239" s="60" t="s">
        <v>23</v>
      </c>
      <c r="P239" s="17">
        <v>2</v>
      </c>
      <c r="Q239" s="18">
        <v>2</v>
      </c>
      <c r="R239" s="19">
        <f>+P239*Q239</f>
        <v>4</v>
      </c>
      <c r="S239" s="20" t="str">
        <f>IF(R239&lt;2,"O",IF(R239&lt;=4,"(B)",IF(R239&lt;=8,"(M)",IF(R239&lt;=20,"(A)","(MA)"))))</f>
        <v>(B)</v>
      </c>
      <c r="T239" s="19">
        <v>10</v>
      </c>
      <c r="U239" s="19">
        <f>+R239*T239</f>
        <v>40</v>
      </c>
      <c r="V239" s="19" t="str">
        <f>IF(U239&lt;20,"O",IF(U239&lt;=20,"IV",IF(U239&lt;=120,"III",IF(U239&lt;=500,"II","I"))))</f>
        <v>III</v>
      </c>
      <c r="W239" s="22" t="str">
        <f t="shared" si="139"/>
        <v>Aceptable</v>
      </c>
      <c r="X239" s="19">
        <v>4</v>
      </c>
      <c r="Y239" s="58"/>
      <c r="Z239" s="16"/>
      <c r="AA239" s="24" t="s">
        <v>580</v>
      </c>
      <c r="AB239" s="16" t="s">
        <v>581</v>
      </c>
      <c r="AC239" s="16"/>
      <c r="AD239" s="58" t="s">
        <v>54</v>
      </c>
      <c r="AE239" s="16" t="s">
        <v>242</v>
      </c>
      <c r="AF239" s="58"/>
      <c r="AG239" s="58"/>
      <c r="AH239" s="58"/>
      <c r="AI239" s="61"/>
      <c r="AJ239" s="158"/>
      <c r="AK239" s="158"/>
      <c r="AL239" s="158"/>
      <c r="AM239" s="158"/>
      <c r="AN239" s="158"/>
      <c r="AO239" s="158"/>
    </row>
    <row r="240" spans="1:41" ht="166.5" thickBot="1" x14ac:dyDescent="0.25">
      <c r="A240" s="296"/>
      <c r="B240" s="299"/>
      <c r="C240" s="299"/>
      <c r="D240" s="299"/>
      <c r="E240" s="49" t="s">
        <v>582</v>
      </c>
      <c r="F240" s="157" t="s">
        <v>583</v>
      </c>
      <c r="G240" s="162" t="s">
        <v>19</v>
      </c>
      <c r="H240" s="58" t="s">
        <v>584</v>
      </c>
      <c r="I240" s="58"/>
      <c r="J240" s="58"/>
      <c r="K240" s="58"/>
      <c r="N240" s="60" t="s">
        <v>23</v>
      </c>
      <c r="P240" s="17">
        <v>2</v>
      </c>
      <c r="Q240" s="18">
        <v>2</v>
      </c>
      <c r="R240" s="58">
        <f t="shared" ref="R240:R252" si="140">+P240*Q240</f>
        <v>4</v>
      </c>
      <c r="S240" s="58" t="str">
        <f t="shared" ref="S240:S252" si="141">IF(R240&lt;2,"O",IF(R240&lt;=4,"(B)",IF(R240&lt;=8,"(M)",IF(R240&lt;=20,"(A)","(MA)"))))</f>
        <v>(B)</v>
      </c>
      <c r="T240" s="147">
        <v>10</v>
      </c>
      <c r="U240" s="19">
        <f t="shared" ref="U240:U252" si="142">+R240*T240</f>
        <v>40</v>
      </c>
      <c r="V240" s="19" t="str">
        <f t="shared" ref="V240:V252" si="143">IF(U240&lt;20,"O",IF(U240&lt;=20,"IV",IF(U240&lt;=120,"III",IF(U240&lt;=500,"II","I"))))</f>
        <v>III</v>
      </c>
      <c r="W240" s="22" t="str">
        <f t="shared" si="139"/>
        <v>Aceptable</v>
      </c>
      <c r="X240" s="58">
        <v>4</v>
      </c>
      <c r="Y240" s="155"/>
      <c r="Z240" s="155"/>
      <c r="AA240" s="37" t="s">
        <v>585</v>
      </c>
      <c r="AB240" s="37" t="s">
        <v>586</v>
      </c>
      <c r="AC240" s="42"/>
      <c r="AD240" s="58"/>
      <c r="AE240" s="58"/>
      <c r="AF240" s="44"/>
      <c r="AG240" s="44"/>
      <c r="AH240" s="44"/>
      <c r="AI240" s="61"/>
      <c r="AJ240" s="164"/>
      <c r="AK240" s="158"/>
      <c r="AL240" s="158"/>
      <c r="AM240" s="158"/>
      <c r="AN240" s="158"/>
      <c r="AO240" s="158"/>
    </row>
    <row r="241" spans="1:41" ht="51.75" thickBot="1" x14ac:dyDescent="0.25">
      <c r="A241" s="296"/>
      <c r="B241" s="296" t="s">
        <v>375</v>
      </c>
      <c r="C241" s="298" t="s">
        <v>587</v>
      </c>
      <c r="D241" s="298" t="s">
        <v>588</v>
      </c>
      <c r="E241" s="58" t="s">
        <v>56</v>
      </c>
      <c r="F241" s="16" t="s">
        <v>378</v>
      </c>
      <c r="G241" s="162" t="s">
        <v>273</v>
      </c>
      <c r="H241" s="24" t="s">
        <v>379</v>
      </c>
      <c r="I241" s="58"/>
      <c r="J241" s="58"/>
      <c r="K241" s="58" t="s">
        <v>318</v>
      </c>
      <c r="N241" s="60" t="s">
        <v>23</v>
      </c>
      <c r="P241" s="17">
        <v>2</v>
      </c>
      <c r="Q241" s="18">
        <v>3</v>
      </c>
      <c r="R241" s="58">
        <f t="shared" si="140"/>
        <v>6</v>
      </c>
      <c r="S241" s="58" t="str">
        <f t="shared" si="141"/>
        <v>(M)</v>
      </c>
      <c r="T241" s="58">
        <v>10</v>
      </c>
      <c r="U241" s="19">
        <f t="shared" si="142"/>
        <v>60</v>
      </c>
      <c r="V241" s="19" t="str">
        <f t="shared" si="143"/>
        <v>III</v>
      </c>
      <c r="W241" s="22" t="str">
        <f t="shared" si="139"/>
        <v>Aceptable</v>
      </c>
      <c r="X241" s="58">
        <v>1</v>
      </c>
      <c r="Y241" s="155"/>
      <c r="Z241" s="155"/>
      <c r="AA241" s="42"/>
      <c r="AB241" s="16" t="s">
        <v>380</v>
      </c>
      <c r="AC241" s="58"/>
      <c r="AD241" s="58" t="s">
        <v>54</v>
      </c>
      <c r="AE241" s="16" t="s">
        <v>242</v>
      </c>
      <c r="AF241" s="58"/>
      <c r="AG241" s="58"/>
      <c r="AH241" s="58"/>
      <c r="AI241" s="61"/>
      <c r="AJ241" s="158"/>
      <c r="AK241" s="158"/>
      <c r="AL241" s="158"/>
      <c r="AM241" s="158"/>
      <c r="AN241" s="158"/>
      <c r="AO241" s="158"/>
    </row>
    <row r="242" spans="1:41" ht="39" thickBot="1" x14ac:dyDescent="0.25">
      <c r="A242" s="296"/>
      <c r="B242" s="296"/>
      <c r="C242" s="298"/>
      <c r="D242" s="298"/>
      <c r="E242" s="58" t="s">
        <v>56</v>
      </c>
      <c r="F242" s="16" t="s">
        <v>378</v>
      </c>
      <c r="G242" s="162" t="s">
        <v>272</v>
      </c>
      <c r="H242" s="24" t="s">
        <v>589</v>
      </c>
      <c r="I242" s="58"/>
      <c r="J242" s="16"/>
      <c r="K242" s="58" t="s">
        <v>590</v>
      </c>
      <c r="N242" s="60" t="s">
        <v>23</v>
      </c>
      <c r="P242" s="17">
        <v>6</v>
      </c>
      <c r="Q242" s="18">
        <v>3</v>
      </c>
      <c r="R242" s="58">
        <f t="shared" si="140"/>
        <v>18</v>
      </c>
      <c r="S242" s="58" t="str">
        <f t="shared" si="141"/>
        <v>(A)</v>
      </c>
      <c r="T242" s="58">
        <v>10</v>
      </c>
      <c r="U242" s="19">
        <f t="shared" si="142"/>
        <v>180</v>
      </c>
      <c r="V242" s="19" t="str">
        <f t="shared" si="143"/>
        <v>II</v>
      </c>
      <c r="W242" s="22" t="str">
        <f t="shared" si="139"/>
        <v>Aceptable con Control Especifico</v>
      </c>
      <c r="X242" s="58">
        <v>1</v>
      </c>
      <c r="Y242" s="155"/>
      <c r="Z242" s="155"/>
      <c r="AA242" s="16"/>
      <c r="AB242" s="58" t="s">
        <v>591</v>
      </c>
      <c r="AC242" s="58" t="s">
        <v>382</v>
      </c>
      <c r="AD242" s="58" t="s">
        <v>54</v>
      </c>
      <c r="AE242" s="16" t="s">
        <v>242</v>
      </c>
      <c r="AF242" s="58"/>
      <c r="AG242" s="58"/>
      <c r="AH242" s="58"/>
      <c r="AI242" s="61"/>
      <c r="AJ242" s="158"/>
      <c r="AK242" s="158"/>
      <c r="AL242" s="158"/>
      <c r="AM242" s="158"/>
      <c r="AN242" s="158"/>
      <c r="AO242" s="158"/>
    </row>
    <row r="243" spans="1:41" ht="39" thickBot="1" x14ac:dyDescent="0.25">
      <c r="A243" s="296"/>
      <c r="B243" s="296"/>
      <c r="C243" s="298"/>
      <c r="D243" s="298"/>
      <c r="E243" s="58" t="s">
        <v>56</v>
      </c>
      <c r="F243" s="16" t="s">
        <v>592</v>
      </c>
      <c r="G243" s="162" t="s">
        <v>270</v>
      </c>
      <c r="H243" s="24" t="s">
        <v>593</v>
      </c>
      <c r="I243" s="58"/>
      <c r="J243" s="16"/>
      <c r="K243" s="58" t="s">
        <v>594</v>
      </c>
      <c r="N243" s="60" t="s">
        <v>23</v>
      </c>
      <c r="P243" s="17">
        <v>6</v>
      </c>
      <c r="Q243" s="18">
        <v>3</v>
      </c>
      <c r="R243" s="58">
        <f t="shared" si="140"/>
        <v>18</v>
      </c>
      <c r="S243" s="58" t="str">
        <f t="shared" si="141"/>
        <v>(A)</v>
      </c>
      <c r="T243" s="58">
        <v>10</v>
      </c>
      <c r="U243" s="19">
        <f t="shared" si="142"/>
        <v>180</v>
      </c>
      <c r="V243" s="19" t="str">
        <f t="shared" si="143"/>
        <v>II</v>
      </c>
      <c r="W243" s="22" t="str">
        <f t="shared" si="139"/>
        <v>Aceptable con Control Especifico</v>
      </c>
      <c r="X243" s="58">
        <v>1</v>
      </c>
      <c r="Y243" s="155"/>
      <c r="Z243" s="155"/>
      <c r="AA243" s="16"/>
      <c r="AB243" s="58" t="s">
        <v>381</v>
      </c>
      <c r="AC243" s="58" t="s">
        <v>382</v>
      </c>
      <c r="AD243" s="58" t="s">
        <v>54</v>
      </c>
      <c r="AE243" s="16" t="s">
        <v>242</v>
      </c>
      <c r="AF243" s="58"/>
      <c r="AG243" s="58"/>
      <c r="AH243" s="58"/>
      <c r="AI243" s="61"/>
      <c r="AJ243" s="158"/>
      <c r="AK243" s="158"/>
      <c r="AL243" s="158"/>
      <c r="AM243" s="158"/>
      <c r="AN243" s="158"/>
      <c r="AO243" s="158"/>
    </row>
    <row r="244" spans="1:41" ht="102.75" thickBot="1" x14ac:dyDescent="0.25">
      <c r="A244" s="296"/>
      <c r="B244" s="296"/>
      <c r="C244" s="298"/>
      <c r="D244" s="298"/>
      <c r="E244" s="58" t="s">
        <v>56</v>
      </c>
      <c r="F244" s="16" t="s">
        <v>595</v>
      </c>
      <c r="G244" s="162" t="s">
        <v>38</v>
      </c>
      <c r="H244" s="24" t="s">
        <v>502</v>
      </c>
      <c r="I244" s="58"/>
      <c r="J244" s="16"/>
      <c r="K244" s="58" t="s">
        <v>316</v>
      </c>
      <c r="N244" s="60" t="s">
        <v>23</v>
      </c>
      <c r="P244" s="17">
        <v>2</v>
      </c>
      <c r="Q244" s="18">
        <v>3</v>
      </c>
      <c r="R244" s="58">
        <f t="shared" si="140"/>
        <v>6</v>
      </c>
      <c r="S244" s="58" t="str">
        <f t="shared" si="141"/>
        <v>(M)</v>
      </c>
      <c r="T244" s="58">
        <v>10</v>
      </c>
      <c r="U244" s="19">
        <f t="shared" si="142"/>
        <v>60</v>
      </c>
      <c r="V244" s="19" t="str">
        <f t="shared" si="143"/>
        <v>III</v>
      </c>
      <c r="W244" s="22" t="str">
        <f t="shared" si="139"/>
        <v>Aceptable</v>
      </c>
      <c r="X244" s="58">
        <v>1</v>
      </c>
      <c r="Y244" s="155"/>
      <c r="Z244" s="155"/>
      <c r="AA244" s="16"/>
      <c r="AB244" s="58" t="s">
        <v>383</v>
      </c>
      <c r="AC244" s="58"/>
      <c r="AD244" s="58" t="s">
        <v>54</v>
      </c>
      <c r="AE244" s="16" t="s">
        <v>242</v>
      </c>
      <c r="AF244" s="58"/>
      <c r="AG244" s="58"/>
      <c r="AH244" s="58"/>
      <c r="AI244" s="61"/>
      <c r="AJ244" s="158"/>
      <c r="AK244" s="158"/>
      <c r="AL244" s="158"/>
      <c r="AM244" s="158"/>
      <c r="AN244" s="158"/>
      <c r="AO244" s="158"/>
    </row>
    <row r="245" spans="1:41" ht="39" thickBot="1" x14ac:dyDescent="0.25">
      <c r="A245" s="296"/>
      <c r="B245" s="296"/>
      <c r="C245" s="298"/>
      <c r="D245" s="298"/>
      <c r="E245" s="58" t="s">
        <v>56</v>
      </c>
      <c r="F245" s="159" t="s">
        <v>596</v>
      </c>
      <c r="G245" s="162" t="s">
        <v>38</v>
      </c>
      <c r="H245" s="24" t="s">
        <v>502</v>
      </c>
      <c r="I245" s="58"/>
      <c r="J245" s="16"/>
      <c r="K245" s="58" t="s">
        <v>316</v>
      </c>
      <c r="N245" s="60" t="s">
        <v>23</v>
      </c>
      <c r="P245" s="148">
        <v>2</v>
      </c>
      <c r="Q245" s="19">
        <v>4</v>
      </c>
      <c r="R245" s="19">
        <f t="shared" si="140"/>
        <v>8</v>
      </c>
      <c r="S245" s="20" t="str">
        <f t="shared" si="141"/>
        <v>(M)</v>
      </c>
      <c r="T245" s="19">
        <v>10</v>
      </c>
      <c r="U245" s="19">
        <f t="shared" si="142"/>
        <v>80</v>
      </c>
      <c r="V245" s="20" t="str">
        <f t="shared" si="143"/>
        <v>III</v>
      </c>
      <c r="W245" s="22" t="str">
        <f t="shared" si="139"/>
        <v>Aceptable</v>
      </c>
      <c r="X245" s="19">
        <v>1</v>
      </c>
      <c r="Y245" s="58"/>
      <c r="Z245" s="58"/>
      <c r="AA245" s="58"/>
      <c r="AB245" s="24" t="s">
        <v>500</v>
      </c>
      <c r="AC245" s="24" t="s">
        <v>318</v>
      </c>
      <c r="AD245" s="58" t="s">
        <v>54</v>
      </c>
      <c r="AE245" s="16" t="s">
        <v>242</v>
      </c>
      <c r="AF245" s="19"/>
      <c r="AG245" s="19"/>
      <c r="AH245" s="19"/>
      <c r="AI245" s="61"/>
      <c r="AJ245" s="158"/>
      <c r="AK245" s="158"/>
      <c r="AL245" s="158"/>
      <c r="AM245" s="158"/>
      <c r="AN245" s="158"/>
      <c r="AO245" s="158"/>
    </row>
    <row r="246" spans="1:41" ht="51.75" thickBot="1" x14ac:dyDescent="0.25">
      <c r="A246" s="296"/>
      <c r="B246" s="296"/>
      <c r="C246" s="298"/>
      <c r="D246" s="298"/>
      <c r="E246" s="58" t="s">
        <v>56</v>
      </c>
      <c r="F246" s="24" t="s">
        <v>597</v>
      </c>
      <c r="G246" s="162" t="s">
        <v>270</v>
      </c>
      <c r="H246" s="58" t="s">
        <v>598</v>
      </c>
      <c r="I246" s="58"/>
      <c r="J246" s="58"/>
      <c r="K246" s="58" t="s">
        <v>599</v>
      </c>
      <c r="N246" s="60" t="s">
        <v>23</v>
      </c>
      <c r="P246" s="17">
        <v>6</v>
      </c>
      <c r="Q246" s="18">
        <v>2</v>
      </c>
      <c r="R246" s="58">
        <f t="shared" si="140"/>
        <v>12</v>
      </c>
      <c r="S246" s="58" t="str">
        <f t="shared" si="141"/>
        <v>(A)</v>
      </c>
      <c r="T246" s="19">
        <v>25</v>
      </c>
      <c r="U246" s="19">
        <f t="shared" si="142"/>
        <v>300</v>
      </c>
      <c r="V246" s="19" t="str">
        <f t="shared" si="143"/>
        <v>II</v>
      </c>
      <c r="W246" s="22" t="str">
        <f t="shared" si="139"/>
        <v>Aceptable con Control Especifico</v>
      </c>
      <c r="X246" s="58">
        <v>1</v>
      </c>
      <c r="Y246" s="58"/>
      <c r="Z246" s="58"/>
      <c r="AA246" s="16"/>
      <c r="AB246" s="16" t="s">
        <v>600</v>
      </c>
      <c r="AC246" s="16" t="s">
        <v>601</v>
      </c>
      <c r="AD246" s="58" t="s">
        <v>54</v>
      </c>
      <c r="AE246" s="58" t="s">
        <v>242</v>
      </c>
      <c r="AF246" s="58"/>
      <c r="AG246" s="58"/>
      <c r="AH246" s="58"/>
      <c r="AI246" s="61"/>
      <c r="AJ246" s="158"/>
      <c r="AK246" s="158"/>
      <c r="AL246" s="158"/>
      <c r="AM246" s="158"/>
      <c r="AN246" s="158"/>
      <c r="AO246" s="158"/>
    </row>
    <row r="247" spans="1:41" ht="51.75" thickBot="1" x14ac:dyDescent="0.25">
      <c r="A247" s="296"/>
      <c r="B247" s="296"/>
      <c r="C247" s="298"/>
      <c r="D247" s="298"/>
      <c r="E247" s="58" t="s">
        <v>56</v>
      </c>
      <c r="F247" s="16" t="s">
        <v>602</v>
      </c>
      <c r="G247" s="162" t="s">
        <v>603</v>
      </c>
      <c r="H247" s="24" t="s">
        <v>604</v>
      </c>
      <c r="I247" s="58"/>
      <c r="J247" s="58" t="s">
        <v>548</v>
      </c>
      <c r="K247" s="58" t="s">
        <v>549</v>
      </c>
      <c r="N247" s="60" t="s">
        <v>23</v>
      </c>
      <c r="P247" s="17">
        <v>2</v>
      </c>
      <c r="Q247" s="18">
        <v>3</v>
      </c>
      <c r="R247" s="58">
        <f t="shared" si="140"/>
        <v>6</v>
      </c>
      <c r="S247" s="58" t="str">
        <f t="shared" si="141"/>
        <v>(M)</v>
      </c>
      <c r="T247" s="58">
        <v>10</v>
      </c>
      <c r="U247" s="19">
        <f t="shared" si="142"/>
        <v>60</v>
      </c>
      <c r="V247" s="19" t="str">
        <f t="shared" si="143"/>
        <v>III</v>
      </c>
      <c r="W247" s="22" t="str">
        <f t="shared" si="139"/>
        <v>Aceptable</v>
      </c>
      <c r="X247" s="58">
        <v>1</v>
      </c>
      <c r="Y247" s="155"/>
      <c r="Z247" s="155"/>
      <c r="AA247" s="16"/>
      <c r="AB247" s="58" t="s">
        <v>605</v>
      </c>
      <c r="AC247" s="58"/>
      <c r="AD247" s="58" t="s">
        <v>54</v>
      </c>
      <c r="AE247" s="16" t="s">
        <v>242</v>
      </c>
      <c r="AF247" s="58"/>
      <c r="AG247" s="58"/>
      <c r="AH247" s="58"/>
      <c r="AI247" s="61"/>
      <c r="AJ247" s="158"/>
      <c r="AK247" s="158"/>
      <c r="AL247" s="158"/>
      <c r="AM247" s="158"/>
      <c r="AN247" s="158"/>
      <c r="AO247" s="158"/>
    </row>
    <row r="248" spans="1:41" ht="64.5" thickBot="1" x14ac:dyDescent="0.25">
      <c r="A248" s="296"/>
      <c r="B248" s="296"/>
      <c r="C248" s="298"/>
      <c r="D248" s="298"/>
      <c r="E248" s="58" t="s">
        <v>56</v>
      </c>
      <c r="F248" s="16" t="s">
        <v>606</v>
      </c>
      <c r="G248" s="162" t="s">
        <v>19</v>
      </c>
      <c r="H248" s="24" t="s">
        <v>607</v>
      </c>
      <c r="I248" s="58"/>
      <c r="J248" s="16"/>
      <c r="K248" s="58"/>
      <c r="N248" s="60" t="s">
        <v>23</v>
      </c>
      <c r="P248" s="17">
        <v>6</v>
      </c>
      <c r="Q248" s="18">
        <v>3</v>
      </c>
      <c r="R248" s="58">
        <f t="shared" si="140"/>
        <v>18</v>
      </c>
      <c r="S248" s="58" t="str">
        <f t="shared" si="141"/>
        <v>(A)</v>
      </c>
      <c r="T248" s="58">
        <v>10</v>
      </c>
      <c r="U248" s="19">
        <f t="shared" si="142"/>
        <v>180</v>
      </c>
      <c r="V248" s="19" t="str">
        <f t="shared" si="143"/>
        <v>II</v>
      </c>
      <c r="W248" s="22" t="str">
        <f t="shared" si="139"/>
        <v>Aceptable con Control Especifico</v>
      </c>
      <c r="X248" s="58">
        <v>1</v>
      </c>
      <c r="Y248" s="155"/>
      <c r="Z248" s="155"/>
      <c r="AA248" s="165" t="s">
        <v>608</v>
      </c>
      <c r="AB248" s="165" t="s">
        <v>576</v>
      </c>
      <c r="AC248" s="58"/>
      <c r="AD248" s="58" t="s">
        <v>54</v>
      </c>
      <c r="AE248" s="16" t="s">
        <v>242</v>
      </c>
      <c r="AF248" s="58"/>
      <c r="AG248" s="58"/>
      <c r="AH248" s="58"/>
      <c r="AI248" s="61"/>
      <c r="AJ248" s="158"/>
      <c r="AK248" s="158"/>
      <c r="AL248" s="158"/>
      <c r="AM248" s="158"/>
      <c r="AN248" s="158"/>
      <c r="AO248" s="158"/>
    </row>
    <row r="249" spans="1:41" ht="64.5" thickBot="1" x14ac:dyDescent="0.25">
      <c r="A249" s="296"/>
      <c r="B249" s="296"/>
      <c r="C249" s="298"/>
      <c r="D249" s="298"/>
      <c r="E249" s="58" t="s">
        <v>56</v>
      </c>
      <c r="F249" s="19" t="s">
        <v>558</v>
      </c>
      <c r="G249" s="162" t="s">
        <v>19</v>
      </c>
      <c r="H249" s="49" t="s">
        <v>559</v>
      </c>
      <c r="I249" s="58"/>
      <c r="J249" s="49" t="s">
        <v>560</v>
      </c>
      <c r="K249" s="58" t="s">
        <v>561</v>
      </c>
      <c r="N249" s="60" t="s">
        <v>23</v>
      </c>
      <c r="P249" s="17">
        <v>6</v>
      </c>
      <c r="Q249" s="18">
        <v>4</v>
      </c>
      <c r="R249" s="58">
        <f t="shared" si="140"/>
        <v>24</v>
      </c>
      <c r="S249" s="58" t="str">
        <f t="shared" si="141"/>
        <v>(MA)</v>
      </c>
      <c r="T249" s="19">
        <v>10</v>
      </c>
      <c r="U249" s="19">
        <f t="shared" si="142"/>
        <v>240</v>
      </c>
      <c r="V249" s="19" t="str">
        <f t="shared" si="143"/>
        <v>II</v>
      </c>
      <c r="W249" s="22" t="str">
        <f t="shared" si="139"/>
        <v>Aceptable con Control Especifico</v>
      </c>
      <c r="X249" s="58">
        <v>1</v>
      </c>
      <c r="Y249" s="155"/>
      <c r="Z249" s="155"/>
      <c r="AA249" s="155"/>
      <c r="AB249" s="58" t="s">
        <v>562</v>
      </c>
      <c r="AC249" s="155"/>
      <c r="AD249" s="58" t="s">
        <v>54</v>
      </c>
      <c r="AE249" s="16" t="s">
        <v>242</v>
      </c>
      <c r="AF249" s="58"/>
      <c r="AG249" s="58"/>
      <c r="AH249" s="58"/>
      <c r="AI249" s="61"/>
      <c r="AJ249" s="158"/>
      <c r="AK249" s="158"/>
      <c r="AL249" s="158"/>
      <c r="AM249" s="158"/>
      <c r="AN249" s="158"/>
      <c r="AO249" s="158"/>
    </row>
    <row r="250" spans="1:41" ht="39" thickBot="1" x14ac:dyDescent="0.25">
      <c r="A250" s="296"/>
      <c r="B250" s="296"/>
      <c r="C250" s="298"/>
      <c r="D250" s="298"/>
      <c r="E250" s="58" t="s">
        <v>56</v>
      </c>
      <c r="F250" s="159" t="s">
        <v>565</v>
      </c>
      <c r="G250" s="162" t="s">
        <v>19</v>
      </c>
      <c r="H250" s="16" t="s">
        <v>566</v>
      </c>
      <c r="I250" s="19"/>
      <c r="J250" s="19" t="s">
        <v>165</v>
      </c>
      <c r="K250" s="16"/>
      <c r="N250" s="60" t="s">
        <v>23</v>
      </c>
      <c r="P250" s="17">
        <v>2</v>
      </c>
      <c r="Q250" s="18">
        <v>3</v>
      </c>
      <c r="R250" s="58">
        <f t="shared" si="140"/>
        <v>6</v>
      </c>
      <c r="S250" s="58" t="str">
        <f t="shared" si="141"/>
        <v>(M)</v>
      </c>
      <c r="T250" s="19">
        <v>26</v>
      </c>
      <c r="U250" s="19">
        <f t="shared" si="142"/>
        <v>156</v>
      </c>
      <c r="V250" s="19" t="str">
        <f t="shared" si="143"/>
        <v>II</v>
      </c>
      <c r="W250" s="22" t="str">
        <f t="shared" si="139"/>
        <v>Aceptable con Control Especifico</v>
      </c>
      <c r="X250" s="19">
        <v>1</v>
      </c>
      <c r="Y250" s="58"/>
      <c r="Z250" s="58"/>
      <c r="AA250" s="16" t="s">
        <v>567</v>
      </c>
      <c r="AB250" s="24" t="s">
        <v>568</v>
      </c>
      <c r="AC250" s="58"/>
      <c r="AD250" s="58" t="s">
        <v>54</v>
      </c>
      <c r="AE250" s="16" t="s">
        <v>242</v>
      </c>
      <c r="AF250" s="58"/>
      <c r="AG250" s="58"/>
      <c r="AH250" s="58"/>
      <c r="AI250" s="61"/>
      <c r="AJ250" s="158"/>
      <c r="AK250" s="158"/>
      <c r="AL250" s="158"/>
      <c r="AM250" s="158"/>
      <c r="AN250" s="158"/>
      <c r="AO250" s="158"/>
    </row>
    <row r="251" spans="1:41" ht="51.75" thickBot="1" x14ac:dyDescent="0.25">
      <c r="A251" s="296"/>
      <c r="B251" s="296"/>
      <c r="C251" s="298"/>
      <c r="D251" s="298"/>
      <c r="E251" s="58" t="s">
        <v>56</v>
      </c>
      <c r="F251" s="16" t="s">
        <v>609</v>
      </c>
      <c r="G251" s="162" t="s">
        <v>19</v>
      </c>
      <c r="H251" s="16" t="s">
        <v>566</v>
      </c>
      <c r="I251" s="58"/>
      <c r="J251" s="19" t="s">
        <v>165</v>
      </c>
      <c r="K251" s="16"/>
      <c r="N251" s="60" t="s">
        <v>23</v>
      </c>
      <c r="P251" s="17">
        <v>2</v>
      </c>
      <c r="Q251" s="18">
        <v>3</v>
      </c>
      <c r="R251" s="58">
        <f t="shared" si="140"/>
        <v>6</v>
      </c>
      <c r="S251" s="58" t="str">
        <f t="shared" si="141"/>
        <v>(M)</v>
      </c>
      <c r="T251" s="19">
        <v>27</v>
      </c>
      <c r="U251" s="19">
        <f t="shared" si="142"/>
        <v>162</v>
      </c>
      <c r="V251" s="19" t="str">
        <f t="shared" si="143"/>
        <v>II</v>
      </c>
      <c r="W251" s="22" t="str">
        <f t="shared" si="139"/>
        <v>Aceptable con Control Especifico</v>
      </c>
      <c r="X251" s="19">
        <v>1</v>
      </c>
      <c r="Y251" s="58"/>
      <c r="Z251" s="16"/>
      <c r="AA251" s="16" t="s">
        <v>610</v>
      </c>
      <c r="AB251" s="24" t="s">
        <v>568</v>
      </c>
      <c r="AC251" s="16"/>
      <c r="AD251" s="58" t="s">
        <v>54</v>
      </c>
      <c r="AE251" s="16" t="s">
        <v>242</v>
      </c>
      <c r="AF251" s="58"/>
      <c r="AG251" s="58"/>
      <c r="AH251" s="58"/>
      <c r="AI251" s="61"/>
      <c r="AJ251" s="158"/>
      <c r="AK251" s="158"/>
      <c r="AL251" s="158"/>
      <c r="AM251" s="158"/>
      <c r="AN251" s="158"/>
      <c r="AO251" s="158"/>
    </row>
    <row r="252" spans="1:41" ht="166.5" thickBot="1" x14ac:dyDescent="0.25">
      <c r="A252" s="296"/>
      <c r="B252" s="296"/>
      <c r="C252" s="298"/>
      <c r="D252" s="298"/>
      <c r="E252" s="49" t="s">
        <v>582</v>
      </c>
      <c r="F252" s="157" t="s">
        <v>583</v>
      </c>
      <c r="G252" s="162" t="s">
        <v>19</v>
      </c>
      <c r="H252" s="58" t="s">
        <v>584</v>
      </c>
      <c r="I252" s="58"/>
      <c r="J252" s="58"/>
      <c r="K252" s="58"/>
      <c r="N252" s="60" t="s">
        <v>23</v>
      </c>
      <c r="P252" s="17">
        <v>6</v>
      </c>
      <c r="Q252" s="18">
        <v>3</v>
      </c>
      <c r="R252" s="58">
        <f t="shared" si="140"/>
        <v>18</v>
      </c>
      <c r="S252" s="58" t="str">
        <f t="shared" si="141"/>
        <v>(A)</v>
      </c>
      <c r="T252" s="147">
        <v>10</v>
      </c>
      <c r="U252" s="19">
        <f t="shared" si="142"/>
        <v>180</v>
      </c>
      <c r="V252" s="19" t="str">
        <f t="shared" si="143"/>
        <v>II</v>
      </c>
      <c r="W252" s="22" t="str">
        <f t="shared" si="139"/>
        <v>Aceptable con Control Especifico</v>
      </c>
      <c r="X252" s="58">
        <v>0</v>
      </c>
      <c r="Y252" s="155"/>
      <c r="Z252" s="155"/>
      <c r="AA252" s="37" t="s">
        <v>585</v>
      </c>
      <c r="AB252" s="37" t="s">
        <v>586</v>
      </c>
      <c r="AC252" s="42"/>
      <c r="AD252" s="58"/>
      <c r="AE252" s="58"/>
      <c r="AF252" s="44"/>
      <c r="AG252" s="44"/>
      <c r="AH252" s="44"/>
      <c r="AI252" s="61"/>
      <c r="AJ252" s="166"/>
      <c r="AK252" s="164"/>
      <c r="AL252" s="164"/>
      <c r="AM252" s="164"/>
      <c r="AN252" s="164"/>
      <c r="AO252" s="164"/>
    </row>
    <row r="253" spans="1:41" ht="153" x14ac:dyDescent="0.2">
      <c r="A253" s="167" t="s">
        <v>624</v>
      </c>
      <c r="B253" s="167" t="s">
        <v>625</v>
      </c>
      <c r="C253" s="167" t="s">
        <v>626</v>
      </c>
      <c r="D253" s="167" t="s">
        <v>627</v>
      </c>
      <c r="E253" s="19" t="s">
        <v>56</v>
      </c>
      <c r="F253" s="168" t="s">
        <v>272</v>
      </c>
      <c r="G253" s="169" t="s">
        <v>628</v>
      </c>
      <c r="H253" s="170" t="s">
        <v>629</v>
      </c>
      <c r="I253" s="170" t="s">
        <v>630</v>
      </c>
      <c r="J253" s="170" t="s">
        <v>630</v>
      </c>
      <c r="K253" s="170" t="s">
        <v>631</v>
      </c>
      <c r="P253" s="162">
        <v>2</v>
      </c>
      <c r="Q253" s="171">
        <v>4</v>
      </c>
      <c r="R253" s="172">
        <f t="shared" ref="R253:R266" si="144">P253*Q253</f>
        <v>8</v>
      </c>
      <c r="S253" s="172" t="str">
        <f t="shared" ref="S253:S266" si="145">IF(R253=0,"N/A",IF(AND(R253&gt;=1,R253&lt;=4),"Bajo",IF(AND(R253&gt;=6,R253&lt;=9),"Medio",IF(AND(R253&gt;=10,R253&lt;=20),"Alto",IF(R253&gt;=24,"Muy Alto")))))</f>
        <v>Medio</v>
      </c>
      <c r="T253" s="173">
        <v>25</v>
      </c>
      <c r="U253" s="172">
        <f t="shared" ref="U253:U266" si="146">R253*T253</f>
        <v>200</v>
      </c>
      <c r="V253" s="172" t="str">
        <f t="shared" ref="V253:V266" si="147">IF(U253=0,"N/A",IF(AND(U253&gt;=1,U253&lt;=20),"IV",IF(AND(U253&gt;=40,U253&lt;=120),"III",IF(AND(U253&gt;=150,U253&lt;=500),"II",IF(U253&gt;=600,"I")))))</f>
        <v>II</v>
      </c>
      <c r="W253" s="22" t="str">
        <f t="shared" si="139"/>
        <v>Aceptable con Control Especifico</v>
      </c>
      <c r="X253" s="174">
        <v>8</v>
      </c>
      <c r="Y253" s="170" t="s">
        <v>632</v>
      </c>
      <c r="Z253" s="170"/>
      <c r="AA253" s="170"/>
      <c r="AB253" s="170"/>
      <c r="AC253" s="175" t="s">
        <v>633</v>
      </c>
      <c r="AD253" s="58" t="s">
        <v>634</v>
      </c>
      <c r="AE253" s="176" t="s">
        <v>54</v>
      </c>
      <c r="AF253" s="176" t="s">
        <v>635</v>
      </c>
      <c r="AG253" s="58"/>
      <c r="AH253" s="58"/>
      <c r="AI253" s="58"/>
      <c r="AK253" s="158"/>
      <c r="AL253" s="158"/>
      <c r="AM253" s="158"/>
      <c r="AN253" s="158"/>
      <c r="AO253" s="158"/>
    </row>
    <row r="254" spans="1:41" ht="153" x14ac:dyDescent="0.2">
      <c r="A254" s="19" t="s">
        <v>624</v>
      </c>
      <c r="B254" s="19" t="s">
        <v>625</v>
      </c>
      <c r="C254" s="19" t="s">
        <v>626</v>
      </c>
      <c r="D254" s="19" t="s">
        <v>627</v>
      </c>
      <c r="E254" s="19" t="s">
        <v>56</v>
      </c>
      <c r="F254" s="154" t="s">
        <v>272</v>
      </c>
      <c r="G254" s="177" t="s">
        <v>636</v>
      </c>
      <c r="H254" s="19" t="s">
        <v>637</v>
      </c>
      <c r="I254" s="170" t="s">
        <v>630</v>
      </c>
      <c r="J254" s="170" t="s">
        <v>630</v>
      </c>
      <c r="K254" s="58" t="s">
        <v>638</v>
      </c>
      <c r="P254" s="162">
        <v>2</v>
      </c>
      <c r="Q254" s="18">
        <v>4</v>
      </c>
      <c r="R254" s="172">
        <f t="shared" si="144"/>
        <v>8</v>
      </c>
      <c r="S254" s="172" t="str">
        <f t="shared" si="145"/>
        <v>Medio</v>
      </c>
      <c r="T254" s="19">
        <v>25</v>
      </c>
      <c r="U254" s="172">
        <f t="shared" si="146"/>
        <v>200</v>
      </c>
      <c r="V254" s="172" t="str">
        <f t="shared" si="147"/>
        <v>II</v>
      </c>
      <c r="W254" s="22" t="str">
        <f t="shared" si="139"/>
        <v>Aceptable con Control Especifico</v>
      </c>
      <c r="X254" s="58">
        <v>8</v>
      </c>
      <c r="Y254" s="170" t="s">
        <v>632</v>
      </c>
      <c r="Z254" s="170"/>
      <c r="AA254" s="170"/>
      <c r="AB254" s="170"/>
      <c r="AC254" s="49" t="s">
        <v>639</v>
      </c>
      <c r="AD254" s="58" t="s">
        <v>634</v>
      </c>
      <c r="AE254" s="58" t="s">
        <v>54</v>
      </c>
      <c r="AF254" s="58" t="s">
        <v>640</v>
      </c>
      <c r="AG254" s="58"/>
      <c r="AH254" s="58"/>
      <c r="AI254" s="58"/>
      <c r="AK254" s="158"/>
      <c r="AL254" s="158"/>
      <c r="AM254" s="158"/>
      <c r="AN254" s="158"/>
      <c r="AO254" s="158"/>
    </row>
    <row r="255" spans="1:41" ht="153" x14ac:dyDescent="0.2">
      <c r="A255" s="19" t="s">
        <v>624</v>
      </c>
      <c r="B255" s="19" t="s">
        <v>625</v>
      </c>
      <c r="C255" s="19" t="s">
        <v>626</v>
      </c>
      <c r="D255" s="19" t="s">
        <v>627</v>
      </c>
      <c r="E255" s="19" t="s">
        <v>56</v>
      </c>
      <c r="F255" s="154" t="s">
        <v>272</v>
      </c>
      <c r="G255" s="177" t="s">
        <v>641</v>
      </c>
      <c r="H255" s="19" t="s">
        <v>642</v>
      </c>
      <c r="I255" s="170" t="s">
        <v>630</v>
      </c>
      <c r="J255" s="170" t="s">
        <v>630</v>
      </c>
      <c r="K255" s="58" t="s">
        <v>638</v>
      </c>
      <c r="P255" s="162">
        <v>2</v>
      </c>
      <c r="Q255" s="18">
        <v>4</v>
      </c>
      <c r="R255" s="172">
        <f t="shared" si="144"/>
        <v>8</v>
      </c>
      <c r="S255" s="172" t="str">
        <f t="shared" si="145"/>
        <v>Medio</v>
      </c>
      <c r="T255" s="19">
        <v>25</v>
      </c>
      <c r="U255" s="172">
        <f t="shared" si="146"/>
        <v>200</v>
      </c>
      <c r="V255" s="172" t="str">
        <f t="shared" si="147"/>
        <v>II</v>
      </c>
      <c r="W255" s="22" t="str">
        <f t="shared" si="139"/>
        <v>Aceptable con Control Especifico</v>
      </c>
      <c r="X255" s="58">
        <v>8</v>
      </c>
      <c r="Y255" s="170" t="s">
        <v>632</v>
      </c>
      <c r="Z255" s="170"/>
      <c r="AA255" s="170"/>
      <c r="AB255" s="170"/>
      <c r="AC255" s="58" t="s">
        <v>643</v>
      </c>
      <c r="AD255" s="58" t="s">
        <v>634</v>
      </c>
      <c r="AE255" s="58" t="s">
        <v>54</v>
      </c>
      <c r="AF255" s="58" t="s">
        <v>640</v>
      </c>
      <c r="AG255" s="58"/>
      <c r="AH255" s="58"/>
      <c r="AI255" s="58"/>
      <c r="AK255" s="158"/>
      <c r="AL255" s="158"/>
      <c r="AM255" s="158"/>
      <c r="AN255" s="158"/>
      <c r="AO255" s="158"/>
    </row>
    <row r="256" spans="1:41" ht="89.25" x14ac:dyDescent="0.2">
      <c r="A256" s="19" t="s">
        <v>624</v>
      </c>
      <c r="B256" s="19" t="s">
        <v>625</v>
      </c>
      <c r="C256" s="19" t="s">
        <v>626</v>
      </c>
      <c r="D256" s="19" t="s">
        <v>644</v>
      </c>
      <c r="E256" s="19" t="s">
        <v>56</v>
      </c>
      <c r="F256" s="154" t="s">
        <v>272</v>
      </c>
      <c r="G256" s="177" t="s">
        <v>645</v>
      </c>
      <c r="H256" s="19" t="s">
        <v>646</v>
      </c>
      <c r="I256" s="170" t="s">
        <v>630</v>
      </c>
      <c r="J256" s="170" t="s">
        <v>630</v>
      </c>
      <c r="K256" s="174" t="s">
        <v>647</v>
      </c>
      <c r="P256" s="162">
        <v>2</v>
      </c>
      <c r="Q256" s="18">
        <v>4</v>
      </c>
      <c r="R256" s="172">
        <f t="shared" si="144"/>
        <v>8</v>
      </c>
      <c r="S256" s="172" t="str">
        <f t="shared" si="145"/>
        <v>Medio</v>
      </c>
      <c r="T256" s="19">
        <v>25</v>
      </c>
      <c r="U256" s="172">
        <f t="shared" si="146"/>
        <v>200</v>
      </c>
      <c r="V256" s="172" t="str">
        <f t="shared" si="147"/>
        <v>II</v>
      </c>
      <c r="W256" s="22" t="str">
        <f t="shared" si="139"/>
        <v>Aceptable con Control Especifico</v>
      </c>
      <c r="X256" s="58">
        <v>8</v>
      </c>
      <c r="Y256" s="170" t="s">
        <v>632</v>
      </c>
      <c r="Z256" s="170"/>
      <c r="AA256" s="170"/>
      <c r="AB256" s="170"/>
      <c r="AC256" s="49" t="s">
        <v>633</v>
      </c>
      <c r="AD256" s="58" t="s">
        <v>648</v>
      </c>
      <c r="AE256" s="58" t="s">
        <v>54</v>
      </c>
      <c r="AF256" s="58" t="s">
        <v>640</v>
      </c>
      <c r="AG256" s="58"/>
      <c r="AH256" s="58"/>
      <c r="AI256" s="58"/>
      <c r="AK256" s="158"/>
      <c r="AL256" s="158"/>
      <c r="AM256" s="158"/>
      <c r="AN256" s="158"/>
      <c r="AO256" s="158"/>
    </row>
    <row r="257" spans="1:41" ht="89.25" x14ac:dyDescent="0.2">
      <c r="A257" s="19" t="s">
        <v>624</v>
      </c>
      <c r="B257" s="19" t="s">
        <v>625</v>
      </c>
      <c r="C257" s="19" t="s">
        <v>626</v>
      </c>
      <c r="D257" s="19" t="s">
        <v>649</v>
      </c>
      <c r="E257" s="19" t="s">
        <v>56</v>
      </c>
      <c r="F257" s="154" t="s">
        <v>272</v>
      </c>
      <c r="G257" s="177" t="s">
        <v>650</v>
      </c>
      <c r="H257" s="19" t="s">
        <v>637</v>
      </c>
      <c r="I257" s="170" t="s">
        <v>630</v>
      </c>
      <c r="J257" s="170" t="s">
        <v>630</v>
      </c>
      <c r="K257" s="58" t="s">
        <v>651</v>
      </c>
      <c r="P257" s="162">
        <v>2</v>
      </c>
      <c r="Q257" s="18">
        <v>4</v>
      </c>
      <c r="R257" s="172">
        <f t="shared" si="144"/>
        <v>8</v>
      </c>
      <c r="S257" s="172" t="str">
        <f t="shared" si="145"/>
        <v>Medio</v>
      </c>
      <c r="T257" s="19">
        <v>25</v>
      </c>
      <c r="U257" s="172">
        <f t="shared" si="146"/>
        <v>200</v>
      </c>
      <c r="V257" s="172" t="str">
        <f t="shared" si="147"/>
        <v>II</v>
      </c>
      <c r="W257" s="22" t="str">
        <f t="shared" si="139"/>
        <v>Aceptable con Control Especifico</v>
      </c>
      <c r="X257" s="58">
        <v>8</v>
      </c>
      <c r="Y257" s="170" t="s">
        <v>632</v>
      </c>
      <c r="Z257" s="170"/>
      <c r="AA257" s="170"/>
      <c r="AB257" s="170"/>
      <c r="AC257" s="49" t="s">
        <v>633</v>
      </c>
      <c r="AD257" s="58" t="s">
        <v>648</v>
      </c>
      <c r="AE257" s="58" t="s">
        <v>54</v>
      </c>
      <c r="AF257" s="58" t="s">
        <v>640</v>
      </c>
      <c r="AG257" s="58"/>
      <c r="AH257" s="58"/>
      <c r="AI257" s="58"/>
      <c r="AK257" s="158"/>
      <c r="AL257" s="158"/>
      <c r="AM257" s="158"/>
      <c r="AN257" s="158"/>
      <c r="AO257" s="158"/>
    </row>
    <row r="258" spans="1:41" ht="229.5" x14ac:dyDescent="0.2">
      <c r="A258" s="19" t="s">
        <v>624</v>
      </c>
      <c r="B258" s="19" t="s">
        <v>625</v>
      </c>
      <c r="C258" s="19" t="s">
        <v>626</v>
      </c>
      <c r="D258" s="58" t="s">
        <v>652</v>
      </c>
      <c r="E258" s="19" t="s">
        <v>56</v>
      </c>
      <c r="F258" s="154" t="s">
        <v>269</v>
      </c>
      <c r="G258" s="177" t="s">
        <v>653</v>
      </c>
      <c r="H258" s="19" t="s">
        <v>654</v>
      </c>
      <c r="I258" s="170" t="s">
        <v>630</v>
      </c>
      <c r="J258" s="170" t="s">
        <v>630</v>
      </c>
      <c r="K258" s="58"/>
      <c r="P258" s="162">
        <v>6</v>
      </c>
      <c r="Q258" s="18">
        <v>2</v>
      </c>
      <c r="R258" s="172">
        <f t="shared" si="144"/>
        <v>12</v>
      </c>
      <c r="S258" s="172" t="str">
        <f t="shared" si="145"/>
        <v>Alto</v>
      </c>
      <c r="T258" s="19">
        <v>25</v>
      </c>
      <c r="U258" s="172">
        <f t="shared" si="146"/>
        <v>300</v>
      </c>
      <c r="V258" s="172" t="str">
        <f t="shared" si="147"/>
        <v>II</v>
      </c>
      <c r="W258" s="22" t="str">
        <f t="shared" si="139"/>
        <v>Aceptable con Control Especifico</v>
      </c>
      <c r="X258" s="58">
        <v>8</v>
      </c>
      <c r="Y258" s="58" t="s">
        <v>655</v>
      </c>
      <c r="Z258" s="170"/>
      <c r="AA258" s="170"/>
      <c r="AB258" s="170"/>
      <c r="AC258" s="58" t="s">
        <v>656</v>
      </c>
      <c r="AD258" s="58" t="s">
        <v>657</v>
      </c>
      <c r="AE258" s="58" t="s">
        <v>54</v>
      </c>
      <c r="AF258" s="58" t="s">
        <v>658</v>
      </c>
      <c r="AG258" s="58"/>
      <c r="AH258" s="58"/>
      <c r="AI258" s="58"/>
      <c r="AK258" s="158"/>
      <c r="AL258" s="158"/>
      <c r="AM258" s="158"/>
      <c r="AN258" s="158"/>
      <c r="AO258" s="158"/>
    </row>
    <row r="259" spans="1:41" ht="140.25" x14ac:dyDescent="0.2">
      <c r="A259" s="19" t="s">
        <v>624</v>
      </c>
      <c r="B259" s="19" t="s">
        <v>625</v>
      </c>
      <c r="C259" s="19" t="s">
        <v>626</v>
      </c>
      <c r="D259" s="58" t="s">
        <v>659</v>
      </c>
      <c r="E259" s="19" t="s">
        <v>56</v>
      </c>
      <c r="F259" s="154" t="s">
        <v>269</v>
      </c>
      <c r="G259" s="177" t="s">
        <v>660</v>
      </c>
      <c r="H259" s="19" t="s">
        <v>661</v>
      </c>
      <c r="I259" s="170" t="s">
        <v>630</v>
      </c>
      <c r="J259" s="170" t="s">
        <v>630</v>
      </c>
      <c r="K259" s="170" t="s">
        <v>630</v>
      </c>
      <c r="P259" s="162">
        <v>6</v>
      </c>
      <c r="Q259" s="18">
        <v>2</v>
      </c>
      <c r="R259" s="172">
        <f t="shared" si="144"/>
        <v>12</v>
      </c>
      <c r="S259" s="172" t="str">
        <f t="shared" si="145"/>
        <v>Alto</v>
      </c>
      <c r="T259" s="19">
        <v>25</v>
      </c>
      <c r="U259" s="172">
        <f t="shared" si="146"/>
        <v>300</v>
      </c>
      <c r="V259" s="172" t="str">
        <f t="shared" si="147"/>
        <v>II</v>
      </c>
      <c r="W259" s="22" t="str">
        <f t="shared" si="139"/>
        <v>Aceptable con Control Especifico</v>
      </c>
      <c r="X259" s="58">
        <v>8</v>
      </c>
      <c r="Y259" s="170" t="s">
        <v>662</v>
      </c>
      <c r="Z259" s="170"/>
      <c r="AA259" s="170"/>
      <c r="AB259" s="170"/>
      <c r="AC259" s="58" t="s">
        <v>663</v>
      </c>
      <c r="AD259" s="58" t="s">
        <v>664</v>
      </c>
      <c r="AE259" s="58" t="s">
        <v>54</v>
      </c>
      <c r="AF259" s="58" t="s">
        <v>665</v>
      </c>
      <c r="AG259" s="58"/>
      <c r="AH259" s="58"/>
      <c r="AI259" s="58"/>
      <c r="AK259" s="158"/>
      <c r="AL259" s="158"/>
      <c r="AM259" s="158"/>
      <c r="AN259" s="158"/>
      <c r="AO259" s="158"/>
    </row>
    <row r="260" spans="1:41" ht="102" x14ac:dyDescent="0.2">
      <c r="A260" s="19" t="s">
        <v>624</v>
      </c>
      <c r="B260" s="19" t="s">
        <v>625</v>
      </c>
      <c r="C260" s="19" t="s">
        <v>626</v>
      </c>
      <c r="D260" s="58" t="s">
        <v>666</v>
      </c>
      <c r="E260" s="19" t="s">
        <v>56</v>
      </c>
      <c r="F260" s="154" t="s">
        <v>269</v>
      </c>
      <c r="G260" s="178" t="s">
        <v>26</v>
      </c>
      <c r="H260" s="58" t="s">
        <v>667</v>
      </c>
      <c r="I260" s="170" t="s">
        <v>630</v>
      </c>
      <c r="J260" s="170" t="s">
        <v>630</v>
      </c>
      <c r="K260" s="170" t="s">
        <v>630</v>
      </c>
      <c r="P260" s="162">
        <v>2</v>
      </c>
      <c r="Q260" s="18">
        <v>2</v>
      </c>
      <c r="R260" s="172">
        <f t="shared" si="144"/>
        <v>4</v>
      </c>
      <c r="S260" s="172" t="str">
        <f t="shared" si="145"/>
        <v>Bajo</v>
      </c>
      <c r="T260" s="58">
        <v>25</v>
      </c>
      <c r="U260" s="172">
        <f t="shared" si="146"/>
        <v>100</v>
      </c>
      <c r="V260" s="172" t="str">
        <f t="shared" si="147"/>
        <v>III</v>
      </c>
      <c r="W260" s="22" t="str">
        <f t="shared" si="139"/>
        <v>Aceptable</v>
      </c>
      <c r="X260" s="58">
        <v>8</v>
      </c>
      <c r="Y260" s="170" t="s">
        <v>668</v>
      </c>
      <c r="Z260" s="170"/>
      <c r="AA260" s="170"/>
      <c r="AB260" s="170"/>
      <c r="AC260" s="58" t="s">
        <v>669</v>
      </c>
      <c r="AD260" s="58" t="s">
        <v>670</v>
      </c>
      <c r="AE260" s="58" t="s">
        <v>54</v>
      </c>
      <c r="AF260" s="58" t="s">
        <v>671</v>
      </c>
      <c r="AG260" s="58"/>
      <c r="AH260" s="58"/>
      <c r="AI260" s="58"/>
      <c r="AK260" s="158"/>
      <c r="AL260" s="158"/>
      <c r="AM260" s="158"/>
      <c r="AN260" s="158"/>
      <c r="AO260" s="158"/>
    </row>
    <row r="261" spans="1:41" ht="114.75" x14ac:dyDescent="0.2">
      <c r="A261" s="19" t="s">
        <v>624</v>
      </c>
      <c r="B261" s="19" t="s">
        <v>625</v>
      </c>
      <c r="C261" s="19" t="s">
        <v>626</v>
      </c>
      <c r="D261" s="58" t="s">
        <v>672</v>
      </c>
      <c r="E261" s="19" t="s">
        <v>56</v>
      </c>
      <c r="F261" s="154" t="s">
        <v>270</v>
      </c>
      <c r="G261" s="49" t="s">
        <v>673</v>
      </c>
      <c r="H261" s="58" t="s">
        <v>674</v>
      </c>
      <c r="I261" s="170" t="s">
        <v>630</v>
      </c>
      <c r="J261" s="170" t="s">
        <v>630</v>
      </c>
      <c r="K261" s="170" t="s">
        <v>630</v>
      </c>
      <c r="P261" s="162">
        <v>2</v>
      </c>
      <c r="Q261" s="18">
        <v>3</v>
      </c>
      <c r="R261" s="172">
        <f t="shared" si="144"/>
        <v>6</v>
      </c>
      <c r="S261" s="172" t="str">
        <f t="shared" si="145"/>
        <v>Medio</v>
      </c>
      <c r="T261" s="19">
        <v>25</v>
      </c>
      <c r="U261" s="172">
        <f t="shared" si="146"/>
        <v>150</v>
      </c>
      <c r="V261" s="172" t="str">
        <f t="shared" si="147"/>
        <v>II</v>
      </c>
      <c r="W261" s="22" t="str">
        <f t="shared" si="139"/>
        <v>Aceptable con Control Especifico</v>
      </c>
      <c r="X261" s="58">
        <v>8</v>
      </c>
      <c r="Y261" s="58" t="s">
        <v>675</v>
      </c>
      <c r="Z261" s="170"/>
      <c r="AA261" s="170"/>
      <c r="AB261" s="170"/>
      <c r="AC261" s="58" t="s">
        <v>676</v>
      </c>
      <c r="AD261" s="58" t="s">
        <v>677</v>
      </c>
      <c r="AE261" s="58" t="s">
        <v>54</v>
      </c>
      <c r="AF261" s="58" t="s">
        <v>678</v>
      </c>
      <c r="AG261" s="58"/>
      <c r="AH261" s="58"/>
      <c r="AI261" s="58"/>
      <c r="AK261" s="158"/>
      <c r="AL261" s="158"/>
      <c r="AM261" s="158"/>
      <c r="AN261" s="158"/>
      <c r="AO261" s="158"/>
    </row>
    <row r="262" spans="1:41" ht="114.75" x14ac:dyDescent="0.2">
      <c r="A262" s="19" t="s">
        <v>624</v>
      </c>
      <c r="B262" s="19" t="s">
        <v>625</v>
      </c>
      <c r="C262" s="19" t="s">
        <v>626</v>
      </c>
      <c r="D262" s="58" t="s">
        <v>679</v>
      </c>
      <c r="E262" s="19" t="s">
        <v>56</v>
      </c>
      <c r="F262" s="179" t="s">
        <v>270</v>
      </c>
      <c r="G262" s="177" t="s">
        <v>680</v>
      </c>
      <c r="H262" s="58" t="s">
        <v>681</v>
      </c>
      <c r="I262" s="170" t="s">
        <v>630</v>
      </c>
      <c r="J262" s="170" t="s">
        <v>630</v>
      </c>
      <c r="K262" s="170" t="s">
        <v>630</v>
      </c>
      <c r="P262" s="162">
        <v>6</v>
      </c>
      <c r="Q262" s="18">
        <v>2</v>
      </c>
      <c r="R262" s="172">
        <f t="shared" si="144"/>
        <v>12</v>
      </c>
      <c r="S262" s="172" t="str">
        <f t="shared" si="145"/>
        <v>Alto</v>
      </c>
      <c r="T262" s="19">
        <v>25</v>
      </c>
      <c r="U262" s="172">
        <f t="shared" si="146"/>
        <v>300</v>
      </c>
      <c r="V262" s="172" t="str">
        <f t="shared" si="147"/>
        <v>II</v>
      </c>
      <c r="W262" s="22" t="str">
        <f t="shared" si="139"/>
        <v>Aceptable con Control Especifico</v>
      </c>
      <c r="X262" s="58">
        <v>8</v>
      </c>
      <c r="Y262" s="58" t="s">
        <v>675</v>
      </c>
      <c r="Z262" s="170"/>
      <c r="AA262" s="170"/>
      <c r="AB262" s="170"/>
      <c r="AC262" s="58" t="s">
        <v>676</v>
      </c>
      <c r="AD262" s="58" t="s">
        <v>677</v>
      </c>
      <c r="AE262" s="58" t="s">
        <v>54</v>
      </c>
      <c r="AF262" s="58" t="s">
        <v>678</v>
      </c>
      <c r="AG262" s="58"/>
      <c r="AH262" s="58"/>
      <c r="AI262" s="58"/>
      <c r="AK262" s="158"/>
      <c r="AL262" s="158"/>
      <c r="AM262" s="158"/>
      <c r="AN262" s="158"/>
      <c r="AO262" s="158"/>
    </row>
    <row r="263" spans="1:41" ht="191.25" x14ac:dyDescent="0.2">
      <c r="A263" s="19" t="s">
        <v>624</v>
      </c>
      <c r="B263" s="19" t="s">
        <v>625</v>
      </c>
      <c r="C263" s="19" t="s">
        <v>626</v>
      </c>
      <c r="D263" s="19" t="s">
        <v>682</v>
      </c>
      <c r="E263" s="19" t="s">
        <v>56</v>
      </c>
      <c r="F263" s="154" t="s">
        <v>38</v>
      </c>
      <c r="G263" s="49" t="s">
        <v>683</v>
      </c>
      <c r="H263" s="19" t="s">
        <v>684</v>
      </c>
      <c r="I263" s="170" t="s">
        <v>630</v>
      </c>
      <c r="J263" s="170" t="s">
        <v>630</v>
      </c>
      <c r="K263" s="58" t="s">
        <v>685</v>
      </c>
      <c r="P263" s="162">
        <v>6</v>
      </c>
      <c r="Q263" s="18">
        <v>3</v>
      </c>
      <c r="R263" s="172">
        <f t="shared" si="144"/>
        <v>18</v>
      </c>
      <c r="S263" s="172" t="str">
        <f t="shared" si="145"/>
        <v>Alto</v>
      </c>
      <c r="T263" s="19">
        <v>10</v>
      </c>
      <c r="U263" s="172">
        <f t="shared" si="146"/>
        <v>180</v>
      </c>
      <c r="V263" s="172" t="str">
        <f t="shared" si="147"/>
        <v>II</v>
      </c>
      <c r="W263" s="22" t="str">
        <f t="shared" si="139"/>
        <v>Aceptable con Control Especifico</v>
      </c>
      <c r="X263" s="58">
        <v>8</v>
      </c>
      <c r="Y263" s="58" t="s">
        <v>686</v>
      </c>
      <c r="Z263" s="170"/>
      <c r="AA263" s="170"/>
      <c r="AB263" s="170"/>
      <c r="AC263" s="58" t="s">
        <v>687</v>
      </c>
      <c r="AD263" s="58" t="s">
        <v>688</v>
      </c>
      <c r="AE263" s="58" t="s">
        <v>54</v>
      </c>
      <c r="AF263" s="58" t="s">
        <v>689</v>
      </c>
      <c r="AG263" s="58"/>
      <c r="AH263" s="58"/>
      <c r="AI263" s="58"/>
      <c r="AK263" s="158"/>
      <c r="AL263" s="158"/>
      <c r="AM263" s="158"/>
      <c r="AN263" s="158"/>
      <c r="AO263" s="158"/>
    </row>
    <row r="264" spans="1:41" ht="192" thickBot="1" x14ac:dyDescent="0.25">
      <c r="A264" s="19" t="s">
        <v>624</v>
      </c>
      <c r="B264" s="19" t="s">
        <v>625</v>
      </c>
      <c r="C264" s="19" t="s">
        <v>626</v>
      </c>
      <c r="D264" s="180" t="s">
        <v>682</v>
      </c>
      <c r="E264" s="19" t="s">
        <v>56</v>
      </c>
      <c r="F264" s="154" t="s">
        <v>38</v>
      </c>
      <c r="G264" s="49" t="s">
        <v>690</v>
      </c>
      <c r="H264" s="19" t="s">
        <v>684</v>
      </c>
      <c r="I264" s="170" t="s">
        <v>630</v>
      </c>
      <c r="J264" s="170" t="s">
        <v>630</v>
      </c>
      <c r="K264" s="58" t="s">
        <v>685</v>
      </c>
      <c r="P264" s="162">
        <v>6</v>
      </c>
      <c r="Q264" s="18">
        <v>3</v>
      </c>
      <c r="R264" s="172">
        <f t="shared" si="144"/>
        <v>18</v>
      </c>
      <c r="S264" s="172" t="str">
        <f t="shared" si="145"/>
        <v>Alto</v>
      </c>
      <c r="T264" s="19">
        <v>25</v>
      </c>
      <c r="U264" s="172">
        <f t="shared" si="146"/>
        <v>450</v>
      </c>
      <c r="V264" s="172" t="str">
        <f t="shared" si="147"/>
        <v>II</v>
      </c>
      <c r="W264" s="22" t="str">
        <f t="shared" si="139"/>
        <v>Aceptable con Control Especifico</v>
      </c>
      <c r="X264" s="58">
        <v>8</v>
      </c>
      <c r="Y264" s="58" t="s">
        <v>686</v>
      </c>
      <c r="Z264" s="170"/>
      <c r="AA264" s="170"/>
      <c r="AB264" s="170"/>
      <c r="AC264" s="58" t="s">
        <v>687</v>
      </c>
      <c r="AD264" s="58" t="s">
        <v>688</v>
      </c>
      <c r="AE264" s="58" t="s">
        <v>54</v>
      </c>
      <c r="AF264" s="58" t="s">
        <v>691</v>
      </c>
      <c r="AG264" s="58"/>
      <c r="AH264" s="58"/>
      <c r="AI264" s="58"/>
      <c r="AK264" s="166"/>
      <c r="AL264" s="166"/>
      <c r="AM264" s="166"/>
      <c r="AN264" s="166"/>
      <c r="AO264" s="166"/>
    </row>
    <row r="265" spans="1:41" ht="191.25" x14ac:dyDescent="0.2">
      <c r="A265" s="19" t="s">
        <v>624</v>
      </c>
      <c r="B265" s="19" t="s">
        <v>625</v>
      </c>
      <c r="C265" s="19" t="s">
        <v>626</v>
      </c>
      <c r="D265" s="180" t="s">
        <v>682</v>
      </c>
      <c r="E265" s="19" t="s">
        <v>56</v>
      </c>
      <c r="F265" s="154" t="s">
        <v>38</v>
      </c>
      <c r="G265" s="49" t="s">
        <v>692</v>
      </c>
      <c r="H265" s="19" t="s">
        <v>693</v>
      </c>
      <c r="I265" s="170" t="s">
        <v>630</v>
      </c>
      <c r="J265" s="170" t="s">
        <v>630</v>
      </c>
      <c r="K265" s="58" t="s">
        <v>685</v>
      </c>
      <c r="P265" s="162">
        <v>6</v>
      </c>
      <c r="Q265" s="18">
        <v>3</v>
      </c>
      <c r="R265" s="172">
        <f t="shared" si="144"/>
        <v>18</v>
      </c>
      <c r="S265" s="172" t="str">
        <f t="shared" si="145"/>
        <v>Alto</v>
      </c>
      <c r="T265" s="19">
        <v>25</v>
      </c>
      <c r="U265" s="172">
        <f t="shared" si="146"/>
        <v>450</v>
      </c>
      <c r="V265" s="172" t="str">
        <f t="shared" si="147"/>
        <v>II</v>
      </c>
      <c r="W265" s="22" t="str">
        <f t="shared" si="139"/>
        <v>Aceptable con Control Especifico</v>
      </c>
      <c r="X265" s="58">
        <v>8</v>
      </c>
      <c r="Y265" s="58" t="s">
        <v>686</v>
      </c>
      <c r="Z265" s="170"/>
      <c r="AA265" s="170"/>
      <c r="AB265" s="170"/>
      <c r="AC265" s="58" t="s">
        <v>694</v>
      </c>
      <c r="AD265" s="58" t="s">
        <v>688</v>
      </c>
      <c r="AE265" s="58" t="s">
        <v>54</v>
      </c>
      <c r="AF265" s="58" t="s">
        <v>691</v>
      </c>
      <c r="AG265" s="58"/>
      <c r="AH265" s="58"/>
      <c r="AI265" s="58"/>
    </row>
    <row r="266" spans="1:41" ht="191.25" x14ac:dyDescent="0.2">
      <c r="A266" s="19" t="s">
        <v>624</v>
      </c>
      <c r="B266" s="19" t="s">
        <v>625</v>
      </c>
      <c r="C266" s="19" t="s">
        <v>626</v>
      </c>
      <c r="D266" s="180" t="s">
        <v>682</v>
      </c>
      <c r="E266" s="19" t="s">
        <v>56</v>
      </c>
      <c r="F266" s="154" t="s">
        <v>38</v>
      </c>
      <c r="G266" s="49" t="s">
        <v>692</v>
      </c>
      <c r="H266" s="19" t="s">
        <v>693</v>
      </c>
      <c r="I266" s="170" t="s">
        <v>630</v>
      </c>
      <c r="J266" s="170" t="s">
        <v>630</v>
      </c>
      <c r="K266" s="58" t="s">
        <v>685</v>
      </c>
      <c r="P266" s="162">
        <v>6</v>
      </c>
      <c r="Q266" s="18">
        <v>3</v>
      </c>
      <c r="R266" s="172">
        <f t="shared" si="144"/>
        <v>18</v>
      </c>
      <c r="S266" s="172" t="str">
        <f t="shared" si="145"/>
        <v>Alto</v>
      </c>
      <c r="T266" s="19">
        <v>25</v>
      </c>
      <c r="U266" s="172">
        <f t="shared" si="146"/>
        <v>450</v>
      </c>
      <c r="V266" s="172" t="str">
        <f t="shared" si="147"/>
        <v>II</v>
      </c>
      <c r="W266" s="22" t="str">
        <f t="shared" si="139"/>
        <v>Aceptable con Control Especifico</v>
      </c>
      <c r="X266" s="58">
        <v>8</v>
      </c>
      <c r="Y266" s="58" t="s">
        <v>686</v>
      </c>
      <c r="Z266" s="170"/>
      <c r="AA266" s="170"/>
      <c r="AB266" s="170"/>
      <c r="AC266" s="58" t="s">
        <v>694</v>
      </c>
      <c r="AD266" s="58" t="s">
        <v>688</v>
      </c>
      <c r="AE266" s="58" t="s">
        <v>54</v>
      </c>
      <c r="AF266" s="58" t="s">
        <v>691</v>
      </c>
      <c r="AG266" s="58"/>
      <c r="AH266" s="58"/>
      <c r="AI266" s="58"/>
    </row>
    <row r="267" spans="1:41" ht="191.25" x14ac:dyDescent="0.2">
      <c r="A267" s="19" t="s">
        <v>624</v>
      </c>
      <c r="B267" s="19" t="s">
        <v>625</v>
      </c>
      <c r="C267" s="19" t="s">
        <v>626</v>
      </c>
      <c r="D267" s="180" t="s">
        <v>682</v>
      </c>
      <c r="E267" s="19" t="s">
        <v>56</v>
      </c>
      <c r="F267" s="154" t="s">
        <v>38</v>
      </c>
      <c r="G267" s="49" t="s">
        <v>692</v>
      </c>
      <c r="H267" s="19" t="s">
        <v>693</v>
      </c>
      <c r="I267" s="170" t="s">
        <v>630</v>
      </c>
      <c r="J267" s="170" t="s">
        <v>630</v>
      </c>
      <c r="K267" s="58" t="s">
        <v>685</v>
      </c>
      <c r="P267" s="162">
        <v>6</v>
      </c>
      <c r="Q267" s="18">
        <v>3</v>
      </c>
      <c r="R267" s="172">
        <f>P267*Q267</f>
        <v>18</v>
      </c>
      <c r="S267" s="172" t="str">
        <f>IF(R267=0,"N/A",IF(AND(R267&gt;=1,R267&lt;=4),"Bajo",IF(AND(R267&gt;=6,R267&lt;=9),"Medio",IF(AND(R267&gt;=10,R267&lt;=20),"Alto",IF(R267&gt;=24,"Muy Alto")))))</f>
        <v>Alto</v>
      </c>
      <c r="T267" s="19">
        <v>25</v>
      </c>
      <c r="U267" s="172">
        <f>R267*T267</f>
        <v>450</v>
      </c>
      <c r="V267" s="172" t="str">
        <f>IF(U267=0,"N/A",IF(AND(U267&gt;=1,U267&lt;=20),"IV",IF(AND(U267&gt;=40,U267&lt;=120),"III",IF(AND(U267&gt;=150,U267&lt;=500),"II",IF(U267&gt;=600,"I")))))</f>
        <v>II</v>
      </c>
      <c r="W267" s="22" t="str">
        <f t="shared" si="139"/>
        <v>Aceptable con Control Especifico</v>
      </c>
      <c r="X267" s="58">
        <v>8</v>
      </c>
      <c r="Y267" s="58" t="s">
        <v>686</v>
      </c>
      <c r="Z267" s="170"/>
      <c r="AA267" s="170"/>
      <c r="AB267" s="170"/>
      <c r="AC267" s="58" t="s">
        <v>694</v>
      </c>
      <c r="AD267" s="58" t="s">
        <v>688</v>
      </c>
      <c r="AE267" s="58" t="s">
        <v>54</v>
      </c>
      <c r="AF267" s="58"/>
      <c r="AG267" s="58"/>
      <c r="AH267" s="58"/>
      <c r="AI267" s="58"/>
    </row>
    <row r="268" spans="1:41" ht="89.25" x14ac:dyDescent="0.2">
      <c r="A268" s="19" t="s">
        <v>624</v>
      </c>
      <c r="B268" s="19" t="s">
        <v>625</v>
      </c>
      <c r="C268" s="19" t="s">
        <v>626</v>
      </c>
      <c r="D268" s="58" t="s">
        <v>695</v>
      </c>
      <c r="E268" s="19" t="s">
        <v>56</v>
      </c>
      <c r="F268" s="179" t="s">
        <v>273</v>
      </c>
      <c r="G268" s="49" t="s">
        <v>696</v>
      </c>
      <c r="H268" s="58" t="s">
        <v>60</v>
      </c>
      <c r="I268" s="170" t="s">
        <v>630</v>
      </c>
      <c r="J268" s="170" t="s">
        <v>630</v>
      </c>
      <c r="K268" s="58" t="s">
        <v>697</v>
      </c>
      <c r="P268" s="162">
        <v>2</v>
      </c>
      <c r="Q268" s="18">
        <v>4</v>
      </c>
      <c r="R268" s="172">
        <f>P268*Q268</f>
        <v>8</v>
      </c>
      <c r="S268" s="172" t="str">
        <f>IF(R268=0,"N/A",IF(AND(R268&gt;=1,R268&lt;=4),"Bajo",IF(AND(R268&gt;=6,R268&lt;=9),"Medio",IF(AND(R268&gt;=10,R268&lt;=20),"Alto",IF(R268&gt;=24,"Muy Alto")))))</f>
        <v>Medio</v>
      </c>
      <c r="T268" s="19">
        <v>25</v>
      </c>
      <c r="U268" s="172">
        <f>R268*T268</f>
        <v>200</v>
      </c>
      <c r="V268" s="172" t="str">
        <f>IF(U268=0,"N/A",IF(AND(U268&gt;=1,U268&lt;=20),"IV",IF(AND(U268&gt;=40,U268&lt;=120),"III",IF(AND(U268&gt;=150,U268&lt;=500),"II",IF(U268&gt;=600,"I")))))</f>
        <v>II</v>
      </c>
      <c r="W268" s="22" t="str">
        <f t="shared" si="139"/>
        <v>Aceptable con Control Especifico</v>
      </c>
      <c r="X268" s="58">
        <v>8</v>
      </c>
      <c r="Y268" s="170" t="s">
        <v>698</v>
      </c>
      <c r="Z268" s="170"/>
      <c r="AA268" s="170"/>
      <c r="AB268" s="170"/>
      <c r="AC268" s="58" t="s">
        <v>699</v>
      </c>
      <c r="AD268" s="58" t="s">
        <v>700</v>
      </c>
      <c r="AE268" s="58" t="s">
        <v>54</v>
      </c>
      <c r="AF268" s="58" t="s">
        <v>701</v>
      </c>
      <c r="AG268" s="58"/>
      <c r="AH268" s="58"/>
      <c r="AI268" s="58"/>
    </row>
    <row r="269" spans="1:41" ht="89.25" x14ac:dyDescent="0.2">
      <c r="A269" s="19" t="s">
        <v>624</v>
      </c>
      <c r="B269" s="19" t="s">
        <v>625</v>
      </c>
      <c r="C269" s="19" t="s">
        <v>626</v>
      </c>
      <c r="D269" s="19" t="s">
        <v>197</v>
      </c>
      <c r="E269" s="19" t="s">
        <v>56</v>
      </c>
      <c r="F269" s="179" t="s">
        <v>273</v>
      </c>
      <c r="G269" s="178" t="s">
        <v>702</v>
      </c>
      <c r="H269" s="58" t="s">
        <v>703</v>
      </c>
      <c r="I269" s="170" t="s">
        <v>630</v>
      </c>
      <c r="J269" s="170" t="s">
        <v>630</v>
      </c>
      <c r="K269" s="58" t="s">
        <v>704</v>
      </c>
      <c r="P269" s="162">
        <v>2</v>
      </c>
      <c r="Q269" s="18">
        <v>2</v>
      </c>
      <c r="R269" s="172">
        <f t="shared" ref="R269:R272" si="148">P269*Q269</f>
        <v>4</v>
      </c>
      <c r="S269" s="172" t="str">
        <f t="shared" ref="S269:S272" si="149">IF(R269=0,"N/A",IF(AND(R269&gt;=1,R269&lt;=4),"Bajo",IF(AND(R269&gt;=6,R269&lt;=9),"Medio",IF(AND(R269&gt;=10,R269&lt;=20),"Alto",IF(R269&gt;=24,"Muy Alto")))))</f>
        <v>Bajo</v>
      </c>
      <c r="T269" s="58">
        <v>25</v>
      </c>
      <c r="U269" s="172">
        <f t="shared" ref="U269:U272" si="150">R269*T269</f>
        <v>100</v>
      </c>
      <c r="V269" s="172" t="str">
        <f t="shared" ref="V269:V272" si="151">IF(U269=0,"N/A",IF(AND(U269&gt;=1,U269&lt;=20),"IV",IF(AND(U269&gt;=40,U269&lt;=120),"III",IF(AND(U269&gt;=150,U269&lt;=500),"II",IF(U269&gt;=600,"I")))))</f>
        <v>III</v>
      </c>
      <c r="W269" s="22" t="str">
        <f t="shared" si="139"/>
        <v>Aceptable</v>
      </c>
      <c r="X269" s="58">
        <v>8</v>
      </c>
      <c r="Y269" s="170" t="s">
        <v>698</v>
      </c>
      <c r="Z269" s="170"/>
      <c r="AA269" s="170"/>
      <c r="AB269" s="170"/>
      <c r="AC269" s="58" t="s">
        <v>705</v>
      </c>
      <c r="AD269" s="58" t="s">
        <v>706</v>
      </c>
      <c r="AE269" s="58" t="s">
        <v>54</v>
      </c>
      <c r="AF269" s="58" t="s">
        <v>701</v>
      </c>
      <c r="AG269" s="58"/>
      <c r="AH269" s="58"/>
      <c r="AI269" s="58"/>
    </row>
    <row r="270" spans="1:41" ht="89.25" x14ac:dyDescent="0.2">
      <c r="A270" s="19" t="s">
        <v>624</v>
      </c>
      <c r="B270" s="19" t="s">
        <v>625</v>
      </c>
      <c r="C270" s="19" t="s">
        <v>626</v>
      </c>
      <c r="D270" s="58" t="s">
        <v>707</v>
      </c>
      <c r="E270" s="19" t="s">
        <v>56</v>
      </c>
      <c r="F270" s="179" t="s">
        <v>273</v>
      </c>
      <c r="G270" s="178" t="s">
        <v>708</v>
      </c>
      <c r="H270" s="58" t="s">
        <v>709</v>
      </c>
      <c r="I270" s="170" t="s">
        <v>630</v>
      </c>
      <c r="J270" s="170" t="s">
        <v>630</v>
      </c>
      <c r="K270" s="58" t="s">
        <v>704</v>
      </c>
      <c r="P270" s="162">
        <v>2</v>
      </c>
      <c r="Q270" s="18">
        <v>3</v>
      </c>
      <c r="R270" s="172">
        <f t="shared" si="148"/>
        <v>6</v>
      </c>
      <c r="S270" s="172" t="str">
        <f t="shared" si="149"/>
        <v>Medio</v>
      </c>
      <c r="T270" s="58">
        <v>25</v>
      </c>
      <c r="U270" s="172">
        <f t="shared" si="150"/>
        <v>150</v>
      </c>
      <c r="V270" s="172" t="str">
        <f t="shared" si="151"/>
        <v>II</v>
      </c>
      <c r="W270" s="22" t="str">
        <f t="shared" si="139"/>
        <v>Aceptable con Control Especifico</v>
      </c>
      <c r="X270" s="58">
        <v>8</v>
      </c>
      <c r="Y270" s="170" t="s">
        <v>698</v>
      </c>
      <c r="Z270" s="170"/>
      <c r="AA270" s="170"/>
      <c r="AB270" s="170"/>
      <c r="AC270" s="58" t="s">
        <v>699</v>
      </c>
      <c r="AD270" s="58" t="s">
        <v>700</v>
      </c>
      <c r="AE270" s="58" t="s">
        <v>54</v>
      </c>
      <c r="AF270" s="58" t="s">
        <v>701</v>
      </c>
      <c r="AG270" s="58"/>
      <c r="AH270" s="58"/>
      <c r="AI270" s="58"/>
    </row>
    <row r="271" spans="1:41" ht="127.5" x14ac:dyDescent="0.2">
      <c r="A271" s="19" t="s">
        <v>624</v>
      </c>
      <c r="B271" s="19" t="s">
        <v>625</v>
      </c>
      <c r="C271" s="19" t="s">
        <v>626</v>
      </c>
      <c r="D271" s="19" t="s">
        <v>710</v>
      </c>
      <c r="E271" s="19" t="s">
        <v>56</v>
      </c>
      <c r="F271" s="179" t="s">
        <v>19</v>
      </c>
      <c r="G271" s="177" t="s">
        <v>711</v>
      </c>
      <c r="H271" s="58" t="s">
        <v>712</v>
      </c>
      <c r="I271" s="170" t="s">
        <v>630</v>
      </c>
      <c r="J271" s="170" t="s">
        <v>630</v>
      </c>
      <c r="K271" s="170" t="s">
        <v>630</v>
      </c>
      <c r="P271" s="162">
        <v>6</v>
      </c>
      <c r="Q271" s="18">
        <v>4</v>
      </c>
      <c r="R271" s="172">
        <f t="shared" si="148"/>
        <v>24</v>
      </c>
      <c r="S271" s="172" t="str">
        <f t="shared" si="149"/>
        <v>Muy Alto</v>
      </c>
      <c r="T271" s="19">
        <v>10</v>
      </c>
      <c r="U271" s="172">
        <f t="shared" si="150"/>
        <v>240</v>
      </c>
      <c r="V271" s="172" t="str">
        <f t="shared" si="151"/>
        <v>II</v>
      </c>
      <c r="W271" s="22" t="str">
        <f t="shared" si="139"/>
        <v>Aceptable con Control Especifico</v>
      </c>
      <c r="X271" s="58">
        <v>8</v>
      </c>
      <c r="Y271" s="170" t="s">
        <v>713</v>
      </c>
      <c r="Z271" s="170"/>
      <c r="AA271" s="170"/>
      <c r="AB271" s="170"/>
      <c r="AC271" s="58" t="s">
        <v>714</v>
      </c>
      <c r="AD271" s="58" t="s">
        <v>715</v>
      </c>
      <c r="AE271" s="58" t="s">
        <v>54</v>
      </c>
      <c r="AF271" s="58" t="s">
        <v>665</v>
      </c>
      <c r="AG271" s="58"/>
      <c r="AH271" s="58"/>
      <c r="AI271" s="58"/>
    </row>
    <row r="272" spans="1:41" ht="89.25" x14ac:dyDescent="0.2">
      <c r="A272" s="19" t="s">
        <v>624</v>
      </c>
      <c r="B272" s="19" t="s">
        <v>625</v>
      </c>
      <c r="C272" s="19" t="s">
        <v>626</v>
      </c>
      <c r="D272" s="19" t="s">
        <v>716</v>
      </c>
      <c r="E272" s="19" t="s">
        <v>56</v>
      </c>
      <c r="F272" s="179" t="s">
        <v>19</v>
      </c>
      <c r="G272" s="177" t="s">
        <v>717</v>
      </c>
      <c r="H272" s="58" t="s">
        <v>712</v>
      </c>
      <c r="I272" s="170" t="s">
        <v>630</v>
      </c>
      <c r="J272" s="170" t="s">
        <v>630</v>
      </c>
      <c r="K272" s="170" t="s">
        <v>630</v>
      </c>
      <c r="P272" s="162">
        <v>6</v>
      </c>
      <c r="Q272" s="18">
        <v>3</v>
      </c>
      <c r="R272" s="172">
        <f t="shared" si="148"/>
        <v>18</v>
      </c>
      <c r="S272" s="172" t="str">
        <f t="shared" si="149"/>
        <v>Alto</v>
      </c>
      <c r="T272" s="19">
        <v>10</v>
      </c>
      <c r="U272" s="172">
        <f t="shared" si="150"/>
        <v>180</v>
      </c>
      <c r="V272" s="172" t="str">
        <f t="shared" si="151"/>
        <v>II</v>
      </c>
      <c r="W272" s="22" t="str">
        <f t="shared" si="139"/>
        <v>Aceptable con Control Especifico</v>
      </c>
      <c r="X272" s="58">
        <v>8</v>
      </c>
      <c r="Y272" s="170" t="s">
        <v>713</v>
      </c>
      <c r="Z272" s="170"/>
      <c r="AA272" s="170"/>
      <c r="AB272" s="170"/>
      <c r="AC272" s="58" t="s">
        <v>714</v>
      </c>
      <c r="AD272" s="58" t="s">
        <v>718</v>
      </c>
      <c r="AE272" s="58" t="s">
        <v>54</v>
      </c>
      <c r="AF272" s="58" t="s">
        <v>665</v>
      </c>
      <c r="AG272" s="58"/>
      <c r="AH272" s="58"/>
      <c r="AI272" s="58"/>
    </row>
    <row r="273" spans="1:35" ht="89.25" x14ac:dyDescent="0.2">
      <c r="A273" s="19" t="s">
        <v>624</v>
      </c>
      <c r="B273" s="19" t="s">
        <v>625</v>
      </c>
      <c r="C273" s="19" t="s">
        <v>626</v>
      </c>
      <c r="D273" s="58" t="s">
        <v>719</v>
      </c>
      <c r="E273" s="19" t="s">
        <v>56</v>
      </c>
      <c r="F273" s="179" t="s">
        <v>19</v>
      </c>
      <c r="G273" s="177" t="s">
        <v>720</v>
      </c>
      <c r="H273" s="58" t="s">
        <v>456</v>
      </c>
      <c r="I273" s="170" t="s">
        <v>630</v>
      </c>
      <c r="J273" s="170" t="s">
        <v>630</v>
      </c>
      <c r="K273" s="170" t="s">
        <v>630</v>
      </c>
      <c r="P273" s="162">
        <v>6</v>
      </c>
      <c r="Q273" s="18">
        <v>3</v>
      </c>
      <c r="R273" s="172">
        <f>P273*Q273</f>
        <v>18</v>
      </c>
      <c r="S273" s="172" t="str">
        <f>IF(R273=0,"N/A",IF(AND(R273&gt;=1,R273&lt;=4),"Bajo",IF(AND(R273&gt;=6,R273&lt;=9),"Medio",IF(AND(R273&gt;=10,R273&lt;=20),"Alto",IF(R273&gt;=24,"Muy Alto")))))</f>
        <v>Alto</v>
      </c>
      <c r="T273" s="19">
        <v>10</v>
      </c>
      <c r="U273" s="172">
        <f>R273*T273</f>
        <v>180</v>
      </c>
      <c r="V273" s="172" t="str">
        <f>IF(U273=0,"N/A",IF(AND(U273&gt;=1,U273&lt;=20),"IV",IF(AND(U273&gt;=40,U273&lt;=120),"III",IF(AND(U273&gt;=150,U273&lt;=500),"II",IF(U273&gt;=600,"I")))))</f>
        <v>II</v>
      </c>
      <c r="W273" s="22" t="str">
        <f t="shared" si="139"/>
        <v>Aceptable con Control Especifico</v>
      </c>
      <c r="X273" s="58">
        <v>8</v>
      </c>
      <c r="Y273" s="170" t="s">
        <v>713</v>
      </c>
      <c r="Z273" s="170"/>
      <c r="AA273" s="170"/>
      <c r="AB273" s="170"/>
      <c r="AC273" s="58" t="s">
        <v>656</v>
      </c>
      <c r="AD273" s="58" t="s">
        <v>721</v>
      </c>
      <c r="AE273" s="58" t="s">
        <v>54</v>
      </c>
      <c r="AF273" s="58" t="s">
        <v>665</v>
      </c>
      <c r="AG273" s="58"/>
      <c r="AH273" s="58"/>
      <c r="AI273" s="58"/>
    </row>
    <row r="274" spans="1:35" ht="89.25" x14ac:dyDescent="0.2">
      <c r="A274" s="19" t="s">
        <v>624</v>
      </c>
      <c r="B274" s="19" t="s">
        <v>625</v>
      </c>
      <c r="C274" s="19" t="s">
        <v>626</v>
      </c>
      <c r="D274" s="58" t="s">
        <v>719</v>
      </c>
      <c r="E274" s="19" t="s">
        <v>56</v>
      </c>
      <c r="F274" s="179" t="s">
        <v>19</v>
      </c>
      <c r="G274" s="19" t="s">
        <v>722</v>
      </c>
      <c r="H274" s="58" t="s">
        <v>458</v>
      </c>
      <c r="I274" s="170" t="s">
        <v>630</v>
      </c>
      <c r="J274" s="170" t="s">
        <v>630</v>
      </c>
      <c r="K274" s="170" t="s">
        <v>630</v>
      </c>
      <c r="P274" s="162">
        <v>6</v>
      </c>
      <c r="Q274" s="18">
        <v>3</v>
      </c>
      <c r="R274" s="172">
        <f>P274*Q274</f>
        <v>18</v>
      </c>
      <c r="S274" s="172" t="str">
        <f>IF(R274=0,"N/A",IF(AND(R274&gt;=1,R274&lt;=4),"Bajo",IF(AND(R274&gt;=6,R274&lt;=9),"Medio",IF(AND(R274&gt;=10,R274&lt;=20),"Alto",IF(R274&gt;=24,"Muy Alto")))))</f>
        <v>Alto</v>
      </c>
      <c r="T274" s="19">
        <v>10</v>
      </c>
      <c r="U274" s="172">
        <f>R274*T274</f>
        <v>180</v>
      </c>
      <c r="V274" s="172" t="str">
        <f>IF(U274=0,"N/A",IF(AND(U274&gt;=1,U274&lt;=20),"IV",IF(AND(U274&gt;=40,U274&lt;=120),"III",IF(AND(U274&gt;=150,U274&lt;=500),"II",IF(U274&gt;=600,"I")))))</f>
        <v>II</v>
      </c>
      <c r="W274" s="22" t="str">
        <f t="shared" si="139"/>
        <v>Aceptable con Control Especifico</v>
      </c>
      <c r="X274" s="58">
        <v>8</v>
      </c>
      <c r="Y274" s="170" t="s">
        <v>713</v>
      </c>
      <c r="Z274" s="170"/>
      <c r="AA274" s="170"/>
      <c r="AB274" s="170"/>
      <c r="AC274" s="58" t="s">
        <v>656</v>
      </c>
      <c r="AD274" s="58" t="s">
        <v>721</v>
      </c>
      <c r="AE274" s="58" t="s">
        <v>54</v>
      </c>
      <c r="AF274" s="58" t="s">
        <v>665</v>
      </c>
      <c r="AG274" s="58"/>
      <c r="AH274" s="58"/>
      <c r="AI274" s="58"/>
    </row>
    <row r="275" spans="1:35" ht="89.25" x14ac:dyDescent="0.2">
      <c r="A275" s="19" t="s">
        <v>624</v>
      </c>
      <c r="B275" s="19" t="s">
        <v>625</v>
      </c>
      <c r="C275" s="19" t="s">
        <v>626</v>
      </c>
      <c r="D275" s="19" t="s">
        <v>723</v>
      </c>
      <c r="E275" s="19" t="s">
        <v>56</v>
      </c>
      <c r="F275" s="179" t="s">
        <v>19</v>
      </c>
      <c r="G275" s="177" t="s">
        <v>724</v>
      </c>
      <c r="H275" s="19" t="s">
        <v>725</v>
      </c>
      <c r="I275" s="170" t="s">
        <v>630</v>
      </c>
      <c r="J275" s="170" t="s">
        <v>630</v>
      </c>
      <c r="K275" s="58" t="s">
        <v>726</v>
      </c>
      <c r="P275" s="162">
        <v>6</v>
      </c>
      <c r="Q275" s="18">
        <v>3</v>
      </c>
      <c r="R275" s="172">
        <f t="shared" ref="R275:R281" si="152">P275*Q275</f>
        <v>18</v>
      </c>
      <c r="S275" s="172" t="str">
        <f t="shared" ref="S275:S281" si="153">IF(R275=0,"N/A",IF(AND(R275&gt;=1,R275&lt;=4),"Bajo",IF(AND(R275&gt;=6,R275&lt;=9),"Medio",IF(AND(R275&gt;=10,R275&lt;=20),"Alto",IF(R275&gt;=24,"Muy Alto")))))</f>
        <v>Alto</v>
      </c>
      <c r="T275" s="19">
        <v>10</v>
      </c>
      <c r="U275" s="172">
        <f t="shared" ref="U275:U281" si="154">R275*T275</f>
        <v>180</v>
      </c>
      <c r="V275" s="172" t="str">
        <f t="shared" ref="V275:V281" si="155">IF(U275=0,"N/A",IF(AND(U275&gt;=1,U275&lt;=20),"IV",IF(AND(U275&gt;=40,U275&lt;=120),"III",IF(AND(U275&gt;=150,U275&lt;=500),"II",IF(U275&gt;=600,"I")))))</f>
        <v>II</v>
      </c>
      <c r="W275" s="22" t="str">
        <f t="shared" si="139"/>
        <v>Aceptable con Control Especifico</v>
      </c>
      <c r="X275" s="58">
        <v>8</v>
      </c>
      <c r="Y275" s="170" t="s">
        <v>727</v>
      </c>
      <c r="Z275" s="170"/>
      <c r="AA275" s="170"/>
      <c r="AB275" s="58" t="s">
        <v>728</v>
      </c>
      <c r="AC275" s="58" t="s">
        <v>729</v>
      </c>
      <c r="AD275" s="58" t="s">
        <v>730</v>
      </c>
      <c r="AE275" s="58" t="s">
        <v>54</v>
      </c>
      <c r="AF275" s="58" t="s">
        <v>665</v>
      </c>
      <c r="AG275" s="58"/>
      <c r="AH275" s="58"/>
      <c r="AI275" s="58"/>
    </row>
    <row r="276" spans="1:35" ht="89.25" x14ac:dyDescent="0.2">
      <c r="A276" s="19" t="s">
        <v>624</v>
      </c>
      <c r="B276" s="19" t="s">
        <v>625</v>
      </c>
      <c r="C276" s="19" t="s">
        <v>626</v>
      </c>
      <c r="D276" s="19" t="s">
        <v>731</v>
      </c>
      <c r="E276" s="19" t="s">
        <v>56</v>
      </c>
      <c r="F276" s="179" t="s">
        <v>19</v>
      </c>
      <c r="G276" s="177" t="s">
        <v>732</v>
      </c>
      <c r="H276" s="19" t="s">
        <v>733</v>
      </c>
      <c r="I276" s="170" t="s">
        <v>630</v>
      </c>
      <c r="J276" s="170" t="s">
        <v>630</v>
      </c>
      <c r="K276" s="170" t="s">
        <v>630</v>
      </c>
      <c r="P276" s="181">
        <v>6</v>
      </c>
      <c r="Q276" s="18">
        <v>4</v>
      </c>
      <c r="R276" s="172">
        <f t="shared" si="152"/>
        <v>24</v>
      </c>
      <c r="S276" s="172" t="str">
        <f t="shared" si="153"/>
        <v>Muy Alto</v>
      </c>
      <c r="T276" s="19">
        <v>10</v>
      </c>
      <c r="U276" s="172">
        <f t="shared" si="154"/>
        <v>240</v>
      </c>
      <c r="V276" s="172" t="str">
        <f t="shared" si="155"/>
        <v>II</v>
      </c>
      <c r="W276" s="22" t="str">
        <f t="shared" si="139"/>
        <v>Aceptable con Control Especifico</v>
      </c>
      <c r="X276" s="58">
        <v>8</v>
      </c>
      <c r="Y276" s="170" t="s">
        <v>734</v>
      </c>
      <c r="Z276" s="170"/>
      <c r="AA276" s="170"/>
      <c r="AB276" s="170"/>
      <c r="AC276" s="58" t="s">
        <v>735</v>
      </c>
      <c r="AD276" s="58" t="s">
        <v>736</v>
      </c>
      <c r="AE276" s="58" t="s">
        <v>54</v>
      </c>
      <c r="AF276" s="58" t="s">
        <v>665</v>
      </c>
      <c r="AG276" s="58"/>
      <c r="AH276" s="58"/>
      <c r="AI276" s="58"/>
    </row>
    <row r="277" spans="1:35" ht="89.25" x14ac:dyDescent="0.2">
      <c r="A277" s="19" t="s">
        <v>624</v>
      </c>
      <c r="B277" s="19" t="s">
        <v>625</v>
      </c>
      <c r="C277" s="19" t="s">
        <v>626</v>
      </c>
      <c r="D277" s="180" t="s">
        <v>737</v>
      </c>
      <c r="E277" s="19" t="s">
        <v>56</v>
      </c>
      <c r="F277" s="179" t="s">
        <v>19</v>
      </c>
      <c r="G277" s="177" t="s">
        <v>738</v>
      </c>
      <c r="H277" s="180" t="s">
        <v>739</v>
      </c>
      <c r="I277" s="170" t="s">
        <v>630</v>
      </c>
      <c r="J277" s="170" t="s">
        <v>630</v>
      </c>
      <c r="K277" s="170" t="s">
        <v>630</v>
      </c>
      <c r="P277" s="162">
        <v>2</v>
      </c>
      <c r="Q277" s="19">
        <v>4</v>
      </c>
      <c r="R277" s="172">
        <f t="shared" si="152"/>
        <v>8</v>
      </c>
      <c r="S277" s="172" t="str">
        <f t="shared" si="153"/>
        <v>Medio</v>
      </c>
      <c r="T277" s="19">
        <v>25</v>
      </c>
      <c r="U277" s="172">
        <f t="shared" si="154"/>
        <v>200</v>
      </c>
      <c r="V277" s="172" t="str">
        <f t="shared" si="155"/>
        <v>II</v>
      </c>
      <c r="W277" s="22" t="str">
        <f t="shared" si="139"/>
        <v>Aceptable con Control Especifico</v>
      </c>
      <c r="X277" s="58">
        <v>8</v>
      </c>
      <c r="Y277" s="58" t="s">
        <v>740</v>
      </c>
      <c r="Z277" s="170"/>
      <c r="AA277" s="170"/>
      <c r="AB277" s="170"/>
      <c r="AC277" s="58" t="s">
        <v>741</v>
      </c>
      <c r="AD277" s="58" t="s">
        <v>742</v>
      </c>
      <c r="AE277" s="58" t="s">
        <v>54</v>
      </c>
      <c r="AF277" s="58" t="s">
        <v>665</v>
      </c>
      <c r="AG277" s="58"/>
      <c r="AH277" s="58"/>
      <c r="AI277" s="58"/>
    </row>
    <row r="278" spans="1:35" ht="89.25" x14ac:dyDescent="0.2">
      <c r="A278" s="19" t="s">
        <v>624</v>
      </c>
      <c r="B278" s="19" t="s">
        <v>625</v>
      </c>
      <c r="C278" s="19" t="s">
        <v>626</v>
      </c>
      <c r="D278" s="180" t="s">
        <v>737</v>
      </c>
      <c r="E278" s="19" t="s">
        <v>56</v>
      </c>
      <c r="F278" s="179" t="s">
        <v>19</v>
      </c>
      <c r="G278" s="177" t="s">
        <v>743</v>
      </c>
      <c r="H278" s="180" t="s">
        <v>739</v>
      </c>
      <c r="I278" s="170" t="s">
        <v>630</v>
      </c>
      <c r="J278" s="170" t="s">
        <v>630</v>
      </c>
      <c r="K278" s="170" t="s">
        <v>630</v>
      </c>
      <c r="P278" s="162">
        <v>2</v>
      </c>
      <c r="Q278" s="19">
        <v>4</v>
      </c>
      <c r="R278" s="172">
        <f t="shared" si="152"/>
        <v>8</v>
      </c>
      <c r="S278" s="172" t="str">
        <f t="shared" si="153"/>
        <v>Medio</v>
      </c>
      <c r="T278" s="19">
        <v>25</v>
      </c>
      <c r="U278" s="172">
        <f t="shared" si="154"/>
        <v>200</v>
      </c>
      <c r="V278" s="172" t="str">
        <f t="shared" si="155"/>
        <v>II</v>
      </c>
      <c r="W278" s="22" t="str">
        <f t="shared" si="139"/>
        <v>Aceptable con Control Especifico</v>
      </c>
      <c r="X278" s="58">
        <v>8</v>
      </c>
      <c r="Y278" s="58" t="s">
        <v>740</v>
      </c>
      <c r="Z278" s="170"/>
      <c r="AA278" s="170"/>
      <c r="AB278" s="170"/>
      <c r="AC278" s="58" t="s">
        <v>741</v>
      </c>
      <c r="AD278" s="58" t="s">
        <v>742</v>
      </c>
      <c r="AE278" s="58" t="s">
        <v>54</v>
      </c>
      <c r="AF278" s="58" t="s">
        <v>665</v>
      </c>
      <c r="AG278" s="58"/>
      <c r="AH278" s="58"/>
      <c r="AI278" s="58"/>
    </row>
    <row r="279" spans="1:35" ht="89.25" x14ac:dyDescent="0.2">
      <c r="A279" s="19" t="s">
        <v>624</v>
      </c>
      <c r="B279" s="19" t="s">
        <v>625</v>
      </c>
      <c r="C279" s="19" t="s">
        <v>626</v>
      </c>
      <c r="D279" s="180" t="s">
        <v>737</v>
      </c>
      <c r="E279" s="19" t="s">
        <v>56</v>
      </c>
      <c r="F279" s="179" t="s">
        <v>19</v>
      </c>
      <c r="G279" s="177" t="s">
        <v>744</v>
      </c>
      <c r="H279" s="180" t="s">
        <v>739</v>
      </c>
      <c r="I279" s="170" t="s">
        <v>630</v>
      </c>
      <c r="J279" s="170" t="s">
        <v>630</v>
      </c>
      <c r="K279" s="170" t="s">
        <v>630</v>
      </c>
      <c r="P279" s="162">
        <v>2</v>
      </c>
      <c r="Q279" s="19">
        <v>4</v>
      </c>
      <c r="R279" s="172">
        <f t="shared" si="152"/>
        <v>8</v>
      </c>
      <c r="S279" s="172" t="str">
        <f t="shared" si="153"/>
        <v>Medio</v>
      </c>
      <c r="T279" s="19">
        <v>25</v>
      </c>
      <c r="U279" s="172">
        <f t="shared" si="154"/>
        <v>200</v>
      </c>
      <c r="V279" s="172" t="str">
        <f t="shared" si="155"/>
        <v>II</v>
      </c>
      <c r="W279" s="22" t="str">
        <f t="shared" si="139"/>
        <v>Aceptable con Control Especifico</v>
      </c>
      <c r="X279" s="58">
        <v>8</v>
      </c>
      <c r="Y279" s="58" t="s">
        <v>740</v>
      </c>
      <c r="Z279" s="170"/>
      <c r="AA279" s="170"/>
      <c r="AB279" s="170"/>
      <c r="AC279" s="58" t="s">
        <v>741</v>
      </c>
      <c r="AD279" s="58" t="s">
        <v>742</v>
      </c>
      <c r="AE279" s="58" t="s">
        <v>54</v>
      </c>
      <c r="AF279" s="58" t="s">
        <v>665</v>
      </c>
      <c r="AG279" s="58"/>
      <c r="AH279" s="58"/>
      <c r="AI279" s="58"/>
    </row>
    <row r="280" spans="1:35" ht="89.25" x14ac:dyDescent="0.2">
      <c r="A280" s="19" t="s">
        <v>624</v>
      </c>
      <c r="B280" s="19" t="s">
        <v>625</v>
      </c>
      <c r="C280" s="19" t="s">
        <v>626</v>
      </c>
      <c r="D280" s="180" t="s">
        <v>737</v>
      </c>
      <c r="E280" s="19" t="s">
        <v>56</v>
      </c>
      <c r="F280" s="179" t="s">
        <v>19</v>
      </c>
      <c r="G280" s="177" t="s">
        <v>745</v>
      </c>
      <c r="H280" s="180" t="s">
        <v>739</v>
      </c>
      <c r="I280" s="170" t="s">
        <v>630</v>
      </c>
      <c r="J280" s="170" t="s">
        <v>630</v>
      </c>
      <c r="K280" s="170" t="s">
        <v>630</v>
      </c>
      <c r="P280" s="162">
        <v>2</v>
      </c>
      <c r="Q280" s="19">
        <v>4</v>
      </c>
      <c r="R280" s="172">
        <f t="shared" si="152"/>
        <v>8</v>
      </c>
      <c r="S280" s="172" t="str">
        <f t="shared" si="153"/>
        <v>Medio</v>
      </c>
      <c r="T280" s="19">
        <v>25</v>
      </c>
      <c r="U280" s="172">
        <f t="shared" si="154"/>
        <v>200</v>
      </c>
      <c r="V280" s="172" t="str">
        <f t="shared" si="155"/>
        <v>II</v>
      </c>
      <c r="W280" s="22" t="str">
        <f t="shared" si="139"/>
        <v>Aceptable con Control Especifico</v>
      </c>
      <c r="X280" s="58">
        <v>8</v>
      </c>
      <c r="Y280" s="58" t="s">
        <v>740</v>
      </c>
      <c r="Z280" s="170"/>
      <c r="AA280" s="170"/>
      <c r="AB280" s="170"/>
      <c r="AC280" s="58" t="s">
        <v>741</v>
      </c>
      <c r="AD280" s="58" t="s">
        <v>742</v>
      </c>
      <c r="AE280" s="58" t="s">
        <v>54</v>
      </c>
      <c r="AF280" s="58" t="s">
        <v>665</v>
      </c>
      <c r="AG280" s="58"/>
      <c r="AH280" s="58"/>
      <c r="AI280" s="58"/>
    </row>
    <row r="281" spans="1:35" ht="89.25" x14ac:dyDescent="0.2">
      <c r="A281" s="180" t="s">
        <v>624</v>
      </c>
      <c r="B281" s="180" t="s">
        <v>625</v>
      </c>
      <c r="C281" s="19" t="s">
        <v>626</v>
      </c>
      <c r="D281" s="180" t="s">
        <v>737</v>
      </c>
      <c r="E281" s="19" t="s">
        <v>56</v>
      </c>
      <c r="F281" s="179" t="s">
        <v>19</v>
      </c>
      <c r="G281" s="177" t="s">
        <v>746</v>
      </c>
      <c r="H281" s="180" t="s">
        <v>739</v>
      </c>
      <c r="I281" s="170" t="s">
        <v>630</v>
      </c>
      <c r="J281" s="170" t="s">
        <v>630</v>
      </c>
      <c r="K281" s="170" t="s">
        <v>630</v>
      </c>
      <c r="P281" s="162">
        <v>2</v>
      </c>
      <c r="Q281" s="19">
        <v>4</v>
      </c>
      <c r="R281" s="172">
        <f t="shared" si="152"/>
        <v>8</v>
      </c>
      <c r="S281" s="172" t="str">
        <f t="shared" si="153"/>
        <v>Medio</v>
      </c>
      <c r="T281" s="19">
        <v>25</v>
      </c>
      <c r="U281" s="172">
        <f t="shared" si="154"/>
        <v>200</v>
      </c>
      <c r="V281" s="172" t="str">
        <f t="shared" si="155"/>
        <v>II</v>
      </c>
      <c r="W281" s="22" t="str">
        <f t="shared" si="139"/>
        <v>Aceptable con Control Especifico</v>
      </c>
      <c r="X281" s="58">
        <v>8</v>
      </c>
      <c r="Y281" s="58" t="s">
        <v>740</v>
      </c>
      <c r="Z281" s="170"/>
      <c r="AA281" s="170"/>
      <c r="AB281" s="170"/>
      <c r="AC281" s="58" t="s">
        <v>741</v>
      </c>
      <c r="AD281" s="58" t="s">
        <v>742</v>
      </c>
      <c r="AE281" s="58" t="s">
        <v>54</v>
      </c>
      <c r="AF281" s="58" t="s">
        <v>665</v>
      </c>
      <c r="AG281" s="58"/>
      <c r="AH281" s="58"/>
      <c r="AI281" s="58"/>
    </row>
    <row r="282" spans="1:35" ht="127.5" x14ac:dyDescent="0.2">
      <c r="A282" s="180" t="s">
        <v>624</v>
      </c>
      <c r="B282" s="180" t="s">
        <v>625</v>
      </c>
      <c r="C282" s="180" t="s">
        <v>626</v>
      </c>
      <c r="D282" s="19" t="s">
        <v>747</v>
      </c>
      <c r="E282" s="173" t="s">
        <v>56</v>
      </c>
      <c r="F282" s="154" t="s">
        <v>19</v>
      </c>
      <c r="G282" s="177" t="s">
        <v>41</v>
      </c>
      <c r="H282" s="19" t="s">
        <v>748</v>
      </c>
      <c r="I282" s="170" t="s">
        <v>630</v>
      </c>
      <c r="J282" s="170" t="s">
        <v>630</v>
      </c>
      <c r="K282" s="58" t="s">
        <v>749</v>
      </c>
      <c r="P282" s="162">
        <v>2</v>
      </c>
      <c r="Q282" s="18">
        <v>2</v>
      </c>
      <c r="R282" s="172">
        <f>P282*Q282</f>
        <v>4</v>
      </c>
      <c r="S282" s="172" t="str">
        <f>IF(R282=0,"N/A",IF(AND(R282&gt;=1,R282&lt;=4),"Bajo",IF(AND(R282&gt;=6,R282&lt;=9),"Medio",IF(AND(R282&gt;=10,R282&lt;=20),"Alto",IF(R282&gt;=24,"Muy Alto")))))</f>
        <v>Bajo</v>
      </c>
      <c r="T282" s="19">
        <v>60</v>
      </c>
      <c r="U282" s="172">
        <f>R282*T282</f>
        <v>240</v>
      </c>
      <c r="V282" s="172" t="str">
        <f>IF(U282=0,"N/A",IF(AND(U282&gt;=1,U282&lt;=20),"IV",IF(AND(U282&gt;=40,U282&lt;=120),"III",IF(AND(U282&gt;=150,U282&lt;=500),"II",IF(U282&gt;=600,"I")))))</f>
        <v>II</v>
      </c>
      <c r="W282" s="22" t="str">
        <f t="shared" si="139"/>
        <v>Aceptable con Control Especifico</v>
      </c>
      <c r="X282" s="58">
        <v>8</v>
      </c>
      <c r="Y282" s="170" t="s">
        <v>727</v>
      </c>
      <c r="Z282" s="170"/>
      <c r="AA282" s="170"/>
      <c r="AB282" s="170"/>
      <c r="AC282" s="58" t="s">
        <v>750</v>
      </c>
      <c r="AD282" s="58" t="s">
        <v>751</v>
      </c>
      <c r="AE282" s="58" t="s">
        <v>54</v>
      </c>
      <c r="AF282" s="58" t="s">
        <v>665</v>
      </c>
      <c r="AG282" s="58"/>
      <c r="AH282" s="58"/>
      <c r="AI282" s="58"/>
    </row>
    <row r="283" spans="1:35" ht="191.25" x14ac:dyDescent="0.2">
      <c r="A283" s="19" t="s">
        <v>752</v>
      </c>
      <c r="B283" s="19" t="s">
        <v>753</v>
      </c>
      <c r="C283" s="19" t="s">
        <v>754</v>
      </c>
      <c r="D283" s="167" t="s">
        <v>755</v>
      </c>
      <c r="E283" s="19" t="s">
        <v>56</v>
      </c>
      <c r="F283" s="168" t="s">
        <v>272</v>
      </c>
      <c r="G283" s="169" t="s">
        <v>628</v>
      </c>
      <c r="H283" s="170" t="s">
        <v>629</v>
      </c>
      <c r="I283" s="170" t="s">
        <v>630</v>
      </c>
      <c r="J283" s="170" t="s">
        <v>630</v>
      </c>
      <c r="K283" s="170" t="s">
        <v>1050</v>
      </c>
      <c r="P283" s="162">
        <v>2</v>
      </c>
      <c r="Q283" s="18">
        <v>4</v>
      </c>
      <c r="R283" s="172">
        <f t="shared" ref="R283:R286" si="156">P283*Q283</f>
        <v>8</v>
      </c>
      <c r="S283" s="172" t="str">
        <f t="shared" ref="S283:S286" si="157">IF(R283=0,"N/A",IF(AND(R283&gt;=1,R283&lt;=4),"Bajo",IF(AND(R283&gt;=6,R283&lt;=9),"Medio",IF(AND(R283&gt;=10,R283&lt;=20),"Alto",IF(R283&gt;=24,"Muy Alto")))))</f>
        <v>Medio</v>
      </c>
      <c r="T283" s="19">
        <v>25</v>
      </c>
      <c r="U283" s="172">
        <f t="shared" ref="U283:U286" si="158">R283*T283</f>
        <v>200</v>
      </c>
      <c r="V283" s="172" t="str">
        <f t="shared" ref="V283:V286" si="159">IF(U283=0,"N/A",IF(AND(U283&gt;=1,U283&lt;=20),"IV",IF(AND(U283&gt;=40,U283&lt;=120),"III",IF(AND(U283&gt;=150,U283&lt;=500),"II",IF(U283&gt;=600,"I")))))</f>
        <v>II</v>
      </c>
      <c r="W283" s="22" t="str">
        <f t="shared" si="139"/>
        <v>Aceptable con Control Especifico</v>
      </c>
      <c r="X283" s="58">
        <v>29</v>
      </c>
      <c r="Y283" s="170" t="s">
        <v>632</v>
      </c>
      <c r="Z283" s="170"/>
      <c r="AA283" s="170"/>
      <c r="AB283" s="170"/>
      <c r="AC283" s="49" t="s">
        <v>756</v>
      </c>
      <c r="AD283" s="58" t="s">
        <v>757</v>
      </c>
      <c r="AE283" s="58" t="s">
        <v>54</v>
      </c>
      <c r="AF283" s="58" t="s">
        <v>640</v>
      </c>
      <c r="AG283" s="58"/>
      <c r="AH283" s="58"/>
      <c r="AI283" s="58"/>
    </row>
    <row r="284" spans="1:35" ht="153" x14ac:dyDescent="0.2">
      <c r="A284" s="19" t="s">
        <v>752</v>
      </c>
      <c r="B284" s="19" t="s">
        <v>753</v>
      </c>
      <c r="C284" s="19" t="s">
        <v>754</v>
      </c>
      <c r="D284" s="58" t="s">
        <v>758</v>
      </c>
      <c r="E284" s="19" t="s">
        <v>56</v>
      </c>
      <c r="F284" s="154" t="s">
        <v>272</v>
      </c>
      <c r="G284" s="177" t="s">
        <v>636</v>
      </c>
      <c r="H284" s="19" t="s">
        <v>637</v>
      </c>
      <c r="I284" s="170" t="s">
        <v>630</v>
      </c>
      <c r="J284" s="170" t="s">
        <v>630</v>
      </c>
      <c r="K284" s="58" t="s">
        <v>638</v>
      </c>
      <c r="P284" s="162">
        <v>2</v>
      </c>
      <c r="Q284" s="18">
        <v>4</v>
      </c>
      <c r="R284" s="172">
        <f t="shared" si="156"/>
        <v>8</v>
      </c>
      <c r="S284" s="172" t="str">
        <f t="shared" si="157"/>
        <v>Medio</v>
      </c>
      <c r="T284" s="19">
        <v>25</v>
      </c>
      <c r="U284" s="172">
        <f t="shared" si="158"/>
        <v>200</v>
      </c>
      <c r="V284" s="172" t="str">
        <f t="shared" si="159"/>
        <v>II</v>
      </c>
      <c r="W284" s="22" t="str">
        <f t="shared" si="139"/>
        <v>Aceptable con Control Especifico</v>
      </c>
      <c r="X284" s="58">
        <v>29</v>
      </c>
      <c r="Y284" s="170" t="s">
        <v>632</v>
      </c>
      <c r="Z284" s="170"/>
      <c r="AA284" s="170"/>
      <c r="AB284" s="170"/>
      <c r="AC284" s="49" t="s">
        <v>759</v>
      </c>
      <c r="AD284" s="58" t="s">
        <v>634</v>
      </c>
      <c r="AE284" s="58" t="s">
        <v>54</v>
      </c>
      <c r="AF284" s="58" t="s">
        <v>640</v>
      </c>
      <c r="AG284" s="58"/>
      <c r="AH284" s="58"/>
      <c r="AI284" s="58"/>
    </row>
    <row r="285" spans="1:35" ht="153" x14ac:dyDescent="0.2">
      <c r="A285" s="19" t="s">
        <v>752</v>
      </c>
      <c r="B285" s="19" t="s">
        <v>753</v>
      </c>
      <c r="C285" s="19" t="s">
        <v>754</v>
      </c>
      <c r="D285" s="19" t="s">
        <v>760</v>
      </c>
      <c r="E285" s="19" t="s">
        <v>56</v>
      </c>
      <c r="F285" s="154" t="s">
        <v>272</v>
      </c>
      <c r="G285" s="177" t="s">
        <v>641</v>
      </c>
      <c r="H285" s="19" t="s">
        <v>642</v>
      </c>
      <c r="I285" s="170" t="s">
        <v>630</v>
      </c>
      <c r="J285" s="170" t="s">
        <v>630</v>
      </c>
      <c r="K285" s="58" t="s">
        <v>638</v>
      </c>
      <c r="P285" s="162">
        <v>2</v>
      </c>
      <c r="Q285" s="18">
        <v>4</v>
      </c>
      <c r="R285" s="172">
        <f t="shared" si="156"/>
        <v>8</v>
      </c>
      <c r="S285" s="172" t="str">
        <f t="shared" si="157"/>
        <v>Medio</v>
      </c>
      <c r="T285" s="19">
        <v>25</v>
      </c>
      <c r="U285" s="172">
        <f t="shared" si="158"/>
        <v>200</v>
      </c>
      <c r="V285" s="172" t="str">
        <f t="shared" si="159"/>
        <v>II</v>
      </c>
      <c r="W285" s="22" t="str">
        <f t="shared" ref="W285:W348" si="160">IF(V285="I","No aceptable",IF(V285="II","Aceptable con Control Especifico",IF(V285=0,"","Aceptable")))</f>
        <v>Aceptable con Control Especifico</v>
      </c>
      <c r="X285" s="58">
        <v>29</v>
      </c>
      <c r="Y285" s="170" t="s">
        <v>632</v>
      </c>
      <c r="Z285" s="170"/>
      <c r="AA285" s="170"/>
      <c r="AB285" s="170"/>
      <c r="AC285" s="58" t="s">
        <v>761</v>
      </c>
      <c r="AD285" s="58" t="s">
        <v>634</v>
      </c>
      <c r="AE285" s="58" t="s">
        <v>54</v>
      </c>
      <c r="AF285" s="58" t="s">
        <v>640</v>
      </c>
      <c r="AG285" s="58"/>
      <c r="AH285" s="58"/>
      <c r="AI285" s="58"/>
    </row>
    <row r="286" spans="1:35" ht="102" x14ac:dyDescent="0.2">
      <c r="A286" s="19" t="s">
        <v>752</v>
      </c>
      <c r="B286" s="19" t="s">
        <v>753</v>
      </c>
      <c r="C286" s="19" t="s">
        <v>754</v>
      </c>
      <c r="D286" s="19" t="s">
        <v>649</v>
      </c>
      <c r="E286" s="19" t="s">
        <v>56</v>
      </c>
      <c r="F286" s="154" t="s">
        <v>272</v>
      </c>
      <c r="G286" s="177" t="s">
        <v>645</v>
      </c>
      <c r="H286" s="19" t="s">
        <v>762</v>
      </c>
      <c r="I286" s="170" t="s">
        <v>630</v>
      </c>
      <c r="J286" s="170" t="s">
        <v>630</v>
      </c>
      <c r="K286" s="58" t="s">
        <v>651</v>
      </c>
      <c r="P286" s="162">
        <v>2</v>
      </c>
      <c r="Q286" s="18">
        <v>4</v>
      </c>
      <c r="R286" s="172">
        <f t="shared" si="156"/>
        <v>8</v>
      </c>
      <c r="S286" s="172" t="str">
        <f t="shared" si="157"/>
        <v>Medio</v>
      </c>
      <c r="T286" s="19">
        <v>25</v>
      </c>
      <c r="U286" s="172">
        <f t="shared" si="158"/>
        <v>200</v>
      </c>
      <c r="V286" s="172" t="str">
        <f t="shared" si="159"/>
        <v>II</v>
      </c>
      <c r="W286" s="22" t="str">
        <f t="shared" si="160"/>
        <v>Aceptable con Control Especifico</v>
      </c>
      <c r="X286" s="58">
        <v>29</v>
      </c>
      <c r="Y286" s="170" t="s">
        <v>632</v>
      </c>
      <c r="Z286" s="170"/>
      <c r="AA286" s="170"/>
      <c r="AB286" s="170"/>
      <c r="AC286" s="49" t="s">
        <v>763</v>
      </c>
      <c r="AD286" s="58" t="s">
        <v>648</v>
      </c>
      <c r="AE286" s="58" t="s">
        <v>54</v>
      </c>
      <c r="AF286" s="58" t="s">
        <v>640</v>
      </c>
      <c r="AG286" s="58"/>
      <c r="AH286" s="58"/>
      <c r="AI286" s="58"/>
    </row>
    <row r="287" spans="1:35" ht="102" x14ac:dyDescent="0.2">
      <c r="A287" s="19" t="s">
        <v>752</v>
      </c>
      <c r="B287" s="19" t="s">
        <v>753</v>
      </c>
      <c r="C287" s="19" t="s">
        <v>754</v>
      </c>
      <c r="D287" s="19" t="s">
        <v>764</v>
      </c>
      <c r="E287" s="19" t="s">
        <v>56</v>
      </c>
      <c r="F287" s="154" t="s">
        <v>272</v>
      </c>
      <c r="G287" s="177" t="s">
        <v>650</v>
      </c>
      <c r="H287" s="19" t="s">
        <v>637</v>
      </c>
      <c r="I287" s="170" t="s">
        <v>630</v>
      </c>
      <c r="J287" s="170" t="s">
        <v>630</v>
      </c>
      <c r="K287" s="58" t="s">
        <v>765</v>
      </c>
      <c r="P287" s="162">
        <v>2</v>
      </c>
      <c r="Q287" s="18">
        <v>4</v>
      </c>
      <c r="R287" s="172">
        <f>P287*Q287</f>
        <v>8</v>
      </c>
      <c r="S287" s="172" t="str">
        <f>IF(R287=0,"N/A",IF(AND(R287&gt;=1,R287&lt;=4),"Bajo",IF(AND(R287&gt;=6,R287&lt;=9),"Medio",IF(AND(R287&gt;=10,R287&lt;=20),"Alto",IF(R287&gt;=24,"Muy Alto")))))</f>
        <v>Medio</v>
      </c>
      <c r="T287" s="19">
        <v>25</v>
      </c>
      <c r="U287" s="172">
        <f>R287*T287</f>
        <v>200</v>
      </c>
      <c r="V287" s="172" t="str">
        <f>IF(U287=0,"N/A",IF(AND(U287&gt;=1,U287&lt;=20),"IV",IF(AND(U287&gt;=40,U287&lt;=120),"III",IF(AND(U287&gt;=150,U287&lt;=500),"II",IF(U287&gt;=600,"I")))))</f>
        <v>II</v>
      </c>
      <c r="W287" s="22" t="str">
        <f t="shared" si="160"/>
        <v>Aceptable con Control Especifico</v>
      </c>
      <c r="X287" s="58">
        <v>29</v>
      </c>
      <c r="Y287" s="170" t="s">
        <v>632</v>
      </c>
      <c r="Z287" s="170"/>
      <c r="AA287" s="170"/>
      <c r="AB287" s="170"/>
      <c r="AC287" s="49" t="s">
        <v>763</v>
      </c>
      <c r="AD287" s="58" t="s">
        <v>648</v>
      </c>
      <c r="AE287" s="58" t="s">
        <v>54</v>
      </c>
      <c r="AF287" s="58" t="s">
        <v>640</v>
      </c>
      <c r="AG287" s="58"/>
      <c r="AH287" s="58"/>
      <c r="AI287" s="58"/>
    </row>
    <row r="288" spans="1:35" ht="102" x14ac:dyDescent="0.2">
      <c r="A288" s="19" t="s">
        <v>752</v>
      </c>
      <c r="B288" s="19" t="s">
        <v>753</v>
      </c>
      <c r="C288" s="19" t="s">
        <v>754</v>
      </c>
      <c r="D288" s="19" t="s">
        <v>766</v>
      </c>
      <c r="E288" s="19" t="s">
        <v>56</v>
      </c>
      <c r="F288" s="154" t="s">
        <v>272</v>
      </c>
      <c r="G288" s="177" t="s">
        <v>767</v>
      </c>
      <c r="H288" s="19" t="s">
        <v>768</v>
      </c>
      <c r="I288" s="170" t="s">
        <v>630</v>
      </c>
      <c r="J288" s="170" t="s">
        <v>630</v>
      </c>
      <c r="K288" s="58" t="s">
        <v>651</v>
      </c>
      <c r="P288" s="162">
        <v>2</v>
      </c>
      <c r="Q288" s="18">
        <v>4</v>
      </c>
      <c r="R288" s="172">
        <f>P288*Q288</f>
        <v>8</v>
      </c>
      <c r="S288" s="172" t="str">
        <f>IF(R288=0,"N/A",IF(AND(R288&gt;=1,R288&lt;=4),"Bajo",IF(AND(R288&gt;=6,R288&lt;=9),"Medio",IF(AND(R288&gt;=10,R288&lt;=20),"Alto",IF(R288&gt;=24,"Muy Alto")))))</f>
        <v>Medio</v>
      </c>
      <c r="T288" s="19">
        <v>25</v>
      </c>
      <c r="U288" s="172">
        <f>R288*T288</f>
        <v>200</v>
      </c>
      <c r="V288" s="172" t="str">
        <f>IF(U288=0,"N/A",IF(AND(U288&gt;=1,U288&lt;=20),"IV",IF(AND(U288&gt;=40,U288&lt;=120),"III",IF(AND(U288&gt;=150,U288&lt;=500),"II",IF(U288&gt;=600,"I")))))</f>
        <v>II</v>
      </c>
      <c r="W288" s="22" t="str">
        <f t="shared" si="160"/>
        <v>Aceptable con Control Especifico</v>
      </c>
      <c r="X288" s="58">
        <v>29</v>
      </c>
      <c r="Y288" s="170" t="s">
        <v>632</v>
      </c>
      <c r="Z288" s="170"/>
      <c r="AA288" s="170"/>
      <c r="AB288" s="170"/>
      <c r="AC288" s="49" t="s">
        <v>763</v>
      </c>
      <c r="AD288" s="58" t="s">
        <v>769</v>
      </c>
      <c r="AE288" s="58" t="s">
        <v>54</v>
      </c>
      <c r="AF288" s="58" t="s">
        <v>640</v>
      </c>
      <c r="AG288" s="58"/>
      <c r="AH288" s="58"/>
      <c r="AI288" s="58"/>
    </row>
    <row r="289" spans="1:35" ht="178.5" x14ac:dyDescent="0.2">
      <c r="A289" s="19" t="s">
        <v>752</v>
      </c>
      <c r="B289" s="19" t="s">
        <v>753</v>
      </c>
      <c r="C289" s="19" t="s">
        <v>754</v>
      </c>
      <c r="D289" s="19" t="s">
        <v>1051</v>
      </c>
      <c r="E289" s="19" t="s">
        <v>56</v>
      </c>
      <c r="F289" s="179" t="s">
        <v>269</v>
      </c>
      <c r="G289" s="177" t="s">
        <v>653</v>
      </c>
      <c r="H289" s="19" t="s">
        <v>654</v>
      </c>
      <c r="I289" s="170" t="s">
        <v>630</v>
      </c>
      <c r="J289" s="170" t="s">
        <v>630</v>
      </c>
      <c r="K289" s="58" t="s">
        <v>630</v>
      </c>
      <c r="P289" s="162">
        <v>6</v>
      </c>
      <c r="Q289" s="18">
        <v>2</v>
      </c>
      <c r="R289" s="172">
        <f t="shared" ref="R289:R290" si="161">P289*Q289</f>
        <v>12</v>
      </c>
      <c r="S289" s="172" t="str">
        <f t="shared" ref="S289:S290" si="162">IF(R289=0,"N/A",IF(AND(R289&gt;=1,R289&lt;=4),"Bajo",IF(AND(R289&gt;=6,R289&lt;=9),"Medio",IF(AND(R289&gt;=10,R289&lt;=20),"Alto",IF(R289&gt;=24,"Muy Alto")))))</f>
        <v>Alto</v>
      </c>
      <c r="T289" s="19">
        <v>25</v>
      </c>
      <c r="U289" s="172">
        <f t="shared" ref="U289:U290" si="163">R289*T289</f>
        <v>300</v>
      </c>
      <c r="V289" s="172" t="str">
        <f>IF(U289=0,"N/A",IF(AND(U289&gt;=1,U289&lt;=20),"IV",IF(AND(U289&gt;=40,U289&lt;=120),"III",IF(AND(U289&gt;=150,U289&lt;=500),"II",IF(U289&gt;=600,"I")))))</f>
        <v>II</v>
      </c>
      <c r="W289" s="22" t="str">
        <f t="shared" si="160"/>
        <v>Aceptable con Control Especifico</v>
      </c>
      <c r="X289" s="58">
        <v>29</v>
      </c>
      <c r="Y289" s="58" t="s">
        <v>655</v>
      </c>
      <c r="Z289" s="170"/>
      <c r="AA289" s="170"/>
      <c r="AB289" s="170"/>
      <c r="AC289" s="58" t="s">
        <v>770</v>
      </c>
      <c r="AD289" s="58" t="s">
        <v>771</v>
      </c>
      <c r="AE289" s="58" t="s">
        <v>54</v>
      </c>
      <c r="AF289" s="58" t="s">
        <v>658</v>
      </c>
      <c r="AG289" s="58"/>
      <c r="AH289" s="58"/>
      <c r="AI289" s="58"/>
    </row>
    <row r="290" spans="1:35" ht="140.25" x14ac:dyDescent="0.2">
      <c r="A290" s="19" t="s">
        <v>752</v>
      </c>
      <c r="B290" s="19" t="s">
        <v>753</v>
      </c>
      <c r="C290" s="19" t="s">
        <v>754</v>
      </c>
      <c r="D290" s="182" t="s">
        <v>772</v>
      </c>
      <c r="E290" s="19" t="s">
        <v>56</v>
      </c>
      <c r="F290" s="179" t="s">
        <v>269</v>
      </c>
      <c r="G290" s="177" t="s">
        <v>773</v>
      </c>
      <c r="H290" s="58" t="s">
        <v>774</v>
      </c>
      <c r="I290" s="170" t="s">
        <v>630</v>
      </c>
      <c r="J290" s="170" t="s">
        <v>630</v>
      </c>
      <c r="K290" s="58" t="s">
        <v>775</v>
      </c>
      <c r="P290" s="162">
        <v>6</v>
      </c>
      <c r="Q290" s="18">
        <v>3</v>
      </c>
      <c r="R290" s="172">
        <f t="shared" si="161"/>
        <v>18</v>
      </c>
      <c r="S290" s="172" t="str">
        <f t="shared" si="162"/>
        <v>Alto</v>
      </c>
      <c r="T290" s="19">
        <v>25</v>
      </c>
      <c r="U290" s="172">
        <f t="shared" si="163"/>
        <v>450</v>
      </c>
      <c r="V290" s="172" t="str">
        <f t="shared" ref="V290" si="164">IF(U290=0,"N/A",IF(AND(U290&gt;=1,U290&lt;=20),"IV",IF(AND(U290&gt;=40,U290&lt;=120),"III",IF(AND(U290&gt;=150,U290&lt;=500),"II",IF(U290&gt;=600,"I")))))</f>
        <v>II</v>
      </c>
      <c r="W290" s="22" t="str">
        <f t="shared" si="160"/>
        <v>Aceptable con Control Especifico</v>
      </c>
      <c r="X290" s="58">
        <v>29</v>
      </c>
      <c r="Y290" s="170" t="s">
        <v>776</v>
      </c>
      <c r="Z290" s="170"/>
      <c r="AA290" s="170"/>
      <c r="AB290" s="170"/>
      <c r="AC290" s="58" t="s">
        <v>777</v>
      </c>
      <c r="AD290" s="58" t="s">
        <v>778</v>
      </c>
      <c r="AE290" s="58" t="s">
        <v>54</v>
      </c>
      <c r="AF290" s="58" t="s">
        <v>658</v>
      </c>
      <c r="AG290" s="58"/>
      <c r="AH290" s="58"/>
      <c r="AI290" s="58"/>
    </row>
    <row r="291" spans="1:35" ht="89.25" x14ac:dyDescent="0.2">
      <c r="A291" s="19" t="s">
        <v>752</v>
      </c>
      <c r="B291" s="19" t="s">
        <v>753</v>
      </c>
      <c r="C291" s="19" t="s">
        <v>754</v>
      </c>
      <c r="D291" s="182" t="s">
        <v>779</v>
      </c>
      <c r="E291" s="19" t="s">
        <v>56</v>
      </c>
      <c r="F291" s="179" t="s">
        <v>269</v>
      </c>
      <c r="G291" s="178" t="s">
        <v>25</v>
      </c>
      <c r="H291" s="58" t="s">
        <v>667</v>
      </c>
      <c r="I291" s="170" t="s">
        <v>630</v>
      </c>
      <c r="J291" s="170" t="s">
        <v>630</v>
      </c>
      <c r="K291" s="58" t="s">
        <v>775</v>
      </c>
      <c r="P291" s="162">
        <v>6</v>
      </c>
      <c r="Q291" s="18">
        <v>3</v>
      </c>
      <c r="R291" s="172">
        <f>P291*Q291</f>
        <v>18</v>
      </c>
      <c r="S291" s="172" t="str">
        <f>IF(R291=0,"N/A",IF(AND(R291&gt;=1,R291&lt;=4),"Bajo",IF(AND(R291&gt;=6,R291&lt;=9),"Medio",IF(AND(R291&gt;=10,R291&lt;=20),"Alto",IF(R291&gt;=24,"Muy Alto")))))</f>
        <v>Alto</v>
      </c>
      <c r="T291" s="58">
        <v>25</v>
      </c>
      <c r="U291" s="172">
        <f>R291*T291</f>
        <v>450</v>
      </c>
      <c r="V291" s="172" t="str">
        <f>IF(U291=0,"N/A",IF(AND(U291&gt;=1,U291&lt;=20),"IV",IF(AND(U291&gt;=40,U291&lt;=120),"III",IF(AND(U291&gt;=150,U291&lt;=500),"II",IF(U291&gt;=600,"I")))))</f>
        <v>II</v>
      </c>
      <c r="W291" s="22" t="str">
        <f t="shared" si="160"/>
        <v>Aceptable con Control Especifico</v>
      </c>
      <c r="X291" s="58">
        <v>29</v>
      </c>
      <c r="Y291" s="170" t="s">
        <v>776</v>
      </c>
      <c r="Z291" s="170"/>
      <c r="AA291" s="170"/>
      <c r="AB291" s="170"/>
      <c r="AC291" s="58" t="s">
        <v>780</v>
      </c>
      <c r="AD291" s="58" t="s">
        <v>781</v>
      </c>
      <c r="AE291" s="58" t="s">
        <v>54</v>
      </c>
      <c r="AF291" s="58" t="s">
        <v>671</v>
      </c>
      <c r="AG291" s="58"/>
      <c r="AH291" s="58"/>
      <c r="AI291" s="58"/>
    </row>
    <row r="292" spans="1:35" ht="114.75" x14ac:dyDescent="0.2">
      <c r="A292" s="19" t="s">
        <v>752</v>
      </c>
      <c r="B292" s="19" t="s">
        <v>753</v>
      </c>
      <c r="C292" s="19" t="s">
        <v>754</v>
      </c>
      <c r="D292" s="19" t="s">
        <v>1052</v>
      </c>
      <c r="E292" s="19" t="s">
        <v>56</v>
      </c>
      <c r="F292" s="179" t="s">
        <v>269</v>
      </c>
      <c r="G292" s="178" t="s">
        <v>26</v>
      </c>
      <c r="H292" s="58" t="s">
        <v>667</v>
      </c>
      <c r="I292" s="170" t="s">
        <v>630</v>
      </c>
      <c r="J292" s="170" t="s">
        <v>630</v>
      </c>
      <c r="K292" s="183" t="s">
        <v>630</v>
      </c>
      <c r="P292" s="162">
        <v>6</v>
      </c>
      <c r="Q292" s="18">
        <v>3</v>
      </c>
      <c r="R292" s="172">
        <f t="shared" ref="R292" si="165">P292*Q292</f>
        <v>18</v>
      </c>
      <c r="S292" s="172" t="str">
        <f t="shared" ref="S292" si="166">IF(R292=0,"N/A",IF(AND(R292&gt;=1,R292&lt;=4),"Bajo",IF(AND(R292&gt;=6,R292&lt;=9),"Medio",IF(AND(R292&gt;=10,R292&lt;=20),"Alto",IF(R292&gt;=24,"Muy Alto")))))</f>
        <v>Alto</v>
      </c>
      <c r="T292" s="58">
        <v>25</v>
      </c>
      <c r="U292" s="172">
        <f t="shared" ref="U292" si="167">R292*T292</f>
        <v>450</v>
      </c>
      <c r="V292" s="172" t="str">
        <f t="shared" ref="V292" si="168">IF(U292=0,"N/A",IF(AND(U292&gt;=1,U292&lt;=20),"IV",IF(AND(U292&gt;=40,U292&lt;=120),"III",IF(AND(U292&gt;=150,U292&lt;=500),"II",IF(U292&gt;=600,"I")))))</f>
        <v>II</v>
      </c>
      <c r="W292" s="22" t="str">
        <f t="shared" si="160"/>
        <v>Aceptable con Control Especifico</v>
      </c>
      <c r="X292" s="58">
        <v>29</v>
      </c>
      <c r="Y292" s="170" t="s">
        <v>668</v>
      </c>
      <c r="Z292" s="170"/>
      <c r="AA292" s="170"/>
      <c r="AB292" s="170"/>
      <c r="AC292" s="58" t="s">
        <v>669</v>
      </c>
      <c r="AD292" s="58" t="s">
        <v>782</v>
      </c>
      <c r="AE292" s="58" t="s">
        <v>54</v>
      </c>
      <c r="AF292" s="58" t="s">
        <v>671</v>
      </c>
      <c r="AG292" s="58"/>
      <c r="AH292" s="58"/>
      <c r="AI292" s="58"/>
    </row>
    <row r="293" spans="1:35" ht="114.75" x14ac:dyDescent="0.2">
      <c r="A293" s="19" t="s">
        <v>752</v>
      </c>
      <c r="B293" s="19" t="s">
        <v>753</v>
      </c>
      <c r="C293" s="19" t="s">
        <v>754</v>
      </c>
      <c r="D293" s="58" t="s">
        <v>783</v>
      </c>
      <c r="E293" s="19" t="s">
        <v>56</v>
      </c>
      <c r="F293" s="154" t="s">
        <v>270</v>
      </c>
      <c r="G293" s="49" t="s">
        <v>673</v>
      </c>
      <c r="H293" s="58" t="s">
        <v>784</v>
      </c>
      <c r="I293" s="170" t="s">
        <v>630</v>
      </c>
      <c r="J293" s="170" t="s">
        <v>630</v>
      </c>
      <c r="K293" s="58" t="s">
        <v>785</v>
      </c>
      <c r="P293" s="162">
        <v>2</v>
      </c>
      <c r="Q293" s="18">
        <v>3</v>
      </c>
      <c r="R293" s="172">
        <f>P293*Q293</f>
        <v>6</v>
      </c>
      <c r="S293" s="172" t="str">
        <f>IF(R293=0,"N/A",IF(AND(R293&gt;=1,R293&lt;=4),"Bajo",IF(AND(R293&gt;=6,R293&lt;=9),"Medio",IF(AND(R293&gt;=10,R293&lt;=20),"Alto",IF(R293&gt;=24,"Muy Alto")))))</f>
        <v>Medio</v>
      </c>
      <c r="T293" s="19">
        <v>25</v>
      </c>
      <c r="U293" s="172">
        <f>R293*T293</f>
        <v>150</v>
      </c>
      <c r="V293" s="172" t="str">
        <f>IF(U293=0,"N/A",IF(AND(U293&gt;=1,U293&lt;=20),"IV",IF(AND(U293&gt;=40,U293&lt;=120),"III",IF(AND(U293&gt;=150,U293&lt;=500),"II",IF(U293&gt;=600,"I")))))</f>
        <v>II</v>
      </c>
      <c r="W293" s="22" t="str">
        <f t="shared" si="160"/>
        <v>Aceptable con Control Especifico</v>
      </c>
      <c r="X293" s="58">
        <v>29</v>
      </c>
      <c r="Y293" s="58" t="s">
        <v>675</v>
      </c>
      <c r="Z293" s="170"/>
      <c r="AA293" s="170"/>
      <c r="AB293" s="170"/>
      <c r="AC293" s="58" t="s">
        <v>786</v>
      </c>
      <c r="AD293" s="58" t="s">
        <v>787</v>
      </c>
      <c r="AE293" s="58" t="s">
        <v>54</v>
      </c>
      <c r="AF293" s="58" t="s">
        <v>678</v>
      </c>
      <c r="AG293" s="58"/>
      <c r="AH293" s="58"/>
      <c r="AI293" s="58"/>
    </row>
    <row r="294" spans="1:35" ht="114.75" x14ac:dyDescent="0.2">
      <c r="A294" s="19" t="s">
        <v>752</v>
      </c>
      <c r="B294" s="19" t="s">
        <v>753</v>
      </c>
      <c r="C294" s="19" t="s">
        <v>754</v>
      </c>
      <c r="D294" s="19" t="s">
        <v>788</v>
      </c>
      <c r="E294" s="19" t="s">
        <v>56</v>
      </c>
      <c r="F294" s="154" t="s">
        <v>270</v>
      </c>
      <c r="G294" s="177" t="s">
        <v>789</v>
      </c>
      <c r="H294" s="58" t="s">
        <v>790</v>
      </c>
      <c r="I294" s="170" t="s">
        <v>630</v>
      </c>
      <c r="J294" s="170" t="s">
        <v>630</v>
      </c>
      <c r="K294" s="58" t="s">
        <v>785</v>
      </c>
      <c r="P294" s="181">
        <v>2</v>
      </c>
      <c r="Q294" s="18">
        <v>4</v>
      </c>
      <c r="R294" s="172">
        <f>P294*Q294</f>
        <v>8</v>
      </c>
      <c r="S294" s="172" t="str">
        <f>IF(R294=0,"N/A",IF(AND(R294&gt;=1,R294&lt;=4),"Bajo",IF(AND(R294&gt;=6,R294&lt;=9),"Medio",IF(AND(R294&gt;=10,R294&lt;=20),"Alto",IF(R294&gt;=24,"Muy Alto")))))</f>
        <v>Medio</v>
      </c>
      <c r="T294" s="19">
        <v>25</v>
      </c>
      <c r="U294" s="172">
        <f>R294*T294</f>
        <v>200</v>
      </c>
      <c r="V294" s="172" t="str">
        <f>IF(U294=0,"N/A",IF(AND(U294&gt;=1,U294&lt;=20),"IV",IF(AND(U294&gt;=40,U294&lt;=120),"III",IF(AND(U294&gt;=150,U294&lt;=500),"II",IF(U294&gt;=600,"I")))))</f>
        <v>II</v>
      </c>
      <c r="W294" s="22" t="str">
        <f t="shared" si="160"/>
        <v>Aceptable con Control Especifico</v>
      </c>
      <c r="X294" s="58">
        <v>29</v>
      </c>
      <c r="Y294" s="58" t="s">
        <v>791</v>
      </c>
      <c r="Z294" s="170"/>
      <c r="AA294" s="170"/>
      <c r="AB294" s="170"/>
      <c r="AC294" s="58" t="s">
        <v>786</v>
      </c>
      <c r="AD294" s="58" t="s">
        <v>787</v>
      </c>
      <c r="AE294" s="58" t="s">
        <v>54</v>
      </c>
      <c r="AF294" s="58" t="s">
        <v>678</v>
      </c>
      <c r="AG294" s="58"/>
      <c r="AH294" s="58"/>
      <c r="AI294" s="58"/>
    </row>
    <row r="295" spans="1:35" ht="331.5" x14ac:dyDescent="0.2">
      <c r="A295" s="19" t="s">
        <v>752</v>
      </c>
      <c r="B295" s="19" t="s">
        <v>753</v>
      </c>
      <c r="C295" s="19" t="s">
        <v>754</v>
      </c>
      <c r="D295" s="58" t="s">
        <v>1053</v>
      </c>
      <c r="E295" s="19" t="s">
        <v>56</v>
      </c>
      <c r="F295" s="154" t="s">
        <v>270</v>
      </c>
      <c r="G295" s="177" t="s">
        <v>680</v>
      </c>
      <c r="H295" s="58" t="s">
        <v>441</v>
      </c>
      <c r="I295" s="170" t="s">
        <v>630</v>
      </c>
      <c r="J295" s="170" t="s">
        <v>630</v>
      </c>
      <c r="K295" s="58" t="s">
        <v>785</v>
      </c>
      <c r="P295" s="162">
        <v>2</v>
      </c>
      <c r="Q295" s="18">
        <v>4</v>
      </c>
      <c r="R295" s="172">
        <f t="shared" ref="R295:R297" si="169">P295*Q295</f>
        <v>8</v>
      </c>
      <c r="S295" s="172" t="str">
        <f t="shared" ref="S295:S297" si="170">IF(R295=0,"N/A",IF(AND(R295&gt;=1,R295&lt;=4),"Bajo",IF(AND(R295&gt;=6,R295&lt;=9),"Medio",IF(AND(R295&gt;=10,R295&lt;=20),"Alto",IF(R295&gt;=24,"Muy Alto")))))</f>
        <v>Medio</v>
      </c>
      <c r="T295" s="19">
        <v>25</v>
      </c>
      <c r="U295" s="172">
        <f t="shared" ref="U295:U358" si="171">R295*T295</f>
        <v>200</v>
      </c>
      <c r="V295" s="172" t="str">
        <f t="shared" ref="V295:V358" si="172">IF(U295=0,"N/A",IF(AND(U295&gt;=1,U295&lt;=20),"IV",IF(AND(U295&gt;=40,U295&lt;=120),"III",IF(AND(U295&gt;=150,U295&lt;=500),"II",IF(U295&gt;=600,"I")))))</f>
        <v>II</v>
      </c>
      <c r="W295" s="22" t="str">
        <f t="shared" si="160"/>
        <v>Aceptable con Control Especifico</v>
      </c>
      <c r="X295" s="58">
        <v>29</v>
      </c>
      <c r="Y295" s="58" t="s">
        <v>792</v>
      </c>
      <c r="Z295" s="170"/>
      <c r="AA295" s="170"/>
      <c r="AB295" s="170"/>
      <c r="AC295" s="58" t="s">
        <v>786</v>
      </c>
      <c r="AD295" s="58" t="s">
        <v>793</v>
      </c>
      <c r="AE295" s="58" t="s">
        <v>54</v>
      </c>
      <c r="AF295" s="58" t="s">
        <v>678</v>
      </c>
      <c r="AG295" s="58"/>
      <c r="AH295" s="58"/>
      <c r="AI295" s="58"/>
    </row>
    <row r="296" spans="1:35" ht="191.25" x14ac:dyDescent="0.2">
      <c r="A296" s="19" t="s">
        <v>752</v>
      </c>
      <c r="B296" s="19" t="s">
        <v>753</v>
      </c>
      <c r="C296" s="19" t="s">
        <v>754</v>
      </c>
      <c r="D296" s="182" t="s">
        <v>794</v>
      </c>
      <c r="E296" s="19" t="s">
        <v>56</v>
      </c>
      <c r="F296" s="154" t="s">
        <v>270</v>
      </c>
      <c r="G296" s="49" t="s">
        <v>795</v>
      </c>
      <c r="H296" s="58" t="s">
        <v>790</v>
      </c>
      <c r="I296" s="170" t="s">
        <v>630</v>
      </c>
      <c r="J296" s="170" t="s">
        <v>630</v>
      </c>
      <c r="K296" s="58" t="s">
        <v>785</v>
      </c>
      <c r="P296" s="162">
        <v>2</v>
      </c>
      <c r="Q296" s="18">
        <v>3</v>
      </c>
      <c r="R296" s="172">
        <f t="shared" si="169"/>
        <v>6</v>
      </c>
      <c r="S296" s="172" t="str">
        <f t="shared" si="170"/>
        <v>Medio</v>
      </c>
      <c r="T296" s="19">
        <v>25</v>
      </c>
      <c r="U296" s="172">
        <f t="shared" si="171"/>
        <v>150</v>
      </c>
      <c r="V296" s="172" t="str">
        <f t="shared" si="172"/>
        <v>II</v>
      </c>
      <c r="W296" s="22" t="str">
        <f t="shared" si="160"/>
        <v>Aceptable con Control Especifico</v>
      </c>
      <c r="X296" s="58">
        <v>29</v>
      </c>
      <c r="Y296" s="58" t="s">
        <v>792</v>
      </c>
      <c r="Z296" s="170"/>
      <c r="AA296" s="170"/>
      <c r="AB296" s="170"/>
      <c r="AC296" s="58" t="s">
        <v>786</v>
      </c>
      <c r="AD296" s="58" t="s">
        <v>787</v>
      </c>
      <c r="AE296" s="58" t="s">
        <v>54</v>
      </c>
      <c r="AF296" s="58" t="s">
        <v>678</v>
      </c>
      <c r="AG296" s="58"/>
      <c r="AH296" s="58"/>
      <c r="AI296" s="58"/>
    </row>
    <row r="297" spans="1:35" ht="165.75" x14ac:dyDescent="0.2">
      <c r="A297" s="19" t="s">
        <v>752</v>
      </c>
      <c r="B297" s="19" t="s">
        <v>753</v>
      </c>
      <c r="C297" s="19" t="s">
        <v>754</v>
      </c>
      <c r="D297" s="180" t="s">
        <v>796</v>
      </c>
      <c r="E297" s="19" t="s">
        <v>56</v>
      </c>
      <c r="F297" s="154" t="s">
        <v>38</v>
      </c>
      <c r="G297" s="184" t="s">
        <v>690</v>
      </c>
      <c r="H297" s="19" t="s">
        <v>797</v>
      </c>
      <c r="I297" s="170" t="s">
        <v>630</v>
      </c>
      <c r="J297" s="170" t="s">
        <v>630</v>
      </c>
      <c r="K297" s="58" t="s">
        <v>685</v>
      </c>
      <c r="P297" s="162">
        <v>6</v>
      </c>
      <c r="Q297" s="18">
        <v>3</v>
      </c>
      <c r="R297" s="172">
        <f t="shared" si="169"/>
        <v>18</v>
      </c>
      <c r="S297" s="172" t="str">
        <f t="shared" si="170"/>
        <v>Alto</v>
      </c>
      <c r="T297" s="19">
        <v>25</v>
      </c>
      <c r="U297" s="172">
        <f t="shared" si="171"/>
        <v>450</v>
      </c>
      <c r="V297" s="172" t="str">
        <f t="shared" si="172"/>
        <v>II</v>
      </c>
      <c r="W297" s="22" t="str">
        <f t="shared" si="160"/>
        <v>Aceptable con Control Especifico</v>
      </c>
      <c r="X297" s="58">
        <v>29</v>
      </c>
      <c r="Y297" s="58" t="s">
        <v>686</v>
      </c>
      <c r="Z297" s="170"/>
      <c r="AA297" s="170"/>
      <c r="AB297" s="170"/>
      <c r="AC297" s="58" t="s">
        <v>798</v>
      </c>
      <c r="AD297" s="58" t="s">
        <v>688</v>
      </c>
      <c r="AE297" s="58" t="s">
        <v>54</v>
      </c>
      <c r="AF297" s="58" t="s">
        <v>799</v>
      </c>
      <c r="AG297" s="58"/>
      <c r="AH297" s="58"/>
      <c r="AI297" s="58"/>
    </row>
    <row r="298" spans="1:35" ht="165.75" x14ac:dyDescent="0.2">
      <c r="A298" s="19" t="s">
        <v>752</v>
      </c>
      <c r="B298" s="19" t="s">
        <v>753</v>
      </c>
      <c r="C298" s="19" t="s">
        <v>754</v>
      </c>
      <c r="D298" s="180" t="s">
        <v>796</v>
      </c>
      <c r="E298" s="19" t="s">
        <v>56</v>
      </c>
      <c r="F298" s="154" t="s">
        <v>38</v>
      </c>
      <c r="G298" s="49" t="s">
        <v>692</v>
      </c>
      <c r="H298" s="19" t="s">
        <v>800</v>
      </c>
      <c r="I298" s="170" t="s">
        <v>630</v>
      </c>
      <c r="J298" s="170" t="s">
        <v>630</v>
      </c>
      <c r="K298" s="58" t="s">
        <v>685</v>
      </c>
      <c r="P298" s="162">
        <v>6</v>
      </c>
      <c r="Q298" s="18">
        <v>3</v>
      </c>
      <c r="R298" s="172">
        <f>P298*Q298</f>
        <v>18</v>
      </c>
      <c r="S298" s="172" t="str">
        <f>IF(R298=0,"N/A",IF(AND(R298&gt;=1,R298&lt;=4),"Bajo",IF(AND(R298&gt;=6,R298&lt;=9),"Medio",IF(AND(R298&gt;=10,R298&lt;=20),"Alto",IF(R298&gt;=24,"Muy Alto")))))</f>
        <v>Alto</v>
      </c>
      <c r="T298" s="19">
        <v>25</v>
      </c>
      <c r="U298" s="172">
        <f t="shared" si="171"/>
        <v>450</v>
      </c>
      <c r="V298" s="172" t="str">
        <f t="shared" si="172"/>
        <v>II</v>
      </c>
      <c r="W298" s="22" t="str">
        <f t="shared" si="160"/>
        <v>Aceptable con Control Especifico</v>
      </c>
      <c r="X298" s="58">
        <v>29</v>
      </c>
      <c r="Y298" s="58" t="s">
        <v>686</v>
      </c>
      <c r="Z298" s="170"/>
      <c r="AA298" s="170"/>
      <c r="AB298" s="170"/>
      <c r="AC298" s="58" t="s">
        <v>694</v>
      </c>
      <c r="AD298" s="58" t="s">
        <v>688</v>
      </c>
      <c r="AE298" s="58" t="s">
        <v>54</v>
      </c>
      <c r="AF298" s="58" t="s">
        <v>799</v>
      </c>
      <c r="AG298" s="58"/>
      <c r="AH298" s="58"/>
      <c r="AI298" s="58"/>
    </row>
    <row r="299" spans="1:35" ht="165.75" x14ac:dyDescent="0.2">
      <c r="A299" s="19" t="s">
        <v>752</v>
      </c>
      <c r="B299" s="19" t="s">
        <v>753</v>
      </c>
      <c r="C299" s="19" t="s">
        <v>754</v>
      </c>
      <c r="D299" s="180" t="s">
        <v>796</v>
      </c>
      <c r="E299" s="19" t="s">
        <v>56</v>
      </c>
      <c r="F299" s="154" t="s">
        <v>38</v>
      </c>
      <c r="G299" s="184" t="s">
        <v>690</v>
      </c>
      <c r="H299" s="19" t="s">
        <v>797</v>
      </c>
      <c r="I299" s="170" t="s">
        <v>630</v>
      </c>
      <c r="J299" s="170" t="s">
        <v>630</v>
      </c>
      <c r="K299" s="58" t="s">
        <v>685</v>
      </c>
      <c r="P299" s="162">
        <v>6</v>
      </c>
      <c r="Q299" s="18">
        <v>3</v>
      </c>
      <c r="R299" s="172">
        <f t="shared" ref="R299:R362" si="173">P299*Q299</f>
        <v>18</v>
      </c>
      <c r="S299" s="172" t="str">
        <f t="shared" ref="S299:S362" si="174">IF(R299=0,"N/A",IF(AND(R299&gt;=1,R299&lt;=4),"Bajo",IF(AND(R299&gt;=6,R299&lt;=9),"Medio",IF(AND(R299&gt;=10,R299&lt;=20),"Alto",IF(R299&gt;=24,"Muy Alto")))))</f>
        <v>Alto</v>
      </c>
      <c r="T299" s="19">
        <v>25</v>
      </c>
      <c r="U299" s="172">
        <f t="shared" si="171"/>
        <v>450</v>
      </c>
      <c r="V299" s="172" t="str">
        <f t="shared" si="172"/>
        <v>II</v>
      </c>
      <c r="W299" s="22" t="str">
        <f t="shared" si="160"/>
        <v>Aceptable con Control Especifico</v>
      </c>
      <c r="X299" s="58">
        <v>29</v>
      </c>
      <c r="Y299" s="58" t="s">
        <v>686</v>
      </c>
      <c r="Z299" s="170"/>
      <c r="AA299" s="170"/>
      <c r="AB299" s="170"/>
      <c r="AC299" s="58" t="s">
        <v>798</v>
      </c>
      <c r="AD299" s="58" t="s">
        <v>688</v>
      </c>
      <c r="AE299" s="58" t="s">
        <v>54</v>
      </c>
      <c r="AF299" s="58" t="s">
        <v>799</v>
      </c>
      <c r="AG299" s="58"/>
      <c r="AH299" s="58"/>
      <c r="AI299" s="58"/>
    </row>
    <row r="300" spans="1:35" ht="165.75" x14ac:dyDescent="0.2">
      <c r="A300" s="19" t="s">
        <v>752</v>
      </c>
      <c r="B300" s="19" t="s">
        <v>753</v>
      </c>
      <c r="C300" s="19" t="s">
        <v>754</v>
      </c>
      <c r="D300" s="180" t="s">
        <v>796</v>
      </c>
      <c r="E300" s="19" t="s">
        <v>56</v>
      </c>
      <c r="F300" s="154" t="s">
        <v>38</v>
      </c>
      <c r="G300" s="49" t="s">
        <v>692</v>
      </c>
      <c r="H300" s="19" t="s">
        <v>801</v>
      </c>
      <c r="I300" s="170" t="s">
        <v>630</v>
      </c>
      <c r="J300" s="170" t="s">
        <v>630</v>
      </c>
      <c r="K300" s="58" t="s">
        <v>685</v>
      </c>
      <c r="P300" s="162">
        <v>6</v>
      </c>
      <c r="Q300" s="18">
        <v>3</v>
      </c>
      <c r="R300" s="172">
        <f t="shared" si="173"/>
        <v>18</v>
      </c>
      <c r="S300" s="172" t="str">
        <f t="shared" si="174"/>
        <v>Alto</v>
      </c>
      <c r="T300" s="19">
        <v>25</v>
      </c>
      <c r="U300" s="172">
        <f t="shared" si="171"/>
        <v>450</v>
      </c>
      <c r="V300" s="172" t="str">
        <f t="shared" si="172"/>
        <v>II</v>
      </c>
      <c r="W300" s="22" t="str">
        <f t="shared" si="160"/>
        <v>Aceptable con Control Especifico</v>
      </c>
      <c r="X300" s="58">
        <v>29</v>
      </c>
      <c r="Y300" s="58" t="s">
        <v>686</v>
      </c>
      <c r="Z300" s="170"/>
      <c r="AA300" s="170"/>
      <c r="AB300" s="170"/>
      <c r="AC300" s="58" t="s">
        <v>694</v>
      </c>
      <c r="AD300" s="58" t="s">
        <v>688</v>
      </c>
      <c r="AE300" s="58" t="s">
        <v>54</v>
      </c>
      <c r="AF300" s="58" t="s">
        <v>799</v>
      </c>
      <c r="AG300" s="58"/>
      <c r="AH300" s="58"/>
      <c r="AI300" s="58"/>
    </row>
    <row r="301" spans="1:35" ht="204" x14ac:dyDescent="0.2">
      <c r="A301" s="19" t="s">
        <v>752</v>
      </c>
      <c r="B301" s="19" t="s">
        <v>753</v>
      </c>
      <c r="C301" s="19" t="s">
        <v>754</v>
      </c>
      <c r="D301" s="19" t="s">
        <v>802</v>
      </c>
      <c r="E301" s="19" t="s">
        <v>56</v>
      </c>
      <c r="F301" s="154" t="s">
        <v>273</v>
      </c>
      <c r="G301" s="49" t="s">
        <v>696</v>
      </c>
      <c r="H301" s="58" t="s">
        <v>60</v>
      </c>
      <c r="I301" s="170" t="s">
        <v>630</v>
      </c>
      <c r="J301" s="170" t="s">
        <v>630</v>
      </c>
      <c r="K301" s="58" t="s">
        <v>803</v>
      </c>
      <c r="P301" s="162">
        <v>2</v>
      </c>
      <c r="Q301" s="18">
        <v>3</v>
      </c>
      <c r="R301" s="172">
        <f t="shared" si="173"/>
        <v>6</v>
      </c>
      <c r="S301" s="172" t="str">
        <f t="shared" si="174"/>
        <v>Medio</v>
      </c>
      <c r="T301" s="19">
        <v>25</v>
      </c>
      <c r="U301" s="172">
        <f t="shared" si="171"/>
        <v>150</v>
      </c>
      <c r="V301" s="172" t="str">
        <f t="shared" si="172"/>
        <v>II</v>
      </c>
      <c r="W301" s="22" t="str">
        <f t="shared" si="160"/>
        <v>Aceptable con Control Especifico</v>
      </c>
      <c r="X301" s="58">
        <v>29</v>
      </c>
      <c r="Y301" s="170" t="s">
        <v>698</v>
      </c>
      <c r="Z301" s="170"/>
      <c r="AA301" s="170"/>
      <c r="AB301" s="170"/>
      <c r="AC301" s="58" t="s">
        <v>804</v>
      </c>
      <c r="AD301" s="58" t="s">
        <v>700</v>
      </c>
      <c r="AE301" s="58" t="s">
        <v>54</v>
      </c>
      <c r="AF301" s="58" t="s">
        <v>701</v>
      </c>
      <c r="AG301" s="58"/>
      <c r="AH301" s="58"/>
      <c r="AI301" s="58"/>
    </row>
    <row r="302" spans="1:35" ht="76.5" x14ac:dyDescent="0.2">
      <c r="A302" s="19" t="s">
        <v>752</v>
      </c>
      <c r="B302" s="19" t="s">
        <v>753</v>
      </c>
      <c r="C302" s="19" t="s">
        <v>754</v>
      </c>
      <c r="D302" s="19" t="s">
        <v>197</v>
      </c>
      <c r="E302" s="19" t="s">
        <v>56</v>
      </c>
      <c r="F302" s="154" t="s">
        <v>273</v>
      </c>
      <c r="G302" s="178" t="s">
        <v>702</v>
      </c>
      <c r="H302" s="58" t="s">
        <v>703</v>
      </c>
      <c r="I302" s="170" t="s">
        <v>630</v>
      </c>
      <c r="J302" s="170" t="s">
        <v>630</v>
      </c>
      <c r="K302" s="58" t="s">
        <v>805</v>
      </c>
      <c r="P302" s="162">
        <v>2</v>
      </c>
      <c r="Q302" s="18">
        <v>3</v>
      </c>
      <c r="R302" s="172">
        <f t="shared" si="173"/>
        <v>6</v>
      </c>
      <c r="S302" s="172" t="str">
        <f t="shared" si="174"/>
        <v>Medio</v>
      </c>
      <c r="T302" s="19">
        <v>25</v>
      </c>
      <c r="U302" s="172">
        <f t="shared" si="171"/>
        <v>150</v>
      </c>
      <c r="V302" s="172" t="str">
        <f t="shared" si="172"/>
        <v>II</v>
      </c>
      <c r="W302" s="22" t="str">
        <f t="shared" si="160"/>
        <v>Aceptable con Control Especifico</v>
      </c>
      <c r="X302" s="58">
        <v>29</v>
      </c>
      <c r="Y302" s="170" t="s">
        <v>698</v>
      </c>
      <c r="Z302" s="170"/>
      <c r="AA302" s="170"/>
      <c r="AB302" s="170"/>
      <c r="AC302" s="58" t="s">
        <v>699</v>
      </c>
      <c r="AD302" s="58" t="s">
        <v>700</v>
      </c>
      <c r="AE302" s="58" t="s">
        <v>54</v>
      </c>
      <c r="AF302" s="58" t="s">
        <v>701</v>
      </c>
      <c r="AG302" s="58"/>
      <c r="AH302" s="58"/>
      <c r="AI302" s="58"/>
    </row>
    <row r="303" spans="1:35" ht="102" x14ac:dyDescent="0.2">
      <c r="A303" s="19" t="s">
        <v>752</v>
      </c>
      <c r="B303" s="19" t="s">
        <v>753</v>
      </c>
      <c r="C303" s="19" t="s">
        <v>754</v>
      </c>
      <c r="D303" s="19" t="s">
        <v>806</v>
      </c>
      <c r="E303" s="19" t="s">
        <v>56</v>
      </c>
      <c r="F303" s="154" t="s">
        <v>273</v>
      </c>
      <c r="G303" s="178" t="s">
        <v>708</v>
      </c>
      <c r="H303" s="58" t="s">
        <v>709</v>
      </c>
      <c r="I303" s="170" t="s">
        <v>630</v>
      </c>
      <c r="J303" s="170" t="s">
        <v>630</v>
      </c>
      <c r="K303" s="58" t="s">
        <v>704</v>
      </c>
      <c r="P303" s="162">
        <v>2</v>
      </c>
      <c r="Q303" s="18">
        <v>3</v>
      </c>
      <c r="R303" s="172">
        <f t="shared" si="173"/>
        <v>6</v>
      </c>
      <c r="S303" s="172" t="str">
        <f t="shared" si="174"/>
        <v>Medio</v>
      </c>
      <c r="T303" s="19">
        <v>25</v>
      </c>
      <c r="U303" s="172">
        <f t="shared" si="171"/>
        <v>150</v>
      </c>
      <c r="V303" s="172" t="str">
        <f t="shared" si="172"/>
        <v>II</v>
      </c>
      <c r="W303" s="22" t="str">
        <f t="shared" si="160"/>
        <v>Aceptable con Control Especifico</v>
      </c>
      <c r="X303" s="58">
        <v>29</v>
      </c>
      <c r="Y303" s="170" t="s">
        <v>698</v>
      </c>
      <c r="Z303" s="170"/>
      <c r="AA303" s="170"/>
      <c r="AB303" s="170"/>
      <c r="AC303" s="58" t="s">
        <v>804</v>
      </c>
      <c r="AD303" s="58" t="s">
        <v>700</v>
      </c>
      <c r="AE303" s="58" t="s">
        <v>54</v>
      </c>
      <c r="AF303" s="58" t="s">
        <v>701</v>
      </c>
      <c r="AG303" s="58"/>
      <c r="AH303" s="58"/>
      <c r="AI303" s="58"/>
    </row>
    <row r="304" spans="1:35" ht="76.5" x14ac:dyDescent="0.2">
      <c r="A304" s="19" t="s">
        <v>752</v>
      </c>
      <c r="B304" s="19" t="s">
        <v>753</v>
      </c>
      <c r="C304" s="19" t="s">
        <v>754</v>
      </c>
      <c r="D304" s="19" t="s">
        <v>807</v>
      </c>
      <c r="E304" s="19" t="s">
        <v>56</v>
      </c>
      <c r="F304" s="179" t="s">
        <v>273</v>
      </c>
      <c r="G304" s="49" t="s">
        <v>808</v>
      </c>
      <c r="H304" s="58" t="s">
        <v>809</v>
      </c>
      <c r="I304" s="170" t="s">
        <v>630</v>
      </c>
      <c r="J304" s="170" t="s">
        <v>630</v>
      </c>
      <c r="K304" s="58" t="s">
        <v>803</v>
      </c>
      <c r="P304" s="162">
        <v>2</v>
      </c>
      <c r="Q304" s="18">
        <v>2</v>
      </c>
      <c r="R304" s="172">
        <f t="shared" si="173"/>
        <v>4</v>
      </c>
      <c r="S304" s="172" t="str">
        <f t="shared" si="174"/>
        <v>Bajo</v>
      </c>
      <c r="T304" s="19">
        <v>25</v>
      </c>
      <c r="U304" s="172">
        <f t="shared" si="171"/>
        <v>100</v>
      </c>
      <c r="V304" s="172" t="str">
        <f t="shared" si="172"/>
        <v>III</v>
      </c>
      <c r="W304" s="22" t="str">
        <f t="shared" si="160"/>
        <v>Aceptable</v>
      </c>
      <c r="X304" s="58">
        <v>29</v>
      </c>
      <c r="Y304" s="170" t="s">
        <v>698</v>
      </c>
      <c r="Z304" s="170"/>
      <c r="AA304" s="170"/>
      <c r="AB304" s="170"/>
      <c r="AC304" s="58" t="s">
        <v>810</v>
      </c>
      <c r="AD304" s="58" t="s">
        <v>811</v>
      </c>
      <c r="AE304" s="58" t="s">
        <v>54</v>
      </c>
      <c r="AF304" s="58" t="s">
        <v>701</v>
      </c>
      <c r="AG304" s="58"/>
      <c r="AH304" s="58"/>
      <c r="AI304" s="58"/>
    </row>
    <row r="305" spans="1:35" ht="267.75" x14ac:dyDescent="0.2">
      <c r="A305" s="19" t="s">
        <v>752</v>
      </c>
      <c r="B305" s="19" t="s">
        <v>753</v>
      </c>
      <c r="C305" s="19" t="s">
        <v>754</v>
      </c>
      <c r="D305" s="19" t="s">
        <v>1054</v>
      </c>
      <c r="E305" s="19" t="s">
        <v>56</v>
      </c>
      <c r="F305" s="179" t="s">
        <v>19</v>
      </c>
      <c r="G305" s="177" t="s">
        <v>711</v>
      </c>
      <c r="H305" s="58" t="s">
        <v>812</v>
      </c>
      <c r="I305" s="170" t="s">
        <v>630</v>
      </c>
      <c r="J305" s="170" t="s">
        <v>630</v>
      </c>
      <c r="K305" s="58" t="s">
        <v>630</v>
      </c>
      <c r="P305" s="162">
        <v>6</v>
      </c>
      <c r="Q305" s="18">
        <v>4</v>
      </c>
      <c r="R305" s="172">
        <f t="shared" si="173"/>
        <v>24</v>
      </c>
      <c r="S305" s="172" t="str">
        <f t="shared" si="174"/>
        <v>Muy Alto</v>
      </c>
      <c r="T305" s="19">
        <v>10</v>
      </c>
      <c r="U305" s="172">
        <f t="shared" si="171"/>
        <v>240</v>
      </c>
      <c r="V305" s="172" t="str">
        <f t="shared" si="172"/>
        <v>II</v>
      </c>
      <c r="W305" s="22" t="str">
        <f t="shared" si="160"/>
        <v>Aceptable con Control Especifico</v>
      </c>
      <c r="X305" s="58">
        <v>29</v>
      </c>
      <c r="Y305" s="170" t="s">
        <v>713</v>
      </c>
      <c r="Z305" s="170"/>
      <c r="AA305" s="170"/>
      <c r="AB305" s="170"/>
      <c r="AC305" s="58" t="s">
        <v>775</v>
      </c>
      <c r="AD305" s="58" t="s">
        <v>715</v>
      </c>
      <c r="AE305" s="58" t="s">
        <v>54</v>
      </c>
      <c r="AF305" s="58" t="s">
        <v>665</v>
      </c>
      <c r="AG305" s="58"/>
      <c r="AH305" s="58"/>
      <c r="AI305" s="58"/>
    </row>
    <row r="306" spans="1:35" ht="89.25" x14ac:dyDescent="0.2">
      <c r="A306" s="19" t="s">
        <v>752</v>
      </c>
      <c r="B306" s="19" t="s">
        <v>753</v>
      </c>
      <c r="C306" s="19" t="s">
        <v>754</v>
      </c>
      <c r="D306" s="19" t="s">
        <v>716</v>
      </c>
      <c r="E306" s="19" t="s">
        <v>56</v>
      </c>
      <c r="F306" s="179" t="s">
        <v>19</v>
      </c>
      <c r="G306" s="177" t="s">
        <v>717</v>
      </c>
      <c r="H306" s="58" t="s">
        <v>468</v>
      </c>
      <c r="I306" s="170" t="s">
        <v>630</v>
      </c>
      <c r="J306" s="170" t="s">
        <v>630</v>
      </c>
      <c r="K306" s="58" t="s">
        <v>630</v>
      </c>
      <c r="P306" s="162">
        <v>6</v>
      </c>
      <c r="Q306" s="18">
        <v>4</v>
      </c>
      <c r="R306" s="172">
        <f t="shared" si="173"/>
        <v>24</v>
      </c>
      <c r="S306" s="172" t="str">
        <f t="shared" si="174"/>
        <v>Muy Alto</v>
      </c>
      <c r="T306" s="19">
        <v>10</v>
      </c>
      <c r="U306" s="172">
        <f t="shared" si="171"/>
        <v>240</v>
      </c>
      <c r="V306" s="172" t="str">
        <f t="shared" si="172"/>
        <v>II</v>
      </c>
      <c r="W306" s="22" t="str">
        <f t="shared" si="160"/>
        <v>Aceptable con Control Especifico</v>
      </c>
      <c r="X306" s="58">
        <v>29</v>
      </c>
      <c r="Y306" s="170" t="s">
        <v>713</v>
      </c>
      <c r="Z306" s="170"/>
      <c r="AA306" s="170"/>
      <c r="AB306" s="170"/>
      <c r="AC306" s="58" t="s">
        <v>714</v>
      </c>
      <c r="AD306" s="58" t="s">
        <v>718</v>
      </c>
      <c r="AE306" s="58" t="s">
        <v>54</v>
      </c>
      <c r="AF306" s="58" t="s">
        <v>665</v>
      </c>
      <c r="AG306" s="58"/>
      <c r="AH306" s="58"/>
      <c r="AI306" s="58"/>
    </row>
    <row r="307" spans="1:35" ht="76.5" x14ac:dyDescent="0.2">
      <c r="A307" s="19" t="s">
        <v>752</v>
      </c>
      <c r="B307" s="19" t="s">
        <v>753</v>
      </c>
      <c r="C307" s="19" t="s">
        <v>754</v>
      </c>
      <c r="D307" s="19" t="s">
        <v>1055</v>
      </c>
      <c r="E307" s="19" t="s">
        <v>56</v>
      </c>
      <c r="F307" s="179" t="s">
        <v>19</v>
      </c>
      <c r="G307" s="177" t="s">
        <v>720</v>
      </c>
      <c r="H307" s="58" t="s">
        <v>813</v>
      </c>
      <c r="I307" s="170" t="s">
        <v>630</v>
      </c>
      <c r="J307" s="170" t="s">
        <v>630</v>
      </c>
      <c r="K307" s="58" t="s">
        <v>630</v>
      </c>
      <c r="P307" s="162">
        <v>6</v>
      </c>
      <c r="Q307" s="18">
        <v>3</v>
      </c>
      <c r="R307" s="172">
        <f t="shared" si="173"/>
        <v>18</v>
      </c>
      <c r="S307" s="172" t="str">
        <f t="shared" si="174"/>
        <v>Alto</v>
      </c>
      <c r="T307" s="19">
        <v>10</v>
      </c>
      <c r="U307" s="172">
        <f t="shared" si="171"/>
        <v>180</v>
      </c>
      <c r="V307" s="172" t="str">
        <f t="shared" si="172"/>
        <v>II</v>
      </c>
      <c r="W307" s="22" t="str">
        <f t="shared" si="160"/>
        <v>Aceptable con Control Especifico</v>
      </c>
      <c r="X307" s="58">
        <v>29</v>
      </c>
      <c r="Y307" s="170" t="s">
        <v>713</v>
      </c>
      <c r="Z307" s="170"/>
      <c r="AA307" s="170"/>
      <c r="AB307" s="170"/>
      <c r="AC307" s="58" t="s">
        <v>814</v>
      </c>
      <c r="AD307" s="58" t="s">
        <v>815</v>
      </c>
      <c r="AE307" s="58" t="s">
        <v>54</v>
      </c>
      <c r="AF307" s="58" t="s">
        <v>665</v>
      </c>
      <c r="AG307" s="58"/>
      <c r="AH307" s="58"/>
      <c r="AI307" s="58"/>
    </row>
    <row r="308" spans="1:35" ht="76.5" x14ac:dyDescent="0.2">
      <c r="A308" s="19" t="s">
        <v>752</v>
      </c>
      <c r="B308" s="19" t="s">
        <v>753</v>
      </c>
      <c r="C308" s="19" t="s">
        <v>754</v>
      </c>
      <c r="D308" s="19" t="s">
        <v>719</v>
      </c>
      <c r="E308" s="19" t="s">
        <v>56</v>
      </c>
      <c r="F308" s="179" t="s">
        <v>19</v>
      </c>
      <c r="G308" s="19" t="s">
        <v>722</v>
      </c>
      <c r="H308" s="58" t="s">
        <v>458</v>
      </c>
      <c r="I308" s="170" t="s">
        <v>630</v>
      </c>
      <c r="J308" s="170" t="s">
        <v>630</v>
      </c>
      <c r="K308" s="58" t="s">
        <v>630</v>
      </c>
      <c r="P308" s="162">
        <v>6</v>
      </c>
      <c r="Q308" s="18">
        <v>3</v>
      </c>
      <c r="R308" s="172">
        <f t="shared" si="173"/>
        <v>18</v>
      </c>
      <c r="S308" s="172" t="str">
        <f t="shared" si="174"/>
        <v>Alto</v>
      </c>
      <c r="T308" s="19">
        <v>10</v>
      </c>
      <c r="U308" s="172">
        <f t="shared" si="171"/>
        <v>180</v>
      </c>
      <c r="V308" s="172" t="str">
        <f t="shared" si="172"/>
        <v>II</v>
      </c>
      <c r="W308" s="22" t="str">
        <f t="shared" si="160"/>
        <v>Aceptable con Control Especifico</v>
      </c>
      <c r="X308" s="58">
        <v>29</v>
      </c>
      <c r="Y308" s="170" t="s">
        <v>713</v>
      </c>
      <c r="Z308" s="170"/>
      <c r="AA308" s="170"/>
      <c r="AB308" s="170"/>
      <c r="AC308" s="58" t="s">
        <v>814</v>
      </c>
      <c r="AD308" s="58" t="s">
        <v>815</v>
      </c>
      <c r="AE308" s="58" t="s">
        <v>54</v>
      </c>
      <c r="AF308" s="58" t="s">
        <v>665</v>
      </c>
      <c r="AG308" s="58"/>
      <c r="AH308" s="58"/>
      <c r="AI308" s="58"/>
    </row>
    <row r="309" spans="1:35" ht="114.75" x14ac:dyDescent="0.2">
      <c r="A309" s="19" t="s">
        <v>752</v>
      </c>
      <c r="B309" s="19" t="s">
        <v>753</v>
      </c>
      <c r="C309" s="19" t="s">
        <v>754</v>
      </c>
      <c r="D309" s="58" t="s">
        <v>1056</v>
      </c>
      <c r="E309" s="19" t="s">
        <v>56</v>
      </c>
      <c r="F309" s="179" t="s">
        <v>19</v>
      </c>
      <c r="G309" s="177" t="s">
        <v>816</v>
      </c>
      <c r="H309" s="58" t="s">
        <v>578</v>
      </c>
      <c r="I309" s="170" t="s">
        <v>630</v>
      </c>
      <c r="J309" s="170" t="s">
        <v>630</v>
      </c>
      <c r="K309" s="58" t="s">
        <v>817</v>
      </c>
      <c r="P309" s="162">
        <v>6</v>
      </c>
      <c r="Q309" s="18">
        <v>3</v>
      </c>
      <c r="R309" s="172">
        <f t="shared" si="173"/>
        <v>18</v>
      </c>
      <c r="S309" s="172" t="str">
        <f t="shared" si="174"/>
        <v>Alto</v>
      </c>
      <c r="T309" s="19">
        <v>10</v>
      </c>
      <c r="U309" s="172">
        <f t="shared" si="171"/>
        <v>180</v>
      </c>
      <c r="V309" s="172" t="str">
        <f t="shared" si="172"/>
        <v>II</v>
      </c>
      <c r="W309" s="22" t="str">
        <f t="shared" si="160"/>
        <v>Aceptable con Control Especifico</v>
      </c>
      <c r="X309" s="58">
        <v>29</v>
      </c>
      <c r="Y309" s="170" t="s">
        <v>734</v>
      </c>
      <c r="Z309" s="170"/>
      <c r="AA309" s="170"/>
      <c r="AB309" s="170"/>
      <c r="AC309" s="58" t="s">
        <v>818</v>
      </c>
      <c r="AD309" s="58" t="s">
        <v>819</v>
      </c>
      <c r="AE309" s="58" t="s">
        <v>54</v>
      </c>
      <c r="AF309" s="58" t="s">
        <v>665</v>
      </c>
      <c r="AG309" s="58"/>
      <c r="AH309" s="58"/>
      <c r="AI309" s="58"/>
    </row>
    <row r="310" spans="1:35" ht="89.25" x14ac:dyDescent="0.2">
      <c r="A310" s="19" t="s">
        <v>752</v>
      </c>
      <c r="B310" s="19" t="s">
        <v>753</v>
      </c>
      <c r="C310" s="19" t="s">
        <v>754</v>
      </c>
      <c r="D310" s="19" t="s">
        <v>820</v>
      </c>
      <c r="E310" s="19" t="s">
        <v>56</v>
      </c>
      <c r="F310" s="179" t="s">
        <v>19</v>
      </c>
      <c r="G310" s="177" t="s">
        <v>821</v>
      </c>
      <c r="H310" s="19" t="s">
        <v>822</v>
      </c>
      <c r="I310" s="170" t="s">
        <v>630</v>
      </c>
      <c r="J310" s="170" t="s">
        <v>630</v>
      </c>
      <c r="K310" s="58" t="s">
        <v>817</v>
      </c>
      <c r="P310" s="162">
        <v>6</v>
      </c>
      <c r="Q310" s="18">
        <v>3</v>
      </c>
      <c r="R310" s="172">
        <f t="shared" si="173"/>
        <v>18</v>
      </c>
      <c r="S310" s="172" t="str">
        <f t="shared" si="174"/>
        <v>Alto</v>
      </c>
      <c r="T310" s="19">
        <v>25</v>
      </c>
      <c r="U310" s="172">
        <f t="shared" si="171"/>
        <v>450</v>
      </c>
      <c r="V310" s="172" t="str">
        <f t="shared" si="172"/>
        <v>II</v>
      </c>
      <c r="W310" s="22" t="str">
        <f t="shared" si="160"/>
        <v>Aceptable con Control Especifico</v>
      </c>
      <c r="X310" s="58">
        <v>29</v>
      </c>
      <c r="Y310" s="170" t="s">
        <v>734</v>
      </c>
      <c r="Z310" s="170"/>
      <c r="AA310" s="170"/>
      <c r="AB310" s="170"/>
      <c r="AC310" s="58" t="s">
        <v>823</v>
      </c>
      <c r="AD310" s="58" t="s">
        <v>819</v>
      </c>
      <c r="AE310" s="58" t="s">
        <v>54</v>
      </c>
      <c r="AF310" s="58" t="s">
        <v>665</v>
      </c>
      <c r="AG310" s="58"/>
      <c r="AH310" s="58"/>
      <c r="AI310" s="58"/>
    </row>
    <row r="311" spans="1:35" ht="242.25" x14ac:dyDescent="0.2">
      <c r="A311" s="19" t="s">
        <v>752</v>
      </c>
      <c r="B311" s="19" t="s">
        <v>753</v>
      </c>
      <c r="C311" s="19" t="s">
        <v>754</v>
      </c>
      <c r="D311" s="182" t="s">
        <v>824</v>
      </c>
      <c r="E311" s="19" t="s">
        <v>56</v>
      </c>
      <c r="F311" s="179" t="s">
        <v>19</v>
      </c>
      <c r="G311" s="177" t="s">
        <v>732</v>
      </c>
      <c r="H311" s="19" t="s">
        <v>825</v>
      </c>
      <c r="I311" s="170" t="s">
        <v>630</v>
      </c>
      <c r="J311" s="170" t="s">
        <v>630</v>
      </c>
      <c r="K311" s="58" t="s">
        <v>817</v>
      </c>
      <c r="P311" s="162">
        <v>6</v>
      </c>
      <c r="Q311" s="18">
        <v>4</v>
      </c>
      <c r="R311" s="172">
        <f t="shared" si="173"/>
        <v>24</v>
      </c>
      <c r="S311" s="172" t="str">
        <f t="shared" si="174"/>
        <v>Muy Alto</v>
      </c>
      <c r="T311" s="19">
        <v>10</v>
      </c>
      <c r="U311" s="172">
        <f t="shared" si="171"/>
        <v>240</v>
      </c>
      <c r="V311" s="172" t="str">
        <f t="shared" si="172"/>
        <v>II</v>
      </c>
      <c r="W311" s="22" t="str">
        <f t="shared" si="160"/>
        <v>Aceptable con Control Especifico</v>
      </c>
      <c r="X311" s="58">
        <v>29</v>
      </c>
      <c r="Y311" s="170" t="s">
        <v>734</v>
      </c>
      <c r="Z311" s="170"/>
      <c r="AA311" s="170"/>
      <c r="AB311" s="170"/>
      <c r="AC311" s="58" t="s">
        <v>826</v>
      </c>
      <c r="AD311" s="58" t="s">
        <v>827</v>
      </c>
      <c r="AE311" s="58" t="s">
        <v>54</v>
      </c>
      <c r="AF311" s="58" t="s">
        <v>665</v>
      </c>
      <c r="AG311" s="58"/>
      <c r="AH311" s="58"/>
      <c r="AI311" s="58"/>
    </row>
    <row r="312" spans="1:35" ht="102" x14ac:dyDescent="0.2">
      <c r="A312" s="19" t="s">
        <v>752</v>
      </c>
      <c r="B312" s="19" t="s">
        <v>753</v>
      </c>
      <c r="C312" s="19" t="s">
        <v>754</v>
      </c>
      <c r="D312" s="19" t="s">
        <v>828</v>
      </c>
      <c r="E312" s="19" t="s">
        <v>56</v>
      </c>
      <c r="F312" s="179" t="s">
        <v>19</v>
      </c>
      <c r="G312" s="177" t="s">
        <v>724</v>
      </c>
      <c r="H312" s="19" t="s">
        <v>65</v>
      </c>
      <c r="I312" s="170" t="s">
        <v>630</v>
      </c>
      <c r="J312" s="170" t="s">
        <v>630</v>
      </c>
      <c r="K312" s="58" t="s">
        <v>829</v>
      </c>
      <c r="P312" s="181">
        <v>6</v>
      </c>
      <c r="Q312" s="18">
        <v>3</v>
      </c>
      <c r="R312" s="172">
        <f t="shared" si="173"/>
        <v>18</v>
      </c>
      <c r="S312" s="172" t="str">
        <f t="shared" si="174"/>
        <v>Alto</v>
      </c>
      <c r="T312" s="19">
        <v>10</v>
      </c>
      <c r="U312" s="172">
        <f t="shared" si="171"/>
        <v>180</v>
      </c>
      <c r="V312" s="172" t="str">
        <f t="shared" si="172"/>
        <v>II</v>
      </c>
      <c r="W312" s="22" t="str">
        <f t="shared" si="160"/>
        <v>Aceptable con Control Especifico</v>
      </c>
      <c r="X312" s="58">
        <v>29</v>
      </c>
      <c r="Y312" s="170" t="s">
        <v>727</v>
      </c>
      <c r="Z312" s="170"/>
      <c r="AA312" s="170"/>
      <c r="AB312" s="58" t="s">
        <v>728</v>
      </c>
      <c r="AC312" s="58" t="s">
        <v>830</v>
      </c>
      <c r="AD312" s="58" t="s">
        <v>730</v>
      </c>
      <c r="AE312" s="58" t="s">
        <v>54</v>
      </c>
      <c r="AF312" s="58" t="s">
        <v>665</v>
      </c>
      <c r="AG312" s="58"/>
      <c r="AH312" s="58"/>
      <c r="AI312" s="58"/>
    </row>
    <row r="313" spans="1:35" ht="76.5" x14ac:dyDescent="0.2">
      <c r="A313" s="19" t="s">
        <v>752</v>
      </c>
      <c r="B313" s="19" t="s">
        <v>753</v>
      </c>
      <c r="C313" s="19" t="s">
        <v>754</v>
      </c>
      <c r="D313" s="180" t="s">
        <v>737</v>
      </c>
      <c r="E313" s="19" t="s">
        <v>56</v>
      </c>
      <c r="F313" s="179" t="s">
        <v>19</v>
      </c>
      <c r="G313" s="177" t="s">
        <v>738</v>
      </c>
      <c r="H313" s="180" t="s">
        <v>831</v>
      </c>
      <c r="I313" s="170" t="s">
        <v>630</v>
      </c>
      <c r="J313" s="170" t="s">
        <v>630</v>
      </c>
      <c r="K313" s="185" t="s">
        <v>394</v>
      </c>
      <c r="P313" s="162">
        <v>2</v>
      </c>
      <c r="Q313" s="19">
        <v>4</v>
      </c>
      <c r="R313" s="172">
        <f t="shared" si="173"/>
        <v>8</v>
      </c>
      <c r="S313" s="172" t="str">
        <f t="shared" si="174"/>
        <v>Medio</v>
      </c>
      <c r="T313" s="19">
        <v>25</v>
      </c>
      <c r="U313" s="172">
        <f t="shared" si="171"/>
        <v>200</v>
      </c>
      <c r="V313" s="172" t="str">
        <f t="shared" si="172"/>
        <v>II</v>
      </c>
      <c r="W313" s="22" t="str">
        <f t="shared" si="160"/>
        <v>Aceptable con Control Especifico</v>
      </c>
      <c r="X313" s="58">
        <v>29</v>
      </c>
      <c r="Y313" s="58" t="s">
        <v>740</v>
      </c>
      <c r="Z313" s="170"/>
      <c r="AA313" s="170"/>
      <c r="AB313" s="170"/>
      <c r="AC313" s="58" t="s">
        <v>741</v>
      </c>
      <c r="AD313" s="58" t="s">
        <v>742</v>
      </c>
      <c r="AE313" s="58" t="s">
        <v>54</v>
      </c>
      <c r="AF313" s="58" t="s">
        <v>665</v>
      </c>
      <c r="AG313" s="58"/>
      <c r="AH313" s="58"/>
      <c r="AI313" s="58"/>
    </row>
    <row r="314" spans="1:35" ht="76.5" x14ac:dyDescent="0.2">
      <c r="A314" s="19" t="s">
        <v>752</v>
      </c>
      <c r="B314" s="19" t="s">
        <v>753</v>
      </c>
      <c r="C314" s="19" t="s">
        <v>754</v>
      </c>
      <c r="D314" s="180" t="s">
        <v>737</v>
      </c>
      <c r="E314" s="19" t="s">
        <v>56</v>
      </c>
      <c r="F314" s="179" t="s">
        <v>19</v>
      </c>
      <c r="G314" s="177" t="s">
        <v>743</v>
      </c>
      <c r="H314" s="180" t="s">
        <v>831</v>
      </c>
      <c r="I314" s="170" t="s">
        <v>630</v>
      </c>
      <c r="J314" s="170" t="s">
        <v>630</v>
      </c>
      <c r="K314" s="185" t="s">
        <v>394</v>
      </c>
      <c r="P314" s="162">
        <v>2</v>
      </c>
      <c r="Q314" s="19">
        <v>4</v>
      </c>
      <c r="R314" s="172">
        <f t="shared" si="173"/>
        <v>8</v>
      </c>
      <c r="S314" s="172" t="str">
        <f t="shared" si="174"/>
        <v>Medio</v>
      </c>
      <c r="T314" s="19">
        <v>25</v>
      </c>
      <c r="U314" s="172">
        <f t="shared" si="171"/>
        <v>200</v>
      </c>
      <c r="V314" s="172" t="str">
        <f t="shared" si="172"/>
        <v>II</v>
      </c>
      <c r="W314" s="22" t="str">
        <f t="shared" si="160"/>
        <v>Aceptable con Control Especifico</v>
      </c>
      <c r="X314" s="58">
        <v>29</v>
      </c>
      <c r="Y314" s="58" t="s">
        <v>740</v>
      </c>
      <c r="Z314" s="170"/>
      <c r="AA314" s="170"/>
      <c r="AB314" s="170"/>
      <c r="AC314" s="58" t="s">
        <v>741</v>
      </c>
      <c r="AD314" s="58" t="s">
        <v>742</v>
      </c>
      <c r="AE314" s="58" t="s">
        <v>54</v>
      </c>
      <c r="AF314" s="58" t="s">
        <v>665</v>
      </c>
      <c r="AG314" s="58"/>
      <c r="AH314" s="58"/>
      <c r="AI314" s="58"/>
    </row>
    <row r="315" spans="1:35" ht="76.5" x14ac:dyDescent="0.2">
      <c r="A315" s="19" t="s">
        <v>752</v>
      </c>
      <c r="B315" s="19" t="s">
        <v>753</v>
      </c>
      <c r="C315" s="19" t="s">
        <v>754</v>
      </c>
      <c r="D315" s="180" t="s">
        <v>737</v>
      </c>
      <c r="E315" s="19" t="s">
        <v>56</v>
      </c>
      <c r="F315" s="179" t="s">
        <v>19</v>
      </c>
      <c r="G315" s="177" t="s">
        <v>744</v>
      </c>
      <c r="H315" s="180" t="s">
        <v>831</v>
      </c>
      <c r="I315" s="170" t="s">
        <v>630</v>
      </c>
      <c r="J315" s="170" t="s">
        <v>630</v>
      </c>
      <c r="K315" s="185" t="s">
        <v>394</v>
      </c>
      <c r="P315" s="162">
        <v>2</v>
      </c>
      <c r="Q315" s="19">
        <v>4</v>
      </c>
      <c r="R315" s="172">
        <f t="shared" si="173"/>
        <v>8</v>
      </c>
      <c r="S315" s="172" t="str">
        <f t="shared" si="174"/>
        <v>Medio</v>
      </c>
      <c r="T315" s="19">
        <v>25</v>
      </c>
      <c r="U315" s="172">
        <f t="shared" si="171"/>
        <v>200</v>
      </c>
      <c r="V315" s="172" t="str">
        <f t="shared" si="172"/>
        <v>II</v>
      </c>
      <c r="W315" s="22" t="str">
        <f t="shared" si="160"/>
        <v>Aceptable con Control Especifico</v>
      </c>
      <c r="X315" s="58">
        <v>29</v>
      </c>
      <c r="Y315" s="58" t="s">
        <v>740</v>
      </c>
      <c r="Z315" s="170"/>
      <c r="AA315" s="170"/>
      <c r="AB315" s="170"/>
      <c r="AC315" s="58" t="s">
        <v>741</v>
      </c>
      <c r="AD315" s="58" t="s">
        <v>742</v>
      </c>
      <c r="AE315" s="58" t="s">
        <v>54</v>
      </c>
      <c r="AF315" s="58" t="s">
        <v>665</v>
      </c>
      <c r="AG315" s="58"/>
      <c r="AH315" s="58"/>
      <c r="AI315" s="58"/>
    </row>
    <row r="316" spans="1:35" ht="76.5" x14ac:dyDescent="0.2">
      <c r="A316" s="19" t="s">
        <v>752</v>
      </c>
      <c r="B316" s="19" t="s">
        <v>753</v>
      </c>
      <c r="C316" s="19" t="s">
        <v>754</v>
      </c>
      <c r="D316" s="180" t="s">
        <v>737</v>
      </c>
      <c r="E316" s="19" t="s">
        <v>56</v>
      </c>
      <c r="F316" s="179" t="s">
        <v>19</v>
      </c>
      <c r="G316" s="177" t="s">
        <v>745</v>
      </c>
      <c r="H316" s="180" t="s">
        <v>831</v>
      </c>
      <c r="I316" s="170" t="s">
        <v>630</v>
      </c>
      <c r="J316" s="170" t="s">
        <v>630</v>
      </c>
      <c r="K316" s="185" t="s">
        <v>394</v>
      </c>
      <c r="P316" s="162">
        <v>2</v>
      </c>
      <c r="Q316" s="19">
        <v>4</v>
      </c>
      <c r="R316" s="172">
        <f t="shared" si="173"/>
        <v>8</v>
      </c>
      <c r="S316" s="172" t="str">
        <f t="shared" si="174"/>
        <v>Medio</v>
      </c>
      <c r="T316" s="19">
        <v>25</v>
      </c>
      <c r="U316" s="172">
        <f t="shared" si="171"/>
        <v>200</v>
      </c>
      <c r="V316" s="172" t="str">
        <f t="shared" si="172"/>
        <v>II</v>
      </c>
      <c r="W316" s="22" t="str">
        <f t="shared" si="160"/>
        <v>Aceptable con Control Especifico</v>
      </c>
      <c r="X316" s="58">
        <v>29</v>
      </c>
      <c r="Y316" s="58" t="s">
        <v>740</v>
      </c>
      <c r="Z316" s="170"/>
      <c r="AA316" s="170"/>
      <c r="AB316" s="170"/>
      <c r="AC316" s="58" t="s">
        <v>741</v>
      </c>
      <c r="AD316" s="58" t="s">
        <v>742</v>
      </c>
      <c r="AE316" s="58" t="s">
        <v>54</v>
      </c>
      <c r="AF316" s="58" t="s">
        <v>665</v>
      </c>
      <c r="AG316" s="58"/>
      <c r="AH316" s="58"/>
      <c r="AI316" s="58"/>
    </row>
    <row r="317" spans="1:35" ht="76.5" x14ac:dyDescent="0.2">
      <c r="A317" s="19" t="s">
        <v>752</v>
      </c>
      <c r="B317" s="19" t="s">
        <v>753</v>
      </c>
      <c r="C317" s="19" t="s">
        <v>754</v>
      </c>
      <c r="D317" s="180" t="s">
        <v>737</v>
      </c>
      <c r="E317" s="19" t="s">
        <v>56</v>
      </c>
      <c r="F317" s="179" t="s">
        <v>19</v>
      </c>
      <c r="G317" s="177" t="s">
        <v>746</v>
      </c>
      <c r="H317" s="180" t="s">
        <v>831</v>
      </c>
      <c r="I317" s="170" t="s">
        <v>630</v>
      </c>
      <c r="J317" s="170" t="s">
        <v>630</v>
      </c>
      <c r="K317" s="185" t="s">
        <v>394</v>
      </c>
      <c r="P317" s="162">
        <v>2</v>
      </c>
      <c r="Q317" s="19">
        <v>4</v>
      </c>
      <c r="R317" s="172">
        <f t="shared" si="173"/>
        <v>8</v>
      </c>
      <c r="S317" s="172" t="str">
        <f t="shared" si="174"/>
        <v>Medio</v>
      </c>
      <c r="T317" s="19">
        <v>25</v>
      </c>
      <c r="U317" s="172">
        <f t="shared" si="171"/>
        <v>200</v>
      </c>
      <c r="V317" s="172" t="str">
        <f t="shared" si="172"/>
        <v>II</v>
      </c>
      <c r="W317" s="22" t="str">
        <f t="shared" si="160"/>
        <v>Aceptable con Control Especifico</v>
      </c>
      <c r="X317" s="58">
        <v>29</v>
      </c>
      <c r="Y317" s="58" t="s">
        <v>740</v>
      </c>
      <c r="Z317" s="170"/>
      <c r="AA317" s="170"/>
      <c r="AB317" s="170"/>
      <c r="AC317" s="58" t="s">
        <v>741</v>
      </c>
      <c r="AD317" s="58" t="s">
        <v>742</v>
      </c>
      <c r="AE317" s="58" t="s">
        <v>54</v>
      </c>
      <c r="AF317" s="58" t="s">
        <v>665</v>
      </c>
      <c r="AG317" s="58"/>
      <c r="AH317" s="58"/>
      <c r="AI317" s="58"/>
    </row>
    <row r="318" spans="1:35" ht="127.5" x14ac:dyDescent="0.2">
      <c r="A318" s="19" t="s">
        <v>752</v>
      </c>
      <c r="B318" s="19" t="s">
        <v>753</v>
      </c>
      <c r="C318" s="19" t="s">
        <v>754</v>
      </c>
      <c r="D318" s="19" t="s">
        <v>832</v>
      </c>
      <c r="E318" s="19" t="s">
        <v>56</v>
      </c>
      <c r="F318" s="154" t="s">
        <v>19</v>
      </c>
      <c r="G318" s="177" t="s">
        <v>41</v>
      </c>
      <c r="H318" s="19" t="s">
        <v>833</v>
      </c>
      <c r="I318" s="170" t="s">
        <v>630</v>
      </c>
      <c r="J318" s="170" t="s">
        <v>630</v>
      </c>
      <c r="K318" s="58" t="s">
        <v>834</v>
      </c>
      <c r="P318" s="162">
        <v>2</v>
      </c>
      <c r="Q318" s="18">
        <v>3</v>
      </c>
      <c r="R318" s="172">
        <f t="shared" si="173"/>
        <v>6</v>
      </c>
      <c r="S318" s="172" t="str">
        <f t="shared" si="174"/>
        <v>Medio</v>
      </c>
      <c r="T318" s="19">
        <v>60</v>
      </c>
      <c r="U318" s="172">
        <f t="shared" si="171"/>
        <v>360</v>
      </c>
      <c r="V318" s="172" t="str">
        <f t="shared" si="172"/>
        <v>II</v>
      </c>
      <c r="W318" s="22" t="str">
        <f t="shared" si="160"/>
        <v>Aceptable con Control Especifico</v>
      </c>
      <c r="X318" s="58">
        <v>29</v>
      </c>
      <c r="Y318" s="170" t="s">
        <v>727</v>
      </c>
      <c r="Z318" s="170"/>
      <c r="AA318" s="170"/>
      <c r="AB318" s="170"/>
      <c r="AC318" s="58" t="s">
        <v>750</v>
      </c>
      <c r="AD318" s="58" t="s">
        <v>751</v>
      </c>
      <c r="AE318" s="58" t="s">
        <v>54</v>
      </c>
      <c r="AF318" s="58" t="s">
        <v>665</v>
      </c>
      <c r="AG318" s="58"/>
      <c r="AH318" s="58"/>
      <c r="AI318" s="58"/>
    </row>
    <row r="319" spans="1:35" ht="165.75" x14ac:dyDescent="0.2">
      <c r="A319" s="58" t="s">
        <v>835</v>
      </c>
      <c r="B319" s="19" t="s">
        <v>836</v>
      </c>
      <c r="C319" s="19" t="s">
        <v>837</v>
      </c>
      <c r="D319" s="19" t="s">
        <v>838</v>
      </c>
      <c r="E319" s="19" t="s">
        <v>56</v>
      </c>
      <c r="F319" s="154" t="s">
        <v>272</v>
      </c>
      <c r="G319" s="177" t="s">
        <v>628</v>
      </c>
      <c r="H319" s="170" t="s">
        <v>839</v>
      </c>
      <c r="I319" s="170" t="s">
        <v>630</v>
      </c>
      <c r="J319" s="170" t="s">
        <v>630</v>
      </c>
      <c r="K319" s="58" t="s">
        <v>840</v>
      </c>
      <c r="P319" s="162">
        <v>2</v>
      </c>
      <c r="Q319" s="18">
        <v>3</v>
      </c>
      <c r="R319" s="172">
        <f t="shared" si="173"/>
        <v>6</v>
      </c>
      <c r="S319" s="172" t="str">
        <f t="shared" si="174"/>
        <v>Medio</v>
      </c>
      <c r="T319" s="19">
        <v>25</v>
      </c>
      <c r="U319" s="172">
        <f t="shared" si="171"/>
        <v>150</v>
      </c>
      <c r="V319" s="172" t="str">
        <f t="shared" si="172"/>
        <v>II</v>
      </c>
      <c r="W319" s="22" t="str">
        <f t="shared" si="160"/>
        <v>Aceptable con Control Especifico</v>
      </c>
      <c r="X319" s="58">
        <v>68</v>
      </c>
      <c r="Y319" s="170" t="s">
        <v>632</v>
      </c>
      <c r="Z319" s="170"/>
      <c r="AA319" s="170"/>
      <c r="AB319" s="170"/>
      <c r="AC319" s="49" t="s">
        <v>841</v>
      </c>
      <c r="AD319" s="58" t="s">
        <v>842</v>
      </c>
      <c r="AE319" s="58" t="s">
        <v>54</v>
      </c>
      <c r="AF319" s="58" t="s">
        <v>640</v>
      </c>
      <c r="AG319" s="58"/>
      <c r="AH319" s="58"/>
      <c r="AI319" s="58"/>
    </row>
    <row r="320" spans="1:35" ht="140.25" x14ac:dyDescent="0.2">
      <c r="A320" s="58" t="s">
        <v>835</v>
      </c>
      <c r="B320" s="19" t="s">
        <v>836</v>
      </c>
      <c r="C320" s="19" t="s">
        <v>837</v>
      </c>
      <c r="D320" s="19" t="s">
        <v>843</v>
      </c>
      <c r="E320" s="19" t="s">
        <v>56</v>
      </c>
      <c r="F320" s="154" t="s">
        <v>272</v>
      </c>
      <c r="G320" s="177" t="s">
        <v>636</v>
      </c>
      <c r="H320" s="19" t="s">
        <v>844</v>
      </c>
      <c r="I320" s="170" t="s">
        <v>630</v>
      </c>
      <c r="J320" s="170" t="s">
        <v>630</v>
      </c>
      <c r="K320" s="58" t="s">
        <v>845</v>
      </c>
      <c r="P320" s="162">
        <v>2</v>
      </c>
      <c r="Q320" s="18">
        <v>4</v>
      </c>
      <c r="R320" s="172">
        <f t="shared" si="173"/>
        <v>8</v>
      </c>
      <c r="S320" s="172" t="str">
        <f t="shared" si="174"/>
        <v>Medio</v>
      </c>
      <c r="T320" s="19">
        <v>25</v>
      </c>
      <c r="U320" s="172">
        <f t="shared" si="171"/>
        <v>200</v>
      </c>
      <c r="V320" s="172" t="str">
        <f t="shared" si="172"/>
        <v>II</v>
      </c>
      <c r="W320" s="22" t="str">
        <f t="shared" si="160"/>
        <v>Aceptable con Control Especifico</v>
      </c>
      <c r="X320" s="58">
        <v>68</v>
      </c>
      <c r="Y320" s="170" t="s">
        <v>632</v>
      </c>
      <c r="Z320" s="170"/>
      <c r="AA320" s="170"/>
      <c r="AB320" s="170"/>
      <c r="AC320" s="49" t="s">
        <v>759</v>
      </c>
      <c r="AD320" s="58" t="s">
        <v>846</v>
      </c>
      <c r="AE320" s="58" t="s">
        <v>54</v>
      </c>
      <c r="AF320" s="58" t="s">
        <v>640</v>
      </c>
      <c r="AG320" s="58"/>
      <c r="AH320" s="58"/>
      <c r="AI320" s="58"/>
    </row>
    <row r="321" spans="1:35" ht="153" x14ac:dyDescent="0.2">
      <c r="A321" s="58" t="s">
        <v>835</v>
      </c>
      <c r="B321" s="19" t="s">
        <v>836</v>
      </c>
      <c r="C321" s="19" t="s">
        <v>837</v>
      </c>
      <c r="D321" s="19" t="s">
        <v>847</v>
      </c>
      <c r="E321" s="19" t="s">
        <v>56</v>
      </c>
      <c r="F321" s="154" t="s">
        <v>272</v>
      </c>
      <c r="G321" s="177" t="s">
        <v>641</v>
      </c>
      <c r="H321" s="19" t="s">
        <v>642</v>
      </c>
      <c r="I321" s="170" t="s">
        <v>630</v>
      </c>
      <c r="J321" s="170" t="s">
        <v>630</v>
      </c>
      <c r="K321" s="58" t="s">
        <v>845</v>
      </c>
      <c r="P321" s="162">
        <v>2</v>
      </c>
      <c r="Q321" s="18">
        <v>4</v>
      </c>
      <c r="R321" s="172">
        <f t="shared" si="173"/>
        <v>8</v>
      </c>
      <c r="S321" s="172" t="str">
        <f t="shared" si="174"/>
        <v>Medio</v>
      </c>
      <c r="T321" s="19">
        <v>25</v>
      </c>
      <c r="U321" s="172">
        <f t="shared" si="171"/>
        <v>200</v>
      </c>
      <c r="V321" s="172" t="str">
        <f t="shared" si="172"/>
        <v>II</v>
      </c>
      <c r="W321" s="22" t="str">
        <f t="shared" si="160"/>
        <v>Aceptable con Control Especifico</v>
      </c>
      <c r="X321" s="58">
        <v>68</v>
      </c>
      <c r="Y321" s="170" t="s">
        <v>632</v>
      </c>
      <c r="Z321" s="170"/>
      <c r="AA321" s="170"/>
      <c r="AB321" s="170"/>
      <c r="AC321" s="49" t="s">
        <v>759</v>
      </c>
      <c r="AD321" s="58" t="s">
        <v>634</v>
      </c>
      <c r="AE321" s="58" t="s">
        <v>54</v>
      </c>
      <c r="AF321" s="58" t="s">
        <v>640</v>
      </c>
      <c r="AG321" s="58"/>
      <c r="AH321" s="58"/>
      <c r="AI321" s="58"/>
    </row>
    <row r="322" spans="1:35" ht="153" x14ac:dyDescent="0.2">
      <c r="A322" s="58" t="s">
        <v>835</v>
      </c>
      <c r="B322" s="19" t="s">
        <v>836</v>
      </c>
      <c r="C322" s="19" t="s">
        <v>837</v>
      </c>
      <c r="D322" s="19" t="s">
        <v>848</v>
      </c>
      <c r="E322" s="19" t="s">
        <v>56</v>
      </c>
      <c r="F322" s="154" t="s">
        <v>272</v>
      </c>
      <c r="G322" s="177" t="s">
        <v>645</v>
      </c>
      <c r="H322" s="19" t="s">
        <v>637</v>
      </c>
      <c r="I322" s="170" t="s">
        <v>630</v>
      </c>
      <c r="J322" s="170" t="s">
        <v>630</v>
      </c>
      <c r="K322" s="58" t="s">
        <v>845</v>
      </c>
      <c r="P322" s="162">
        <v>2</v>
      </c>
      <c r="Q322" s="18">
        <v>4</v>
      </c>
      <c r="R322" s="172">
        <f t="shared" si="173"/>
        <v>8</v>
      </c>
      <c r="S322" s="172" t="str">
        <f t="shared" si="174"/>
        <v>Medio</v>
      </c>
      <c r="T322" s="19">
        <v>25</v>
      </c>
      <c r="U322" s="172">
        <f t="shared" si="171"/>
        <v>200</v>
      </c>
      <c r="V322" s="172" t="str">
        <f t="shared" si="172"/>
        <v>II</v>
      </c>
      <c r="W322" s="22" t="str">
        <f t="shared" si="160"/>
        <v>Aceptable con Control Especifico</v>
      </c>
      <c r="X322" s="58">
        <v>68</v>
      </c>
      <c r="Y322" s="170" t="s">
        <v>632</v>
      </c>
      <c r="Z322" s="170"/>
      <c r="AA322" s="170"/>
      <c r="AB322" s="170"/>
      <c r="AC322" s="49" t="s">
        <v>849</v>
      </c>
      <c r="AD322" s="58" t="s">
        <v>850</v>
      </c>
      <c r="AE322" s="58" t="s">
        <v>54</v>
      </c>
      <c r="AF322" s="58" t="s">
        <v>640</v>
      </c>
      <c r="AG322" s="58"/>
      <c r="AH322" s="58"/>
      <c r="AI322" s="58"/>
    </row>
    <row r="323" spans="1:35" ht="140.25" x14ac:dyDescent="0.2">
      <c r="A323" s="58" t="s">
        <v>835</v>
      </c>
      <c r="B323" s="19" t="s">
        <v>836</v>
      </c>
      <c r="C323" s="19" t="s">
        <v>837</v>
      </c>
      <c r="D323" s="19" t="s">
        <v>851</v>
      </c>
      <c r="E323" s="19" t="s">
        <v>56</v>
      </c>
      <c r="F323" s="154" t="s">
        <v>272</v>
      </c>
      <c r="G323" s="177" t="s">
        <v>650</v>
      </c>
      <c r="H323" s="19" t="s">
        <v>637</v>
      </c>
      <c r="I323" s="170" t="s">
        <v>630</v>
      </c>
      <c r="J323" s="170" t="s">
        <v>630</v>
      </c>
      <c r="K323" s="58" t="s">
        <v>845</v>
      </c>
      <c r="P323" s="162">
        <v>2</v>
      </c>
      <c r="Q323" s="18">
        <v>4</v>
      </c>
      <c r="R323" s="172">
        <f t="shared" si="173"/>
        <v>8</v>
      </c>
      <c r="S323" s="172" t="str">
        <f t="shared" si="174"/>
        <v>Medio</v>
      </c>
      <c r="T323" s="19">
        <v>25</v>
      </c>
      <c r="U323" s="172">
        <f t="shared" si="171"/>
        <v>200</v>
      </c>
      <c r="V323" s="172" t="str">
        <f t="shared" si="172"/>
        <v>II</v>
      </c>
      <c r="W323" s="22" t="str">
        <f t="shared" si="160"/>
        <v>Aceptable con Control Especifico</v>
      </c>
      <c r="X323" s="58">
        <v>68</v>
      </c>
      <c r="Y323" s="170" t="s">
        <v>632</v>
      </c>
      <c r="Z323" s="170"/>
      <c r="AA323" s="170"/>
      <c r="AB323" s="170"/>
      <c r="AC323" s="49" t="s">
        <v>759</v>
      </c>
      <c r="AD323" s="58" t="s">
        <v>846</v>
      </c>
      <c r="AE323" s="58" t="s">
        <v>54</v>
      </c>
      <c r="AF323" s="58" t="s">
        <v>640</v>
      </c>
      <c r="AG323" s="58"/>
      <c r="AH323" s="58"/>
      <c r="AI323" s="58"/>
    </row>
    <row r="324" spans="1:35" ht="178.5" x14ac:dyDescent="0.2">
      <c r="A324" s="58" t="s">
        <v>835</v>
      </c>
      <c r="B324" s="19" t="s">
        <v>836</v>
      </c>
      <c r="C324" s="19" t="s">
        <v>837</v>
      </c>
      <c r="D324" s="19" t="s">
        <v>852</v>
      </c>
      <c r="E324" s="19" t="s">
        <v>56</v>
      </c>
      <c r="F324" s="154" t="s">
        <v>272</v>
      </c>
      <c r="G324" s="177" t="s">
        <v>853</v>
      </c>
      <c r="H324" s="19" t="s">
        <v>854</v>
      </c>
      <c r="I324" s="170" t="s">
        <v>630</v>
      </c>
      <c r="J324" s="170" t="s">
        <v>630</v>
      </c>
      <c r="K324" s="58" t="s">
        <v>845</v>
      </c>
      <c r="P324" s="162">
        <v>2</v>
      </c>
      <c r="Q324" s="18">
        <v>4</v>
      </c>
      <c r="R324" s="172">
        <f t="shared" si="173"/>
        <v>8</v>
      </c>
      <c r="S324" s="172" t="str">
        <f t="shared" si="174"/>
        <v>Medio</v>
      </c>
      <c r="T324" s="19">
        <v>25</v>
      </c>
      <c r="U324" s="172">
        <f t="shared" si="171"/>
        <v>200</v>
      </c>
      <c r="V324" s="172" t="str">
        <f t="shared" si="172"/>
        <v>II</v>
      </c>
      <c r="W324" s="22" t="str">
        <f t="shared" si="160"/>
        <v>Aceptable con Control Especifico</v>
      </c>
      <c r="X324" s="58">
        <v>68</v>
      </c>
      <c r="Y324" s="170" t="s">
        <v>632</v>
      </c>
      <c r="Z324" s="170"/>
      <c r="AA324" s="170"/>
      <c r="AB324" s="170"/>
      <c r="AC324" s="49" t="s">
        <v>855</v>
      </c>
      <c r="AD324" s="58" t="s">
        <v>856</v>
      </c>
      <c r="AE324" s="58" t="s">
        <v>54</v>
      </c>
      <c r="AF324" s="58" t="s">
        <v>640</v>
      </c>
      <c r="AG324" s="58"/>
      <c r="AH324" s="58"/>
      <c r="AI324" s="58"/>
    </row>
    <row r="325" spans="1:35" ht="102" x14ac:dyDescent="0.2">
      <c r="A325" s="58" t="s">
        <v>835</v>
      </c>
      <c r="B325" s="19" t="s">
        <v>836</v>
      </c>
      <c r="C325" s="19" t="s">
        <v>837</v>
      </c>
      <c r="D325" s="19" t="s">
        <v>857</v>
      </c>
      <c r="E325" s="19" t="s">
        <v>56</v>
      </c>
      <c r="F325" s="154" t="s">
        <v>269</v>
      </c>
      <c r="G325" s="177" t="s">
        <v>653</v>
      </c>
      <c r="H325" s="19" t="s">
        <v>858</v>
      </c>
      <c r="I325" s="170" t="s">
        <v>630</v>
      </c>
      <c r="J325" s="170" t="s">
        <v>630</v>
      </c>
      <c r="K325" s="58" t="s">
        <v>630</v>
      </c>
      <c r="P325" s="162">
        <v>2</v>
      </c>
      <c r="Q325" s="18">
        <v>4</v>
      </c>
      <c r="R325" s="172">
        <f t="shared" si="173"/>
        <v>8</v>
      </c>
      <c r="S325" s="172" t="str">
        <f t="shared" si="174"/>
        <v>Medio</v>
      </c>
      <c r="T325" s="19">
        <v>25</v>
      </c>
      <c r="U325" s="172">
        <f t="shared" si="171"/>
        <v>200</v>
      </c>
      <c r="V325" s="172" t="str">
        <f t="shared" si="172"/>
        <v>II</v>
      </c>
      <c r="W325" s="22" t="str">
        <f t="shared" si="160"/>
        <v>Aceptable con Control Especifico</v>
      </c>
      <c r="X325" s="58">
        <v>68</v>
      </c>
      <c r="Y325" s="170" t="s">
        <v>859</v>
      </c>
      <c r="Z325" s="170"/>
      <c r="AA325" s="170"/>
      <c r="AB325" s="170"/>
      <c r="AC325" s="58" t="s">
        <v>860</v>
      </c>
      <c r="AD325" s="58" t="s">
        <v>861</v>
      </c>
      <c r="AE325" s="58" t="s">
        <v>54</v>
      </c>
      <c r="AF325" s="58" t="s">
        <v>658</v>
      </c>
      <c r="AG325" s="58"/>
      <c r="AH325" s="58"/>
      <c r="AI325" s="58"/>
    </row>
    <row r="326" spans="1:35" ht="89.25" x14ac:dyDescent="0.2">
      <c r="A326" s="58" t="s">
        <v>835</v>
      </c>
      <c r="B326" s="19" t="s">
        <v>836</v>
      </c>
      <c r="C326" s="19" t="s">
        <v>837</v>
      </c>
      <c r="D326" s="19" t="s">
        <v>862</v>
      </c>
      <c r="E326" s="19" t="s">
        <v>56</v>
      </c>
      <c r="F326" s="154" t="s">
        <v>269</v>
      </c>
      <c r="G326" s="177" t="s">
        <v>863</v>
      </c>
      <c r="H326" s="19" t="s">
        <v>864</v>
      </c>
      <c r="I326" s="170" t="s">
        <v>630</v>
      </c>
      <c r="J326" s="170" t="s">
        <v>630</v>
      </c>
      <c r="K326" s="58" t="s">
        <v>630</v>
      </c>
      <c r="P326" s="162">
        <v>2</v>
      </c>
      <c r="Q326" s="18">
        <v>3</v>
      </c>
      <c r="R326" s="172">
        <f t="shared" si="173"/>
        <v>6</v>
      </c>
      <c r="S326" s="172" t="str">
        <f t="shared" si="174"/>
        <v>Medio</v>
      </c>
      <c r="T326" s="19">
        <v>10</v>
      </c>
      <c r="U326" s="172">
        <f t="shared" si="171"/>
        <v>60</v>
      </c>
      <c r="V326" s="172" t="str">
        <f t="shared" si="172"/>
        <v>III</v>
      </c>
      <c r="W326" s="22" t="str">
        <f t="shared" si="160"/>
        <v>Aceptable</v>
      </c>
      <c r="X326" s="58">
        <v>68</v>
      </c>
      <c r="Y326" s="170" t="s">
        <v>865</v>
      </c>
      <c r="Z326" s="170"/>
      <c r="AA326" s="170"/>
      <c r="AB326" s="58" t="s">
        <v>866</v>
      </c>
      <c r="AC326" s="58" t="s">
        <v>867</v>
      </c>
      <c r="AD326" s="58" t="s">
        <v>868</v>
      </c>
      <c r="AE326" s="58" t="s">
        <v>54</v>
      </c>
      <c r="AF326" s="58" t="s">
        <v>665</v>
      </c>
      <c r="AG326" s="58"/>
      <c r="AH326" s="58"/>
      <c r="AI326" s="58"/>
    </row>
    <row r="327" spans="1:35" ht="140.25" x14ac:dyDescent="0.2">
      <c r="A327" s="58" t="s">
        <v>835</v>
      </c>
      <c r="B327" s="19" t="s">
        <v>836</v>
      </c>
      <c r="C327" s="19" t="s">
        <v>837</v>
      </c>
      <c r="D327" s="19" t="s">
        <v>869</v>
      </c>
      <c r="E327" s="19" t="s">
        <v>56</v>
      </c>
      <c r="F327" s="154" t="s">
        <v>269</v>
      </c>
      <c r="G327" s="177" t="s">
        <v>773</v>
      </c>
      <c r="H327" s="58" t="s">
        <v>774</v>
      </c>
      <c r="I327" s="170" t="s">
        <v>630</v>
      </c>
      <c r="J327" s="170" t="s">
        <v>630</v>
      </c>
      <c r="K327" s="58" t="s">
        <v>870</v>
      </c>
      <c r="P327" s="162">
        <v>6</v>
      </c>
      <c r="Q327" s="18">
        <v>3</v>
      </c>
      <c r="R327" s="172">
        <f t="shared" si="173"/>
        <v>18</v>
      </c>
      <c r="S327" s="172" t="str">
        <f t="shared" si="174"/>
        <v>Alto</v>
      </c>
      <c r="T327" s="19">
        <v>25</v>
      </c>
      <c r="U327" s="172">
        <f t="shared" si="171"/>
        <v>450</v>
      </c>
      <c r="V327" s="172" t="str">
        <f t="shared" si="172"/>
        <v>II</v>
      </c>
      <c r="W327" s="22" t="str">
        <f t="shared" si="160"/>
        <v>Aceptable con Control Especifico</v>
      </c>
      <c r="X327" s="58">
        <v>68</v>
      </c>
      <c r="Y327" s="170" t="s">
        <v>776</v>
      </c>
      <c r="Z327" s="170"/>
      <c r="AA327" s="170"/>
      <c r="AB327" s="170"/>
      <c r="AC327" s="58" t="s">
        <v>860</v>
      </c>
      <c r="AD327" s="58" t="s">
        <v>778</v>
      </c>
      <c r="AE327" s="58" t="s">
        <v>54</v>
      </c>
      <c r="AF327" s="58" t="s">
        <v>665</v>
      </c>
      <c r="AG327" s="58"/>
      <c r="AH327" s="58"/>
      <c r="AI327" s="58"/>
    </row>
    <row r="328" spans="1:35" ht="127.5" x14ac:dyDescent="0.2">
      <c r="A328" s="58" t="s">
        <v>835</v>
      </c>
      <c r="B328" s="19" t="s">
        <v>836</v>
      </c>
      <c r="C328" s="19" t="s">
        <v>837</v>
      </c>
      <c r="D328" s="19" t="s">
        <v>871</v>
      </c>
      <c r="E328" s="19" t="s">
        <v>56</v>
      </c>
      <c r="F328" s="154" t="s">
        <v>269</v>
      </c>
      <c r="G328" s="178" t="s">
        <v>25</v>
      </c>
      <c r="H328" s="58" t="s">
        <v>667</v>
      </c>
      <c r="I328" s="170" t="s">
        <v>630</v>
      </c>
      <c r="J328" s="170" t="s">
        <v>630</v>
      </c>
      <c r="K328" s="58" t="s">
        <v>872</v>
      </c>
      <c r="P328" s="162">
        <v>6</v>
      </c>
      <c r="Q328" s="18">
        <v>3</v>
      </c>
      <c r="R328" s="172">
        <f t="shared" si="173"/>
        <v>18</v>
      </c>
      <c r="S328" s="172" t="str">
        <f t="shared" si="174"/>
        <v>Alto</v>
      </c>
      <c r="T328" s="58">
        <v>25</v>
      </c>
      <c r="U328" s="172">
        <f t="shared" si="171"/>
        <v>450</v>
      </c>
      <c r="V328" s="172" t="str">
        <f t="shared" si="172"/>
        <v>II</v>
      </c>
      <c r="W328" s="22" t="str">
        <f t="shared" si="160"/>
        <v>Aceptable con Control Especifico</v>
      </c>
      <c r="X328" s="58">
        <v>68</v>
      </c>
      <c r="Y328" s="170" t="s">
        <v>776</v>
      </c>
      <c r="Z328" s="170"/>
      <c r="AA328" s="170"/>
      <c r="AB328" s="170"/>
      <c r="AC328" s="58" t="s">
        <v>873</v>
      </c>
      <c r="AD328" s="58" t="s">
        <v>874</v>
      </c>
      <c r="AE328" s="58" t="s">
        <v>54</v>
      </c>
      <c r="AF328" s="58" t="s">
        <v>671</v>
      </c>
      <c r="AG328" s="58"/>
      <c r="AH328" s="58"/>
      <c r="AI328" s="58"/>
    </row>
    <row r="329" spans="1:35" ht="114.75" x14ac:dyDescent="0.2">
      <c r="A329" s="58" t="s">
        <v>835</v>
      </c>
      <c r="B329" s="19" t="s">
        <v>836</v>
      </c>
      <c r="C329" s="19" t="s">
        <v>837</v>
      </c>
      <c r="D329" s="19" t="s">
        <v>875</v>
      </c>
      <c r="E329" s="19" t="s">
        <v>56</v>
      </c>
      <c r="F329" s="154" t="s">
        <v>269</v>
      </c>
      <c r="G329" s="178" t="s">
        <v>26</v>
      </c>
      <c r="H329" s="58" t="s">
        <v>667</v>
      </c>
      <c r="I329" s="170" t="s">
        <v>630</v>
      </c>
      <c r="J329" s="170" t="s">
        <v>630</v>
      </c>
      <c r="K329" s="58" t="s">
        <v>630</v>
      </c>
      <c r="P329" s="162">
        <v>2</v>
      </c>
      <c r="Q329" s="18">
        <v>4</v>
      </c>
      <c r="R329" s="172">
        <f t="shared" si="173"/>
        <v>8</v>
      </c>
      <c r="S329" s="172" t="str">
        <f t="shared" si="174"/>
        <v>Medio</v>
      </c>
      <c r="T329" s="58">
        <v>25</v>
      </c>
      <c r="U329" s="172">
        <f t="shared" si="171"/>
        <v>200</v>
      </c>
      <c r="V329" s="172" t="str">
        <f t="shared" si="172"/>
        <v>II</v>
      </c>
      <c r="W329" s="22" t="str">
        <f t="shared" si="160"/>
        <v>Aceptable con Control Especifico</v>
      </c>
      <c r="X329" s="58">
        <v>68</v>
      </c>
      <c r="Y329" s="170" t="s">
        <v>668</v>
      </c>
      <c r="Z329" s="170"/>
      <c r="AA329" s="170"/>
      <c r="AB329" s="170"/>
      <c r="AC329" s="58" t="s">
        <v>876</v>
      </c>
      <c r="AD329" s="58" t="s">
        <v>782</v>
      </c>
      <c r="AE329" s="58" t="s">
        <v>54</v>
      </c>
      <c r="AF329" s="58" t="s">
        <v>671</v>
      </c>
      <c r="AG329" s="58"/>
      <c r="AH329" s="58"/>
      <c r="AI329" s="58"/>
    </row>
    <row r="330" spans="1:35" ht="89.25" x14ac:dyDescent="0.2">
      <c r="A330" s="58" t="s">
        <v>835</v>
      </c>
      <c r="B330" s="19" t="s">
        <v>836</v>
      </c>
      <c r="C330" s="19" t="s">
        <v>837</v>
      </c>
      <c r="D330" s="19" t="s">
        <v>877</v>
      </c>
      <c r="E330" s="19" t="s">
        <v>56</v>
      </c>
      <c r="F330" s="154" t="s">
        <v>269</v>
      </c>
      <c r="G330" s="177" t="s">
        <v>878</v>
      </c>
      <c r="H330" s="58" t="s">
        <v>879</v>
      </c>
      <c r="I330" s="170" t="s">
        <v>630</v>
      </c>
      <c r="J330" s="170" t="s">
        <v>630</v>
      </c>
      <c r="K330" s="58" t="s">
        <v>630</v>
      </c>
      <c r="P330" s="162">
        <v>6</v>
      </c>
      <c r="Q330" s="18">
        <v>3</v>
      </c>
      <c r="R330" s="172">
        <f t="shared" si="173"/>
        <v>18</v>
      </c>
      <c r="S330" s="172" t="str">
        <f t="shared" si="174"/>
        <v>Alto</v>
      </c>
      <c r="T330" s="58">
        <v>10</v>
      </c>
      <c r="U330" s="172">
        <f t="shared" si="171"/>
        <v>180</v>
      </c>
      <c r="V330" s="172" t="str">
        <f t="shared" si="172"/>
        <v>II</v>
      </c>
      <c r="W330" s="22" t="str">
        <f t="shared" si="160"/>
        <v>Aceptable con Control Especifico</v>
      </c>
      <c r="X330" s="58">
        <v>68</v>
      </c>
      <c r="Y330" s="58" t="s">
        <v>880</v>
      </c>
      <c r="Z330" s="170"/>
      <c r="AA330" s="170"/>
      <c r="AB330" s="170"/>
      <c r="AC330" s="58" t="s">
        <v>881</v>
      </c>
      <c r="AD330" s="58" t="s">
        <v>882</v>
      </c>
      <c r="AE330" s="58" t="s">
        <v>54</v>
      </c>
      <c r="AF330" s="58" t="s">
        <v>671</v>
      </c>
      <c r="AG330" s="58"/>
      <c r="AH330" s="58"/>
      <c r="AI330" s="58"/>
    </row>
    <row r="331" spans="1:35" ht="114.75" x14ac:dyDescent="0.2">
      <c r="A331" s="58" t="s">
        <v>835</v>
      </c>
      <c r="B331" s="19" t="s">
        <v>836</v>
      </c>
      <c r="C331" s="19" t="s">
        <v>837</v>
      </c>
      <c r="D331" s="19" t="s">
        <v>883</v>
      </c>
      <c r="E331" s="19" t="s">
        <v>56</v>
      </c>
      <c r="F331" s="154" t="s">
        <v>270</v>
      </c>
      <c r="G331" s="177" t="s">
        <v>884</v>
      </c>
      <c r="H331" s="58" t="s">
        <v>784</v>
      </c>
      <c r="I331" s="170" t="s">
        <v>630</v>
      </c>
      <c r="J331" s="170" t="s">
        <v>630</v>
      </c>
      <c r="K331" s="58" t="s">
        <v>785</v>
      </c>
      <c r="P331" s="181">
        <v>6</v>
      </c>
      <c r="Q331" s="18">
        <v>3</v>
      </c>
      <c r="R331" s="172">
        <f t="shared" si="173"/>
        <v>18</v>
      </c>
      <c r="S331" s="172" t="str">
        <f t="shared" si="174"/>
        <v>Alto</v>
      </c>
      <c r="T331" s="58">
        <v>25</v>
      </c>
      <c r="U331" s="172">
        <f t="shared" si="171"/>
        <v>450</v>
      </c>
      <c r="V331" s="172" t="str">
        <f t="shared" si="172"/>
        <v>II</v>
      </c>
      <c r="W331" s="22" t="str">
        <f t="shared" si="160"/>
        <v>Aceptable con Control Especifico</v>
      </c>
      <c r="X331" s="58">
        <v>68</v>
      </c>
      <c r="Y331" s="58" t="s">
        <v>792</v>
      </c>
      <c r="Z331" s="170"/>
      <c r="AA331" s="170"/>
      <c r="AB331" s="170"/>
      <c r="AC331" s="58" t="s">
        <v>885</v>
      </c>
      <c r="AD331" s="58" t="s">
        <v>787</v>
      </c>
      <c r="AE331" s="58" t="s">
        <v>54</v>
      </c>
      <c r="AF331" s="58" t="s">
        <v>678</v>
      </c>
      <c r="AG331" s="58"/>
      <c r="AH331" s="58"/>
      <c r="AI331" s="58"/>
    </row>
    <row r="332" spans="1:35" ht="114.75" x14ac:dyDescent="0.2">
      <c r="A332" s="58" t="s">
        <v>835</v>
      </c>
      <c r="B332" s="19" t="s">
        <v>836</v>
      </c>
      <c r="C332" s="19" t="s">
        <v>837</v>
      </c>
      <c r="D332" s="19" t="s">
        <v>886</v>
      </c>
      <c r="E332" s="19" t="s">
        <v>56</v>
      </c>
      <c r="F332" s="154" t="s">
        <v>270</v>
      </c>
      <c r="G332" s="177" t="s">
        <v>680</v>
      </c>
      <c r="H332" s="58" t="s">
        <v>441</v>
      </c>
      <c r="I332" s="170" t="s">
        <v>630</v>
      </c>
      <c r="J332" s="170" t="s">
        <v>630</v>
      </c>
      <c r="K332" s="58" t="s">
        <v>785</v>
      </c>
      <c r="P332" s="162">
        <v>2</v>
      </c>
      <c r="Q332" s="18">
        <v>4</v>
      </c>
      <c r="R332" s="172">
        <f t="shared" si="173"/>
        <v>8</v>
      </c>
      <c r="S332" s="172" t="str">
        <f t="shared" si="174"/>
        <v>Medio</v>
      </c>
      <c r="T332" s="19">
        <v>25</v>
      </c>
      <c r="U332" s="172">
        <f t="shared" si="171"/>
        <v>200</v>
      </c>
      <c r="V332" s="172" t="str">
        <f t="shared" si="172"/>
        <v>II</v>
      </c>
      <c r="W332" s="22" t="str">
        <f t="shared" si="160"/>
        <v>Aceptable con Control Especifico</v>
      </c>
      <c r="X332" s="58">
        <v>68</v>
      </c>
      <c r="Y332" s="58" t="s">
        <v>675</v>
      </c>
      <c r="Z332" s="170"/>
      <c r="AA332" s="170"/>
      <c r="AB332" s="170"/>
      <c r="AC332" s="58" t="s">
        <v>885</v>
      </c>
      <c r="AD332" s="58" t="s">
        <v>887</v>
      </c>
      <c r="AE332" s="58" t="s">
        <v>54</v>
      </c>
      <c r="AF332" s="58" t="s">
        <v>678</v>
      </c>
      <c r="AG332" s="58"/>
      <c r="AH332" s="58"/>
      <c r="AI332" s="58"/>
    </row>
    <row r="333" spans="1:35" ht="229.5" x14ac:dyDescent="0.2">
      <c r="A333" s="58" t="s">
        <v>835</v>
      </c>
      <c r="B333" s="19" t="s">
        <v>836</v>
      </c>
      <c r="C333" s="19" t="s">
        <v>837</v>
      </c>
      <c r="D333" s="19" t="s">
        <v>888</v>
      </c>
      <c r="E333" s="19" t="s">
        <v>56</v>
      </c>
      <c r="F333" s="154" t="s">
        <v>38</v>
      </c>
      <c r="G333" s="49" t="s">
        <v>690</v>
      </c>
      <c r="H333" s="19" t="s">
        <v>797</v>
      </c>
      <c r="I333" s="170" t="s">
        <v>630</v>
      </c>
      <c r="J333" s="170" t="s">
        <v>630</v>
      </c>
      <c r="K333" s="58" t="s">
        <v>889</v>
      </c>
      <c r="P333" s="162">
        <v>6</v>
      </c>
      <c r="Q333" s="18">
        <v>3</v>
      </c>
      <c r="R333" s="172">
        <f t="shared" si="173"/>
        <v>18</v>
      </c>
      <c r="S333" s="172" t="str">
        <f t="shared" si="174"/>
        <v>Alto</v>
      </c>
      <c r="T333" s="19">
        <v>25</v>
      </c>
      <c r="U333" s="172">
        <f t="shared" si="171"/>
        <v>450</v>
      </c>
      <c r="V333" s="172" t="str">
        <f t="shared" si="172"/>
        <v>II</v>
      </c>
      <c r="W333" s="22" t="str">
        <f t="shared" si="160"/>
        <v>Aceptable con Control Especifico</v>
      </c>
      <c r="X333" s="58">
        <v>68</v>
      </c>
      <c r="Y333" s="58" t="s">
        <v>686</v>
      </c>
      <c r="Z333" s="170"/>
      <c r="AA333" s="170"/>
      <c r="AB333" s="170"/>
      <c r="AC333" s="58" t="s">
        <v>890</v>
      </c>
      <c r="AD333" s="58" t="s">
        <v>688</v>
      </c>
      <c r="AE333" s="58" t="s">
        <v>54</v>
      </c>
      <c r="AF333" s="58"/>
      <c r="AG333" s="58"/>
      <c r="AH333" s="58"/>
      <c r="AI333" s="58"/>
    </row>
    <row r="334" spans="1:35" ht="229.5" x14ac:dyDescent="0.2">
      <c r="A334" s="58" t="s">
        <v>835</v>
      </c>
      <c r="B334" s="19" t="s">
        <v>836</v>
      </c>
      <c r="C334" s="19" t="s">
        <v>837</v>
      </c>
      <c r="D334" s="19" t="s">
        <v>888</v>
      </c>
      <c r="E334" s="19" t="s">
        <v>56</v>
      </c>
      <c r="F334" s="154" t="s">
        <v>38</v>
      </c>
      <c r="G334" s="184" t="s">
        <v>690</v>
      </c>
      <c r="H334" s="19" t="s">
        <v>797</v>
      </c>
      <c r="I334" s="170" t="s">
        <v>630</v>
      </c>
      <c r="J334" s="170" t="s">
        <v>630</v>
      </c>
      <c r="K334" s="58" t="s">
        <v>889</v>
      </c>
      <c r="P334" s="162">
        <v>6</v>
      </c>
      <c r="Q334" s="18">
        <v>3</v>
      </c>
      <c r="R334" s="172">
        <f t="shared" si="173"/>
        <v>18</v>
      </c>
      <c r="S334" s="172" t="str">
        <f t="shared" si="174"/>
        <v>Alto</v>
      </c>
      <c r="T334" s="19">
        <v>25</v>
      </c>
      <c r="U334" s="172">
        <f t="shared" si="171"/>
        <v>450</v>
      </c>
      <c r="V334" s="172" t="str">
        <f t="shared" si="172"/>
        <v>II</v>
      </c>
      <c r="W334" s="22" t="str">
        <f t="shared" si="160"/>
        <v>Aceptable con Control Especifico</v>
      </c>
      <c r="X334" s="58">
        <v>68</v>
      </c>
      <c r="Y334" s="58" t="s">
        <v>686</v>
      </c>
      <c r="Z334" s="170"/>
      <c r="AA334" s="170"/>
      <c r="AB334" s="170"/>
      <c r="AC334" s="58" t="s">
        <v>890</v>
      </c>
      <c r="AD334" s="58" t="s">
        <v>688</v>
      </c>
      <c r="AE334" s="58" t="s">
        <v>54</v>
      </c>
      <c r="AF334" s="58"/>
      <c r="AG334" s="58"/>
      <c r="AH334" s="58"/>
      <c r="AI334" s="58"/>
    </row>
    <row r="335" spans="1:35" ht="229.5" x14ac:dyDescent="0.2">
      <c r="A335" s="58" t="s">
        <v>835</v>
      </c>
      <c r="B335" s="19" t="s">
        <v>836</v>
      </c>
      <c r="C335" s="19" t="s">
        <v>837</v>
      </c>
      <c r="D335" s="19" t="s">
        <v>888</v>
      </c>
      <c r="E335" s="19" t="s">
        <v>56</v>
      </c>
      <c r="F335" s="154" t="s">
        <v>38</v>
      </c>
      <c r="G335" s="49" t="s">
        <v>692</v>
      </c>
      <c r="H335" s="19" t="s">
        <v>800</v>
      </c>
      <c r="I335" s="170" t="s">
        <v>630</v>
      </c>
      <c r="J335" s="170" t="s">
        <v>630</v>
      </c>
      <c r="K335" s="58" t="s">
        <v>889</v>
      </c>
      <c r="P335" s="162">
        <v>6</v>
      </c>
      <c r="Q335" s="18">
        <v>3</v>
      </c>
      <c r="R335" s="172">
        <f t="shared" si="173"/>
        <v>18</v>
      </c>
      <c r="S335" s="172" t="str">
        <f t="shared" si="174"/>
        <v>Alto</v>
      </c>
      <c r="T335" s="19">
        <v>25</v>
      </c>
      <c r="U335" s="172">
        <f t="shared" si="171"/>
        <v>450</v>
      </c>
      <c r="V335" s="172" t="str">
        <f t="shared" si="172"/>
        <v>II</v>
      </c>
      <c r="W335" s="22" t="str">
        <f t="shared" si="160"/>
        <v>Aceptable con Control Especifico</v>
      </c>
      <c r="X335" s="58">
        <v>68</v>
      </c>
      <c r="Y335" s="58" t="s">
        <v>686</v>
      </c>
      <c r="Z335" s="170"/>
      <c r="AA335" s="170"/>
      <c r="AB335" s="170"/>
      <c r="AC335" s="58" t="s">
        <v>694</v>
      </c>
      <c r="AD335" s="58" t="s">
        <v>688</v>
      </c>
      <c r="AE335" s="58" t="s">
        <v>54</v>
      </c>
      <c r="AF335" s="58"/>
      <c r="AG335" s="58"/>
      <c r="AH335" s="58"/>
      <c r="AI335" s="58"/>
    </row>
    <row r="336" spans="1:35" ht="229.5" x14ac:dyDescent="0.2">
      <c r="A336" s="58" t="s">
        <v>835</v>
      </c>
      <c r="B336" s="19" t="s">
        <v>836</v>
      </c>
      <c r="C336" s="19" t="s">
        <v>837</v>
      </c>
      <c r="D336" s="19" t="s">
        <v>888</v>
      </c>
      <c r="E336" s="19" t="s">
        <v>56</v>
      </c>
      <c r="F336" s="154" t="s">
        <v>38</v>
      </c>
      <c r="G336" s="184" t="s">
        <v>690</v>
      </c>
      <c r="H336" s="19" t="s">
        <v>797</v>
      </c>
      <c r="I336" s="170" t="s">
        <v>630</v>
      </c>
      <c r="J336" s="170" t="s">
        <v>630</v>
      </c>
      <c r="K336" s="58" t="s">
        <v>889</v>
      </c>
      <c r="P336" s="162">
        <v>6</v>
      </c>
      <c r="Q336" s="18">
        <v>3</v>
      </c>
      <c r="R336" s="172">
        <f t="shared" si="173"/>
        <v>18</v>
      </c>
      <c r="S336" s="172" t="str">
        <f t="shared" si="174"/>
        <v>Alto</v>
      </c>
      <c r="T336" s="19">
        <v>25</v>
      </c>
      <c r="U336" s="172">
        <f t="shared" si="171"/>
        <v>450</v>
      </c>
      <c r="V336" s="172" t="str">
        <f t="shared" si="172"/>
        <v>II</v>
      </c>
      <c r="W336" s="22" t="str">
        <f t="shared" si="160"/>
        <v>Aceptable con Control Especifico</v>
      </c>
      <c r="X336" s="58">
        <v>68</v>
      </c>
      <c r="Y336" s="58" t="s">
        <v>686</v>
      </c>
      <c r="Z336" s="170"/>
      <c r="AA336" s="170"/>
      <c r="AB336" s="170"/>
      <c r="AC336" s="58" t="s">
        <v>890</v>
      </c>
      <c r="AD336" s="58" t="s">
        <v>688</v>
      </c>
      <c r="AE336" s="58" t="s">
        <v>54</v>
      </c>
      <c r="AF336" s="58"/>
      <c r="AG336" s="58"/>
      <c r="AH336" s="58"/>
      <c r="AI336" s="58"/>
    </row>
    <row r="337" spans="1:35" ht="229.5" x14ac:dyDescent="0.2">
      <c r="A337" s="58" t="s">
        <v>835</v>
      </c>
      <c r="B337" s="19" t="s">
        <v>836</v>
      </c>
      <c r="C337" s="19" t="s">
        <v>837</v>
      </c>
      <c r="D337" s="19" t="s">
        <v>888</v>
      </c>
      <c r="E337" s="19" t="s">
        <v>56</v>
      </c>
      <c r="F337" s="154" t="s">
        <v>38</v>
      </c>
      <c r="G337" s="49" t="s">
        <v>692</v>
      </c>
      <c r="H337" s="19" t="s">
        <v>801</v>
      </c>
      <c r="I337" s="170" t="s">
        <v>630</v>
      </c>
      <c r="J337" s="170" t="s">
        <v>630</v>
      </c>
      <c r="K337" s="58" t="s">
        <v>889</v>
      </c>
      <c r="P337" s="162">
        <v>6</v>
      </c>
      <c r="Q337" s="18">
        <v>3</v>
      </c>
      <c r="R337" s="172">
        <f t="shared" si="173"/>
        <v>18</v>
      </c>
      <c r="S337" s="172" t="str">
        <f t="shared" si="174"/>
        <v>Alto</v>
      </c>
      <c r="T337" s="19">
        <v>25</v>
      </c>
      <c r="U337" s="172">
        <f t="shared" si="171"/>
        <v>450</v>
      </c>
      <c r="V337" s="172" t="str">
        <f t="shared" si="172"/>
        <v>II</v>
      </c>
      <c r="W337" s="22" t="str">
        <f t="shared" si="160"/>
        <v>Aceptable con Control Especifico</v>
      </c>
      <c r="X337" s="58">
        <v>68</v>
      </c>
      <c r="Y337" s="58" t="s">
        <v>686</v>
      </c>
      <c r="Z337" s="170"/>
      <c r="AA337" s="170"/>
      <c r="AB337" s="170"/>
      <c r="AC337" s="58" t="s">
        <v>694</v>
      </c>
      <c r="AD337" s="58" t="s">
        <v>688</v>
      </c>
      <c r="AE337" s="58" t="s">
        <v>54</v>
      </c>
      <c r="AF337" s="58"/>
      <c r="AG337" s="58"/>
      <c r="AH337" s="58"/>
      <c r="AI337" s="58"/>
    </row>
    <row r="338" spans="1:35" ht="127.5" x14ac:dyDescent="0.2">
      <c r="A338" s="58" t="s">
        <v>835</v>
      </c>
      <c r="B338" s="19" t="s">
        <v>836</v>
      </c>
      <c r="C338" s="19" t="s">
        <v>837</v>
      </c>
      <c r="D338" s="19" t="s">
        <v>891</v>
      </c>
      <c r="E338" s="19" t="s">
        <v>56</v>
      </c>
      <c r="F338" s="154" t="s">
        <v>273</v>
      </c>
      <c r="G338" s="49" t="s">
        <v>696</v>
      </c>
      <c r="H338" s="58" t="s">
        <v>60</v>
      </c>
      <c r="I338" s="170" t="s">
        <v>630</v>
      </c>
      <c r="J338" s="170" t="s">
        <v>630</v>
      </c>
      <c r="K338" s="58" t="s">
        <v>892</v>
      </c>
      <c r="P338" s="162">
        <v>2</v>
      </c>
      <c r="Q338" s="18">
        <v>4</v>
      </c>
      <c r="R338" s="172">
        <f t="shared" si="173"/>
        <v>8</v>
      </c>
      <c r="S338" s="172" t="str">
        <f t="shared" si="174"/>
        <v>Medio</v>
      </c>
      <c r="T338" s="19">
        <v>25</v>
      </c>
      <c r="U338" s="172">
        <f t="shared" si="171"/>
        <v>200</v>
      </c>
      <c r="V338" s="172" t="str">
        <f t="shared" si="172"/>
        <v>II</v>
      </c>
      <c r="W338" s="22" t="str">
        <f t="shared" si="160"/>
        <v>Aceptable con Control Especifico</v>
      </c>
      <c r="X338" s="58">
        <v>68</v>
      </c>
      <c r="Y338" s="170" t="s">
        <v>698</v>
      </c>
      <c r="Z338" s="170"/>
      <c r="AA338" s="170"/>
      <c r="AB338" s="170"/>
      <c r="AC338" s="58" t="s">
        <v>893</v>
      </c>
      <c r="AD338" s="58" t="s">
        <v>894</v>
      </c>
      <c r="AE338" s="58" t="s">
        <v>54</v>
      </c>
      <c r="AF338" s="58" t="s">
        <v>701</v>
      </c>
      <c r="AG338" s="58"/>
      <c r="AH338" s="58"/>
      <c r="AI338" s="58"/>
    </row>
    <row r="339" spans="1:35" ht="89.25" x14ac:dyDescent="0.2">
      <c r="A339" s="58" t="s">
        <v>835</v>
      </c>
      <c r="B339" s="19" t="s">
        <v>836</v>
      </c>
      <c r="C339" s="19" t="s">
        <v>837</v>
      </c>
      <c r="D339" s="19" t="s">
        <v>895</v>
      </c>
      <c r="E339" s="19" t="s">
        <v>56</v>
      </c>
      <c r="F339" s="154" t="s">
        <v>273</v>
      </c>
      <c r="G339" s="178" t="s">
        <v>702</v>
      </c>
      <c r="H339" s="58" t="s">
        <v>703</v>
      </c>
      <c r="I339" s="170" t="s">
        <v>630</v>
      </c>
      <c r="J339" s="170" t="s">
        <v>630</v>
      </c>
      <c r="K339" s="58" t="s">
        <v>805</v>
      </c>
      <c r="P339" s="162">
        <v>2</v>
      </c>
      <c r="Q339" s="18">
        <v>3</v>
      </c>
      <c r="R339" s="172">
        <f t="shared" si="173"/>
        <v>6</v>
      </c>
      <c r="S339" s="172" t="str">
        <f t="shared" si="174"/>
        <v>Medio</v>
      </c>
      <c r="T339" s="19">
        <v>25</v>
      </c>
      <c r="U339" s="172">
        <f t="shared" si="171"/>
        <v>150</v>
      </c>
      <c r="V339" s="172" t="str">
        <f t="shared" si="172"/>
        <v>II</v>
      </c>
      <c r="W339" s="22" t="str">
        <f t="shared" si="160"/>
        <v>Aceptable con Control Especifico</v>
      </c>
      <c r="X339" s="58">
        <v>68</v>
      </c>
      <c r="Y339" s="170" t="s">
        <v>698</v>
      </c>
      <c r="Z339" s="170"/>
      <c r="AA339" s="170"/>
      <c r="AB339" s="170"/>
      <c r="AC339" s="58" t="s">
        <v>699</v>
      </c>
      <c r="AD339" s="58" t="s">
        <v>700</v>
      </c>
      <c r="AE339" s="58" t="s">
        <v>54</v>
      </c>
      <c r="AF339" s="58" t="s">
        <v>701</v>
      </c>
      <c r="AG339" s="58"/>
      <c r="AH339" s="58"/>
      <c r="AI339" s="58"/>
    </row>
    <row r="340" spans="1:35" ht="89.25" x14ac:dyDescent="0.2">
      <c r="A340" s="58" t="s">
        <v>835</v>
      </c>
      <c r="B340" s="19" t="s">
        <v>836</v>
      </c>
      <c r="C340" s="19" t="s">
        <v>837</v>
      </c>
      <c r="D340" s="19" t="s">
        <v>896</v>
      </c>
      <c r="E340" s="19" t="s">
        <v>56</v>
      </c>
      <c r="F340" s="154" t="s">
        <v>273</v>
      </c>
      <c r="G340" s="178" t="s">
        <v>708</v>
      </c>
      <c r="H340" s="58" t="s">
        <v>709</v>
      </c>
      <c r="I340" s="170" t="s">
        <v>630</v>
      </c>
      <c r="J340" s="170" t="s">
        <v>630</v>
      </c>
      <c r="K340" s="58" t="s">
        <v>704</v>
      </c>
      <c r="P340" s="162">
        <v>2</v>
      </c>
      <c r="Q340" s="18">
        <v>3</v>
      </c>
      <c r="R340" s="172">
        <f t="shared" si="173"/>
        <v>6</v>
      </c>
      <c r="S340" s="172" t="str">
        <f t="shared" si="174"/>
        <v>Medio</v>
      </c>
      <c r="T340" s="19">
        <v>25</v>
      </c>
      <c r="U340" s="172">
        <f t="shared" si="171"/>
        <v>150</v>
      </c>
      <c r="V340" s="172" t="str">
        <f t="shared" si="172"/>
        <v>II</v>
      </c>
      <c r="W340" s="22" t="str">
        <f t="shared" si="160"/>
        <v>Aceptable con Control Especifico</v>
      </c>
      <c r="X340" s="58">
        <v>68</v>
      </c>
      <c r="Y340" s="170" t="s">
        <v>698</v>
      </c>
      <c r="Z340" s="170"/>
      <c r="AA340" s="170"/>
      <c r="AB340" s="170"/>
      <c r="AC340" s="58" t="s">
        <v>893</v>
      </c>
      <c r="AD340" s="58" t="s">
        <v>897</v>
      </c>
      <c r="AE340" s="58" t="s">
        <v>54</v>
      </c>
      <c r="AF340" s="58" t="s">
        <v>701</v>
      </c>
      <c r="AG340" s="58"/>
      <c r="AH340" s="58"/>
      <c r="AI340" s="58"/>
    </row>
    <row r="341" spans="1:35" ht="89.25" x14ac:dyDescent="0.2">
      <c r="A341" s="58" t="s">
        <v>835</v>
      </c>
      <c r="B341" s="19" t="s">
        <v>836</v>
      </c>
      <c r="C341" s="19" t="s">
        <v>837</v>
      </c>
      <c r="D341" s="19" t="s">
        <v>898</v>
      </c>
      <c r="E341" s="19" t="s">
        <v>56</v>
      </c>
      <c r="F341" s="154" t="s">
        <v>273</v>
      </c>
      <c r="G341" s="49" t="s">
        <v>808</v>
      </c>
      <c r="H341" s="58" t="s">
        <v>809</v>
      </c>
      <c r="I341" s="170" t="s">
        <v>630</v>
      </c>
      <c r="J341" s="170" t="s">
        <v>630</v>
      </c>
      <c r="K341" s="58" t="s">
        <v>803</v>
      </c>
      <c r="P341" s="162">
        <v>2</v>
      </c>
      <c r="Q341" s="18">
        <v>3</v>
      </c>
      <c r="R341" s="172">
        <f t="shared" si="173"/>
        <v>6</v>
      </c>
      <c r="S341" s="172" t="str">
        <f t="shared" si="174"/>
        <v>Medio</v>
      </c>
      <c r="T341" s="19">
        <v>25</v>
      </c>
      <c r="U341" s="172">
        <f t="shared" si="171"/>
        <v>150</v>
      </c>
      <c r="V341" s="172" t="str">
        <f t="shared" si="172"/>
        <v>II</v>
      </c>
      <c r="W341" s="22" t="str">
        <f t="shared" si="160"/>
        <v>Aceptable con Control Especifico</v>
      </c>
      <c r="X341" s="58">
        <v>68</v>
      </c>
      <c r="Y341" s="170" t="s">
        <v>698</v>
      </c>
      <c r="Z341" s="170"/>
      <c r="AA341" s="170"/>
      <c r="AB341" s="170"/>
      <c r="AC341" s="58" t="s">
        <v>810</v>
      </c>
      <c r="AD341" s="58" t="s">
        <v>899</v>
      </c>
      <c r="AE341" s="58" t="s">
        <v>54</v>
      </c>
      <c r="AF341" s="58" t="s">
        <v>701</v>
      </c>
      <c r="AG341" s="58"/>
      <c r="AH341" s="58"/>
      <c r="AI341" s="58"/>
    </row>
    <row r="342" spans="1:35" ht="89.25" x14ac:dyDescent="0.2">
      <c r="A342" s="58" t="s">
        <v>835</v>
      </c>
      <c r="B342" s="19" t="s">
        <v>836</v>
      </c>
      <c r="C342" s="19" t="s">
        <v>837</v>
      </c>
      <c r="D342" s="19" t="s">
        <v>900</v>
      </c>
      <c r="E342" s="19" t="s">
        <v>56</v>
      </c>
      <c r="F342" s="154" t="s">
        <v>273</v>
      </c>
      <c r="G342" s="178" t="s">
        <v>901</v>
      </c>
      <c r="H342" s="58" t="s">
        <v>902</v>
      </c>
      <c r="I342" s="170" t="s">
        <v>630</v>
      </c>
      <c r="J342" s="170" t="s">
        <v>630</v>
      </c>
      <c r="K342" s="58" t="s">
        <v>803</v>
      </c>
      <c r="P342" s="162">
        <v>2</v>
      </c>
      <c r="Q342" s="18">
        <v>3</v>
      </c>
      <c r="R342" s="172">
        <f t="shared" si="173"/>
        <v>6</v>
      </c>
      <c r="S342" s="172" t="str">
        <f t="shared" si="174"/>
        <v>Medio</v>
      </c>
      <c r="T342" s="19">
        <v>25</v>
      </c>
      <c r="U342" s="172">
        <f t="shared" si="171"/>
        <v>150</v>
      </c>
      <c r="V342" s="172" t="str">
        <f t="shared" si="172"/>
        <v>II</v>
      </c>
      <c r="W342" s="22" t="str">
        <f t="shared" si="160"/>
        <v>Aceptable con Control Especifico</v>
      </c>
      <c r="X342" s="58">
        <v>68</v>
      </c>
      <c r="Y342" s="170" t="s">
        <v>698</v>
      </c>
      <c r="Z342" s="170"/>
      <c r="AA342" s="170"/>
      <c r="AB342" s="170"/>
      <c r="AC342" s="58" t="s">
        <v>893</v>
      </c>
      <c r="AD342" s="58" t="s">
        <v>903</v>
      </c>
      <c r="AE342" s="58" t="s">
        <v>54</v>
      </c>
      <c r="AF342" s="58" t="s">
        <v>701</v>
      </c>
      <c r="AG342" s="58"/>
      <c r="AH342" s="58"/>
      <c r="AI342" s="58"/>
    </row>
    <row r="343" spans="1:35" ht="140.25" x14ac:dyDescent="0.2">
      <c r="A343" s="58" t="s">
        <v>835</v>
      </c>
      <c r="B343" s="19" t="s">
        <v>836</v>
      </c>
      <c r="C343" s="19" t="s">
        <v>837</v>
      </c>
      <c r="D343" s="19" t="s">
        <v>904</v>
      </c>
      <c r="E343" s="19" t="s">
        <v>56</v>
      </c>
      <c r="F343" s="154" t="s">
        <v>19</v>
      </c>
      <c r="G343" s="177" t="s">
        <v>711</v>
      </c>
      <c r="H343" s="58" t="s">
        <v>812</v>
      </c>
      <c r="I343" s="170" t="s">
        <v>630</v>
      </c>
      <c r="J343" s="170" t="s">
        <v>630</v>
      </c>
      <c r="K343" s="58" t="s">
        <v>905</v>
      </c>
      <c r="P343" s="162">
        <v>6</v>
      </c>
      <c r="Q343" s="18">
        <v>3</v>
      </c>
      <c r="R343" s="172">
        <f t="shared" si="173"/>
        <v>18</v>
      </c>
      <c r="S343" s="172" t="str">
        <f t="shared" si="174"/>
        <v>Alto</v>
      </c>
      <c r="T343" s="19">
        <v>25</v>
      </c>
      <c r="U343" s="172">
        <f t="shared" si="171"/>
        <v>450</v>
      </c>
      <c r="V343" s="172" t="str">
        <f t="shared" si="172"/>
        <v>II</v>
      </c>
      <c r="W343" s="22" t="str">
        <f t="shared" si="160"/>
        <v>Aceptable con Control Especifico</v>
      </c>
      <c r="X343" s="58">
        <v>68</v>
      </c>
      <c r="Y343" s="170" t="s">
        <v>713</v>
      </c>
      <c r="Z343" s="170"/>
      <c r="AA343" s="170"/>
      <c r="AB343" s="170"/>
      <c r="AC343" s="58" t="s">
        <v>818</v>
      </c>
      <c r="AD343" s="58" t="s">
        <v>906</v>
      </c>
      <c r="AE343" s="58" t="s">
        <v>54</v>
      </c>
      <c r="AF343" s="58" t="s">
        <v>665</v>
      </c>
      <c r="AG343" s="58"/>
      <c r="AH343" s="58"/>
      <c r="AI343" s="58"/>
    </row>
    <row r="344" spans="1:35" ht="102" x14ac:dyDescent="0.2">
      <c r="A344" s="58" t="s">
        <v>835</v>
      </c>
      <c r="B344" s="19" t="s">
        <v>836</v>
      </c>
      <c r="C344" s="19" t="s">
        <v>837</v>
      </c>
      <c r="D344" s="19" t="s">
        <v>907</v>
      </c>
      <c r="E344" s="19" t="s">
        <v>56</v>
      </c>
      <c r="F344" s="154" t="s">
        <v>19</v>
      </c>
      <c r="G344" s="177" t="s">
        <v>717</v>
      </c>
      <c r="H344" s="58" t="s">
        <v>468</v>
      </c>
      <c r="I344" s="170" t="s">
        <v>630</v>
      </c>
      <c r="J344" s="170" t="s">
        <v>630</v>
      </c>
      <c r="K344" s="58" t="s">
        <v>905</v>
      </c>
      <c r="P344" s="162">
        <v>6</v>
      </c>
      <c r="Q344" s="18">
        <v>3</v>
      </c>
      <c r="R344" s="172">
        <f t="shared" si="173"/>
        <v>18</v>
      </c>
      <c r="S344" s="172" t="str">
        <f t="shared" si="174"/>
        <v>Alto</v>
      </c>
      <c r="T344" s="19">
        <v>25</v>
      </c>
      <c r="U344" s="172">
        <f t="shared" si="171"/>
        <v>450</v>
      </c>
      <c r="V344" s="172" t="str">
        <f t="shared" si="172"/>
        <v>II</v>
      </c>
      <c r="W344" s="22" t="str">
        <f t="shared" si="160"/>
        <v>Aceptable con Control Especifico</v>
      </c>
      <c r="X344" s="58">
        <v>68</v>
      </c>
      <c r="Y344" s="170" t="s">
        <v>713</v>
      </c>
      <c r="Z344" s="170"/>
      <c r="AA344" s="170"/>
      <c r="AB344" s="170"/>
      <c r="AC344" s="58" t="s">
        <v>818</v>
      </c>
      <c r="AD344" s="58" t="s">
        <v>908</v>
      </c>
      <c r="AE344" s="58" t="s">
        <v>54</v>
      </c>
      <c r="AF344" s="58" t="s">
        <v>665</v>
      </c>
      <c r="AG344" s="58"/>
      <c r="AH344" s="58"/>
      <c r="AI344" s="58"/>
    </row>
    <row r="345" spans="1:35" ht="102" x14ac:dyDescent="0.2">
      <c r="A345" s="58" t="s">
        <v>835</v>
      </c>
      <c r="B345" s="19" t="s">
        <v>836</v>
      </c>
      <c r="C345" s="19" t="s">
        <v>837</v>
      </c>
      <c r="D345" s="19" t="s">
        <v>909</v>
      </c>
      <c r="E345" s="19" t="s">
        <v>56</v>
      </c>
      <c r="F345" s="154" t="s">
        <v>19</v>
      </c>
      <c r="G345" s="177" t="s">
        <v>720</v>
      </c>
      <c r="H345" s="58" t="s">
        <v>813</v>
      </c>
      <c r="I345" s="170" t="s">
        <v>630</v>
      </c>
      <c r="J345" s="170" t="s">
        <v>630</v>
      </c>
      <c r="K345" s="58" t="s">
        <v>630</v>
      </c>
      <c r="P345" s="162">
        <v>6</v>
      </c>
      <c r="Q345" s="18">
        <v>3</v>
      </c>
      <c r="R345" s="172">
        <f t="shared" si="173"/>
        <v>18</v>
      </c>
      <c r="S345" s="172" t="str">
        <f t="shared" si="174"/>
        <v>Alto</v>
      </c>
      <c r="T345" s="19">
        <v>25</v>
      </c>
      <c r="U345" s="172">
        <f t="shared" si="171"/>
        <v>450</v>
      </c>
      <c r="V345" s="172" t="str">
        <f t="shared" si="172"/>
        <v>II</v>
      </c>
      <c r="W345" s="22" t="str">
        <f t="shared" si="160"/>
        <v>Aceptable con Control Especifico</v>
      </c>
      <c r="X345" s="58">
        <v>68</v>
      </c>
      <c r="Y345" s="170" t="s">
        <v>713</v>
      </c>
      <c r="Z345" s="170"/>
      <c r="AA345" s="170"/>
      <c r="AB345" s="170"/>
      <c r="AC345" s="58" t="s">
        <v>818</v>
      </c>
      <c r="AD345" s="58" t="s">
        <v>910</v>
      </c>
      <c r="AE345" s="58" t="s">
        <v>54</v>
      </c>
      <c r="AF345" s="58" t="s">
        <v>665</v>
      </c>
      <c r="AG345" s="58"/>
      <c r="AH345" s="58"/>
      <c r="AI345" s="58"/>
    </row>
    <row r="346" spans="1:35" ht="102" x14ac:dyDescent="0.2">
      <c r="A346" s="58" t="s">
        <v>835</v>
      </c>
      <c r="B346" s="19" t="s">
        <v>836</v>
      </c>
      <c r="C346" s="19" t="s">
        <v>837</v>
      </c>
      <c r="D346" s="19" t="s">
        <v>909</v>
      </c>
      <c r="E346" s="19" t="s">
        <v>56</v>
      </c>
      <c r="F346" s="154" t="s">
        <v>19</v>
      </c>
      <c r="G346" s="19" t="s">
        <v>722</v>
      </c>
      <c r="H346" s="58" t="s">
        <v>458</v>
      </c>
      <c r="I346" s="170" t="s">
        <v>630</v>
      </c>
      <c r="J346" s="170" t="s">
        <v>630</v>
      </c>
      <c r="K346" s="58" t="s">
        <v>630</v>
      </c>
      <c r="P346" s="181">
        <v>6</v>
      </c>
      <c r="Q346" s="18">
        <v>3</v>
      </c>
      <c r="R346" s="172">
        <f t="shared" si="173"/>
        <v>18</v>
      </c>
      <c r="S346" s="172" t="str">
        <f t="shared" si="174"/>
        <v>Alto</v>
      </c>
      <c r="T346" s="19">
        <v>25</v>
      </c>
      <c r="U346" s="172">
        <f t="shared" si="171"/>
        <v>450</v>
      </c>
      <c r="V346" s="172" t="str">
        <f t="shared" si="172"/>
        <v>II</v>
      </c>
      <c r="W346" s="22" t="str">
        <f t="shared" si="160"/>
        <v>Aceptable con Control Especifico</v>
      </c>
      <c r="X346" s="58">
        <v>68</v>
      </c>
      <c r="Y346" s="170" t="s">
        <v>713</v>
      </c>
      <c r="Z346" s="170"/>
      <c r="AA346" s="170"/>
      <c r="AB346" s="170"/>
      <c r="AC346" s="58" t="s">
        <v>818</v>
      </c>
      <c r="AD346" s="58" t="s">
        <v>911</v>
      </c>
      <c r="AE346" s="58" t="s">
        <v>54</v>
      </c>
      <c r="AF346" s="58" t="s">
        <v>665</v>
      </c>
      <c r="AG346" s="58"/>
      <c r="AH346" s="58"/>
      <c r="AI346" s="58"/>
    </row>
    <row r="347" spans="1:35" ht="127.5" x14ac:dyDescent="0.2">
      <c r="A347" s="58" t="s">
        <v>835</v>
      </c>
      <c r="B347" s="19" t="s">
        <v>836</v>
      </c>
      <c r="C347" s="19" t="s">
        <v>837</v>
      </c>
      <c r="D347" s="19" t="s">
        <v>912</v>
      </c>
      <c r="E347" s="19" t="s">
        <v>56</v>
      </c>
      <c r="F347" s="154" t="s">
        <v>19</v>
      </c>
      <c r="G347" s="177" t="s">
        <v>821</v>
      </c>
      <c r="H347" s="19" t="s">
        <v>822</v>
      </c>
      <c r="I347" s="170" t="s">
        <v>630</v>
      </c>
      <c r="J347" s="170" t="s">
        <v>630</v>
      </c>
      <c r="K347" s="58" t="s">
        <v>913</v>
      </c>
      <c r="P347" s="162">
        <v>2</v>
      </c>
      <c r="Q347" s="18">
        <v>4</v>
      </c>
      <c r="R347" s="172">
        <f t="shared" si="173"/>
        <v>8</v>
      </c>
      <c r="S347" s="172" t="str">
        <f t="shared" si="174"/>
        <v>Medio</v>
      </c>
      <c r="T347" s="19">
        <v>25</v>
      </c>
      <c r="U347" s="172">
        <f t="shared" si="171"/>
        <v>200</v>
      </c>
      <c r="V347" s="172" t="str">
        <f t="shared" si="172"/>
        <v>II</v>
      </c>
      <c r="W347" s="22" t="str">
        <f t="shared" si="160"/>
        <v>Aceptable con Control Especifico</v>
      </c>
      <c r="X347" s="58">
        <v>68</v>
      </c>
      <c r="Y347" s="170" t="s">
        <v>734</v>
      </c>
      <c r="Z347" s="170"/>
      <c r="AA347" s="170"/>
      <c r="AB347" s="170"/>
      <c r="AC347" s="58" t="s">
        <v>823</v>
      </c>
      <c r="AD347" s="58" t="s">
        <v>914</v>
      </c>
      <c r="AE347" s="58" t="s">
        <v>54</v>
      </c>
      <c r="AF347" s="58" t="s">
        <v>665</v>
      </c>
      <c r="AG347" s="58"/>
      <c r="AH347" s="58"/>
      <c r="AI347" s="58"/>
    </row>
    <row r="348" spans="1:35" ht="127.5" x14ac:dyDescent="0.2">
      <c r="A348" s="58" t="s">
        <v>835</v>
      </c>
      <c r="B348" s="19" t="s">
        <v>836</v>
      </c>
      <c r="C348" s="19" t="s">
        <v>837</v>
      </c>
      <c r="D348" s="19" t="s">
        <v>915</v>
      </c>
      <c r="E348" s="19" t="s">
        <v>56</v>
      </c>
      <c r="F348" s="154" t="s">
        <v>19</v>
      </c>
      <c r="G348" s="177" t="s">
        <v>732</v>
      </c>
      <c r="H348" s="19" t="s">
        <v>825</v>
      </c>
      <c r="I348" s="170" t="s">
        <v>630</v>
      </c>
      <c r="J348" s="170" t="s">
        <v>630</v>
      </c>
      <c r="K348" s="58" t="s">
        <v>913</v>
      </c>
      <c r="P348" s="162">
        <v>2</v>
      </c>
      <c r="Q348" s="18">
        <v>4</v>
      </c>
      <c r="R348" s="172">
        <f t="shared" si="173"/>
        <v>8</v>
      </c>
      <c r="S348" s="172" t="str">
        <f t="shared" si="174"/>
        <v>Medio</v>
      </c>
      <c r="T348" s="19">
        <v>25</v>
      </c>
      <c r="U348" s="172">
        <f t="shared" si="171"/>
        <v>200</v>
      </c>
      <c r="V348" s="172" t="str">
        <f t="shared" si="172"/>
        <v>II</v>
      </c>
      <c r="W348" s="22" t="str">
        <f t="shared" si="160"/>
        <v>Aceptable con Control Especifico</v>
      </c>
      <c r="X348" s="58">
        <v>68</v>
      </c>
      <c r="Y348" s="170" t="s">
        <v>734</v>
      </c>
      <c r="Z348" s="170"/>
      <c r="AA348" s="170"/>
      <c r="AB348" s="170"/>
      <c r="AC348" s="58" t="s">
        <v>818</v>
      </c>
      <c r="AD348" s="58" t="s">
        <v>916</v>
      </c>
      <c r="AE348" s="58" t="s">
        <v>54</v>
      </c>
      <c r="AF348" s="58" t="s">
        <v>665</v>
      </c>
      <c r="AG348" s="58"/>
      <c r="AH348" s="58"/>
      <c r="AI348" s="58"/>
    </row>
    <row r="349" spans="1:35" ht="89.25" x14ac:dyDescent="0.2">
      <c r="A349" s="58" t="s">
        <v>835</v>
      </c>
      <c r="B349" s="19" t="s">
        <v>836</v>
      </c>
      <c r="C349" s="19" t="s">
        <v>837</v>
      </c>
      <c r="D349" s="58" t="s">
        <v>917</v>
      </c>
      <c r="E349" s="19" t="s">
        <v>56</v>
      </c>
      <c r="F349" s="154" t="s">
        <v>19</v>
      </c>
      <c r="G349" s="177" t="s">
        <v>816</v>
      </c>
      <c r="H349" s="58" t="s">
        <v>578</v>
      </c>
      <c r="I349" s="170" t="s">
        <v>630</v>
      </c>
      <c r="J349" s="170" t="s">
        <v>630</v>
      </c>
      <c r="K349" s="58" t="s">
        <v>918</v>
      </c>
      <c r="P349" s="162">
        <v>2</v>
      </c>
      <c r="Q349" s="18">
        <v>4</v>
      </c>
      <c r="R349" s="172">
        <f t="shared" si="173"/>
        <v>8</v>
      </c>
      <c r="S349" s="172" t="str">
        <f t="shared" si="174"/>
        <v>Medio</v>
      </c>
      <c r="T349" s="19">
        <v>25</v>
      </c>
      <c r="U349" s="172">
        <f t="shared" si="171"/>
        <v>200</v>
      </c>
      <c r="V349" s="172" t="str">
        <f t="shared" si="172"/>
        <v>II</v>
      </c>
      <c r="W349" s="22" t="str">
        <f t="shared" ref="W349:W380" si="175">IF(V349="I","No aceptable",IF(V349="II","Aceptable con Control Especifico",IF(V349=0,"","Aceptable")))</f>
        <v>Aceptable con Control Especifico</v>
      </c>
      <c r="X349" s="58">
        <v>68</v>
      </c>
      <c r="Y349" s="170" t="s">
        <v>734</v>
      </c>
      <c r="Z349" s="170"/>
      <c r="AA349" s="170"/>
      <c r="AB349" s="170"/>
      <c r="AC349" s="58" t="s">
        <v>818</v>
      </c>
      <c r="AD349" s="58" t="s">
        <v>919</v>
      </c>
      <c r="AE349" s="58" t="s">
        <v>54</v>
      </c>
      <c r="AF349" s="58" t="s">
        <v>665</v>
      </c>
      <c r="AG349" s="58"/>
      <c r="AH349" s="58"/>
      <c r="AI349" s="58"/>
    </row>
    <row r="350" spans="1:35" ht="114.75" x14ac:dyDescent="0.2">
      <c r="A350" s="58" t="s">
        <v>835</v>
      </c>
      <c r="B350" s="19" t="s">
        <v>836</v>
      </c>
      <c r="C350" s="19" t="s">
        <v>837</v>
      </c>
      <c r="D350" s="19" t="s">
        <v>1057</v>
      </c>
      <c r="E350" s="19" t="s">
        <v>56</v>
      </c>
      <c r="F350" s="154" t="s">
        <v>19</v>
      </c>
      <c r="G350" s="177" t="s">
        <v>920</v>
      </c>
      <c r="H350" s="19" t="s">
        <v>921</v>
      </c>
      <c r="I350" s="170" t="s">
        <v>630</v>
      </c>
      <c r="J350" s="58" t="s">
        <v>922</v>
      </c>
      <c r="K350" s="58" t="s">
        <v>923</v>
      </c>
      <c r="P350" s="181">
        <v>6</v>
      </c>
      <c r="Q350" s="18">
        <v>2</v>
      </c>
      <c r="R350" s="172">
        <f t="shared" si="173"/>
        <v>12</v>
      </c>
      <c r="S350" s="172" t="str">
        <f t="shared" si="174"/>
        <v>Alto</v>
      </c>
      <c r="T350" s="19">
        <v>25</v>
      </c>
      <c r="U350" s="172">
        <f t="shared" si="171"/>
        <v>300</v>
      </c>
      <c r="V350" s="172" t="str">
        <f t="shared" si="172"/>
        <v>II</v>
      </c>
      <c r="W350" s="22" t="str">
        <f t="shared" si="175"/>
        <v>Aceptable con Control Especifico</v>
      </c>
      <c r="X350" s="58">
        <v>68</v>
      </c>
      <c r="Y350" s="170" t="s">
        <v>727</v>
      </c>
      <c r="Z350" s="170"/>
      <c r="AA350" s="170"/>
      <c r="AB350" s="170"/>
      <c r="AC350" s="58" t="s">
        <v>924</v>
      </c>
      <c r="AD350" s="58" t="s">
        <v>925</v>
      </c>
      <c r="AE350" s="58" t="s">
        <v>54</v>
      </c>
      <c r="AF350" s="58" t="s">
        <v>665</v>
      </c>
      <c r="AG350" s="58"/>
      <c r="AH350" s="58"/>
      <c r="AI350" s="58"/>
    </row>
    <row r="351" spans="1:35" ht="89.25" x14ac:dyDescent="0.2">
      <c r="A351" s="58" t="s">
        <v>835</v>
      </c>
      <c r="B351" s="19" t="s">
        <v>836</v>
      </c>
      <c r="C351" s="19" t="s">
        <v>837</v>
      </c>
      <c r="D351" s="19" t="s">
        <v>926</v>
      </c>
      <c r="E351" s="19" t="s">
        <v>56</v>
      </c>
      <c r="F351" s="154" t="s">
        <v>19</v>
      </c>
      <c r="G351" s="177" t="s">
        <v>724</v>
      </c>
      <c r="H351" s="19" t="s">
        <v>65</v>
      </c>
      <c r="I351" s="170" t="s">
        <v>630</v>
      </c>
      <c r="J351" s="170" t="s">
        <v>630</v>
      </c>
      <c r="K351" s="58" t="s">
        <v>829</v>
      </c>
      <c r="P351" s="162">
        <v>2</v>
      </c>
      <c r="Q351" s="18">
        <v>4</v>
      </c>
      <c r="R351" s="172">
        <f t="shared" si="173"/>
        <v>8</v>
      </c>
      <c r="S351" s="172" t="str">
        <f t="shared" si="174"/>
        <v>Medio</v>
      </c>
      <c r="T351" s="19">
        <v>60</v>
      </c>
      <c r="U351" s="172">
        <f t="shared" si="171"/>
        <v>480</v>
      </c>
      <c r="V351" s="172" t="str">
        <f t="shared" si="172"/>
        <v>II</v>
      </c>
      <c r="W351" s="22" t="str">
        <f t="shared" si="175"/>
        <v>Aceptable con Control Especifico</v>
      </c>
      <c r="X351" s="58">
        <v>68</v>
      </c>
      <c r="Y351" s="58" t="s">
        <v>727</v>
      </c>
      <c r="Z351" s="58"/>
      <c r="AA351" s="58"/>
      <c r="AB351" s="58" t="s">
        <v>728</v>
      </c>
      <c r="AC351" s="58" t="s">
        <v>830</v>
      </c>
      <c r="AD351" s="58" t="s">
        <v>730</v>
      </c>
      <c r="AE351" s="58" t="s">
        <v>54</v>
      </c>
      <c r="AF351" s="58" t="s">
        <v>665</v>
      </c>
      <c r="AG351" s="58"/>
      <c r="AH351" s="58"/>
      <c r="AI351" s="58"/>
    </row>
    <row r="352" spans="1:35" ht="89.25" x14ac:dyDescent="0.2">
      <c r="A352" s="58" t="s">
        <v>835</v>
      </c>
      <c r="B352" s="19" t="s">
        <v>836</v>
      </c>
      <c r="C352" s="19" t="s">
        <v>837</v>
      </c>
      <c r="D352" s="19" t="s">
        <v>737</v>
      </c>
      <c r="E352" s="19" t="s">
        <v>56</v>
      </c>
      <c r="F352" s="154" t="s">
        <v>19</v>
      </c>
      <c r="G352" s="177" t="s">
        <v>738</v>
      </c>
      <c r="H352" s="19" t="s">
        <v>831</v>
      </c>
      <c r="I352" s="170" t="s">
        <v>630</v>
      </c>
      <c r="J352" s="170" t="s">
        <v>630</v>
      </c>
      <c r="K352" s="58" t="s">
        <v>927</v>
      </c>
      <c r="P352" s="162">
        <v>2</v>
      </c>
      <c r="Q352" s="19">
        <v>4</v>
      </c>
      <c r="R352" s="172">
        <f t="shared" si="173"/>
        <v>8</v>
      </c>
      <c r="S352" s="172" t="str">
        <f t="shared" si="174"/>
        <v>Medio</v>
      </c>
      <c r="T352" s="19">
        <v>25</v>
      </c>
      <c r="U352" s="172">
        <f t="shared" si="171"/>
        <v>200</v>
      </c>
      <c r="V352" s="172" t="str">
        <f t="shared" si="172"/>
        <v>II</v>
      </c>
      <c r="W352" s="22" t="str">
        <f t="shared" si="175"/>
        <v>Aceptable con Control Especifico</v>
      </c>
      <c r="X352" s="58">
        <v>68</v>
      </c>
      <c r="Y352" s="58" t="s">
        <v>740</v>
      </c>
      <c r="Z352" s="170"/>
      <c r="AA352" s="170"/>
      <c r="AB352" s="170"/>
      <c r="AC352" s="58" t="s">
        <v>741</v>
      </c>
      <c r="AD352" s="58" t="s">
        <v>742</v>
      </c>
      <c r="AE352" s="58" t="s">
        <v>54</v>
      </c>
      <c r="AF352" s="49" t="s">
        <v>665</v>
      </c>
      <c r="AG352" s="58"/>
      <c r="AH352" s="58"/>
      <c r="AI352" s="58"/>
    </row>
    <row r="353" spans="1:35" ht="89.25" x14ac:dyDescent="0.2">
      <c r="A353" s="58" t="s">
        <v>835</v>
      </c>
      <c r="B353" s="19" t="s">
        <v>836</v>
      </c>
      <c r="C353" s="19" t="s">
        <v>837</v>
      </c>
      <c r="D353" s="19" t="s">
        <v>737</v>
      </c>
      <c r="E353" s="19" t="s">
        <v>56</v>
      </c>
      <c r="F353" s="154" t="s">
        <v>19</v>
      </c>
      <c r="G353" s="177" t="s">
        <v>743</v>
      </c>
      <c r="H353" s="19" t="s">
        <v>831</v>
      </c>
      <c r="I353" s="170" t="s">
        <v>630</v>
      </c>
      <c r="J353" s="170" t="s">
        <v>630</v>
      </c>
      <c r="K353" s="58" t="s">
        <v>927</v>
      </c>
      <c r="P353" s="162">
        <v>2</v>
      </c>
      <c r="Q353" s="19">
        <v>4</v>
      </c>
      <c r="R353" s="172">
        <f t="shared" si="173"/>
        <v>8</v>
      </c>
      <c r="S353" s="172" t="str">
        <f t="shared" si="174"/>
        <v>Medio</v>
      </c>
      <c r="T353" s="19">
        <v>25</v>
      </c>
      <c r="U353" s="172">
        <f t="shared" si="171"/>
        <v>200</v>
      </c>
      <c r="V353" s="172" t="str">
        <f t="shared" si="172"/>
        <v>II</v>
      </c>
      <c r="W353" s="22" t="str">
        <f t="shared" si="175"/>
        <v>Aceptable con Control Especifico</v>
      </c>
      <c r="X353" s="58">
        <v>68</v>
      </c>
      <c r="Y353" s="58" t="s">
        <v>740</v>
      </c>
      <c r="Z353" s="170"/>
      <c r="AA353" s="170"/>
      <c r="AB353" s="170"/>
      <c r="AC353" s="58" t="s">
        <v>741</v>
      </c>
      <c r="AD353" s="58" t="s">
        <v>742</v>
      </c>
      <c r="AE353" s="58" t="s">
        <v>54</v>
      </c>
      <c r="AF353" s="49" t="s">
        <v>665</v>
      </c>
      <c r="AG353" s="58"/>
      <c r="AH353" s="58"/>
      <c r="AI353" s="58"/>
    </row>
    <row r="354" spans="1:35" ht="89.25" x14ac:dyDescent="0.2">
      <c r="A354" s="58" t="s">
        <v>835</v>
      </c>
      <c r="B354" s="19" t="s">
        <v>836</v>
      </c>
      <c r="C354" s="19" t="s">
        <v>837</v>
      </c>
      <c r="D354" s="19" t="s">
        <v>737</v>
      </c>
      <c r="E354" s="19" t="s">
        <v>56</v>
      </c>
      <c r="F354" s="154" t="s">
        <v>19</v>
      </c>
      <c r="G354" s="177" t="s">
        <v>744</v>
      </c>
      <c r="H354" s="19" t="s">
        <v>831</v>
      </c>
      <c r="I354" s="170" t="s">
        <v>630</v>
      </c>
      <c r="J354" s="170" t="s">
        <v>630</v>
      </c>
      <c r="K354" s="58" t="s">
        <v>927</v>
      </c>
      <c r="P354" s="162">
        <v>2</v>
      </c>
      <c r="Q354" s="19">
        <v>4</v>
      </c>
      <c r="R354" s="172">
        <f t="shared" si="173"/>
        <v>8</v>
      </c>
      <c r="S354" s="172" t="str">
        <f t="shared" si="174"/>
        <v>Medio</v>
      </c>
      <c r="T354" s="19">
        <v>25</v>
      </c>
      <c r="U354" s="172">
        <f t="shared" si="171"/>
        <v>200</v>
      </c>
      <c r="V354" s="172" t="str">
        <f t="shared" si="172"/>
        <v>II</v>
      </c>
      <c r="W354" s="22" t="str">
        <f t="shared" si="175"/>
        <v>Aceptable con Control Especifico</v>
      </c>
      <c r="X354" s="58">
        <v>68</v>
      </c>
      <c r="Y354" s="58" t="s">
        <v>740</v>
      </c>
      <c r="Z354" s="170"/>
      <c r="AA354" s="170"/>
      <c r="AB354" s="170"/>
      <c r="AC354" s="58" t="s">
        <v>741</v>
      </c>
      <c r="AD354" s="58" t="s">
        <v>742</v>
      </c>
      <c r="AE354" s="58" t="s">
        <v>54</v>
      </c>
      <c r="AF354" s="49" t="s">
        <v>665</v>
      </c>
      <c r="AG354" s="58"/>
      <c r="AH354" s="58"/>
      <c r="AI354" s="58"/>
    </row>
    <row r="355" spans="1:35" ht="89.25" x14ac:dyDescent="0.2">
      <c r="A355" s="58" t="s">
        <v>835</v>
      </c>
      <c r="B355" s="19" t="s">
        <v>836</v>
      </c>
      <c r="C355" s="19" t="s">
        <v>837</v>
      </c>
      <c r="D355" s="19" t="s">
        <v>737</v>
      </c>
      <c r="E355" s="19" t="s">
        <v>56</v>
      </c>
      <c r="F355" s="154" t="s">
        <v>19</v>
      </c>
      <c r="G355" s="177" t="s">
        <v>745</v>
      </c>
      <c r="H355" s="19" t="s">
        <v>831</v>
      </c>
      <c r="I355" s="170" t="s">
        <v>630</v>
      </c>
      <c r="J355" s="170" t="s">
        <v>630</v>
      </c>
      <c r="K355" s="58" t="s">
        <v>927</v>
      </c>
      <c r="P355" s="162">
        <v>2</v>
      </c>
      <c r="Q355" s="19">
        <v>4</v>
      </c>
      <c r="R355" s="172">
        <f t="shared" si="173"/>
        <v>8</v>
      </c>
      <c r="S355" s="172" t="str">
        <f t="shared" si="174"/>
        <v>Medio</v>
      </c>
      <c r="T355" s="19">
        <v>25</v>
      </c>
      <c r="U355" s="172">
        <f t="shared" si="171"/>
        <v>200</v>
      </c>
      <c r="V355" s="172" t="str">
        <f t="shared" si="172"/>
        <v>II</v>
      </c>
      <c r="W355" s="22" t="str">
        <f t="shared" si="175"/>
        <v>Aceptable con Control Especifico</v>
      </c>
      <c r="X355" s="58">
        <v>68</v>
      </c>
      <c r="Y355" s="58" t="s">
        <v>740</v>
      </c>
      <c r="Z355" s="170"/>
      <c r="AA355" s="170"/>
      <c r="AB355" s="170"/>
      <c r="AC355" s="58" t="s">
        <v>741</v>
      </c>
      <c r="AD355" s="58" t="s">
        <v>742</v>
      </c>
      <c r="AE355" s="58" t="s">
        <v>54</v>
      </c>
      <c r="AF355" s="49" t="s">
        <v>665</v>
      </c>
      <c r="AG355" s="58"/>
      <c r="AH355" s="58"/>
      <c r="AI355" s="58"/>
    </row>
    <row r="356" spans="1:35" ht="89.25" x14ac:dyDescent="0.2">
      <c r="A356" s="58" t="s">
        <v>835</v>
      </c>
      <c r="B356" s="19" t="s">
        <v>836</v>
      </c>
      <c r="C356" s="19" t="s">
        <v>837</v>
      </c>
      <c r="D356" s="19" t="s">
        <v>737</v>
      </c>
      <c r="E356" s="19" t="s">
        <v>56</v>
      </c>
      <c r="F356" s="154" t="s">
        <v>19</v>
      </c>
      <c r="G356" s="177" t="s">
        <v>746</v>
      </c>
      <c r="H356" s="19" t="s">
        <v>831</v>
      </c>
      <c r="I356" s="170" t="s">
        <v>630</v>
      </c>
      <c r="J356" s="170" t="s">
        <v>630</v>
      </c>
      <c r="K356" s="58" t="s">
        <v>927</v>
      </c>
      <c r="P356" s="162">
        <v>2</v>
      </c>
      <c r="Q356" s="19">
        <v>4</v>
      </c>
      <c r="R356" s="172">
        <f t="shared" si="173"/>
        <v>8</v>
      </c>
      <c r="S356" s="172" t="str">
        <f t="shared" si="174"/>
        <v>Medio</v>
      </c>
      <c r="T356" s="19">
        <v>25</v>
      </c>
      <c r="U356" s="172">
        <f t="shared" si="171"/>
        <v>200</v>
      </c>
      <c r="V356" s="172" t="str">
        <f t="shared" si="172"/>
        <v>II</v>
      </c>
      <c r="W356" s="22" t="str">
        <f t="shared" si="175"/>
        <v>Aceptable con Control Especifico</v>
      </c>
      <c r="X356" s="58">
        <v>68</v>
      </c>
      <c r="Y356" s="58" t="s">
        <v>740</v>
      </c>
      <c r="Z356" s="170"/>
      <c r="AA356" s="170"/>
      <c r="AB356" s="170"/>
      <c r="AC356" s="58" t="s">
        <v>741</v>
      </c>
      <c r="AD356" s="58" t="s">
        <v>742</v>
      </c>
      <c r="AE356" s="58" t="s">
        <v>54</v>
      </c>
      <c r="AF356" s="49" t="s">
        <v>665</v>
      </c>
      <c r="AG356" s="58"/>
      <c r="AH356" s="58"/>
      <c r="AI356" s="58"/>
    </row>
    <row r="357" spans="1:35" ht="127.5" x14ac:dyDescent="0.2">
      <c r="A357" s="185" t="s">
        <v>835</v>
      </c>
      <c r="B357" s="180" t="s">
        <v>836</v>
      </c>
      <c r="C357" s="180" t="s">
        <v>837</v>
      </c>
      <c r="D357" s="180" t="s">
        <v>928</v>
      </c>
      <c r="E357" s="180" t="s">
        <v>56</v>
      </c>
      <c r="F357" s="179" t="s">
        <v>19</v>
      </c>
      <c r="G357" s="186" t="s">
        <v>41</v>
      </c>
      <c r="H357" s="180" t="s">
        <v>833</v>
      </c>
      <c r="I357" s="170" t="s">
        <v>630</v>
      </c>
      <c r="J357" s="170" t="s">
        <v>630</v>
      </c>
      <c r="K357" s="58" t="s">
        <v>929</v>
      </c>
      <c r="P357" s="162">
        <v>2</v>
      </c>
      <c r="Q357" s="187">
        <v>4</v>
      </c>
      <c r="R357" s="172">
        <f t="shared" si="173"/>
        <v>8</v>
      </c>
      <c r="S357" s="172" t="str">
        <f t="shared" si="174"/>
        <v>Medio</v>
      </c>
      <c r="T357" s="180">
        <v>60</v>
      </c>
      <c r="U357" s="172">
        <f t="shared" si="171"/>
        <v>480</v>
      </c>
      <c r="V357" s="172" t="str">
        <f t="shared" si="172"/>
        <v>II</v>
      </c>
      <c r="W357" s="22" t="str">
        <f t="shared" si="175"/>
        <v>Aceptable con Control Especifico</v>
      </c>
      <c r="X357" s="185">
        <v>68</v>
      </c>
      <c r="Y357" s="170" t="s">
        <v>727</v>
      </c>
      <c r="Z357" s="170"/>
      <c r="AA357" s="170"/>
      <c r="AB357" s="170"/>
      <c r="AC357" s="58" t="s">
        <v>750</v>
      </c>
      <c r="AD357" s="58" t="s">
        <v>751</v>
      </c>
      <c r="AE357" s="185" t="s">
        <v>54</v>
      </c>
      <c r="AF357" s="185" t="s">
        <v>665</v>
      </c>
      <c r="AG357" s="58"/>
      <c r="AH357" s="58"/>
      <c r="AI357" s="58"/>
    </row>
    <row r="358" spans="1:35" ht="204" x14ac:dyDescent="0.2">
      <c r="A358" s="58" t="s">
        <v>930</v>
      </c>
      <c r="B358" s="58" t="s">
        <v>931</v>
      </c>
      <c r="C358" s="58" t="s">
        <v>932</v>
      </c>
      <c r="D358" s="58" t="s">
        <v>933</v>
      </c>
      <c r="E358" s="58" t="s">
        <v>56</v>
      </c>
      <c r="F358" s="162" t="s">
        <v>272</v>
      </c>
      <c r="G358" s="178" t="s">
        <v>113</v>
      </c>
      <c r="H358" s="58" t="s">
        <v>934</v>
      </c>
      <c r="I358" s="58" t="s">
        <v>935</v>
      </c>
      <c r="J358" s="58" t="s">
        <v>936</v>
      </c>
      <c r="K358" s="58" t="s">
        <v>937</v>
      </c>
      <c r="P358" s="162">
        <v>2</v>
      </c>
      <c r="Q358" s="58">
        <v>3</v>
      </c>
      <c r="R358" s="172">
        <f t="shared" si="173"/>
        <v>6</v>
      </c>
      <c r="S358" s="172" t="str">
        <f t="shared" si="174"/>
        <v>Medio</v>
      </c>
      <c r="T358" s="58">
        <v>25</v>
      </c>
      <c r="U358" s="172">
        <f t="shared" si="171"/>
        <v>150</v>
      </c>
      <c r="V358" s="172" t="str">
        <f t="shared" si="172"/>
        <v>II</v>
      </c>
      <c r="W358" s="22" t="str">
        <f t="shared" si="175"/>
        <v>Aceptable con Control Especifico</v>
      </c>
      <c r="X358" s="58">
        <v>7</v>
      </c>
      <c r="Y358" s="58" t="s">
        <v>632</v>
      </c>
      <c r="Z358" s="58"/>
      <c r="AA358" s="58"/>
      <c r="AB358" s="58"/>
      <c r="AC358" s="188" t="s">
        <v>938</v>
      </c>
      <c r="AD358" s="188" t="s">
        <v>939</v>
      </c>
      <c r="AE358" s="58" t="s">
        <v>54</v>
      </c>
      <c r="AF358" s="58" t="s">
        <v>940</v>
      </c>
      <c r="AG358" s="58" t="s">
        <v>941</v>
      </c>
      <c r="AH358" s="58"/>
      <c r="AI358" s="58"/>
    </row>
    <row r="359" spans="1:35" ht="255" x14ac:dyDescent="0.2">
      <c r="A359" s="58" t="s">
        <v>930</v>
      </c>
      <c r="B359" s="58" t="s">
        <v>931</v>
      </c>
      <c r="C359" s="58" t="s">
        <v>932</v>
      </c>
      <c r="D359" s="58" t="s">
        <v>942</v>
      </c>
      <c r="E359" s="58" t="s">
        <v>56</v>
      </c>
      <c r="F359" s="162" t="s">
        <v>272</v>
      </c>
      <c r="G359" s="178" t="s">
        <v>111</v>
      </c>
      <c r="H359" s="58" t="s">
        <v>943</v>
      </c>
      <c r="I359" s="58" t="s">
        <v>935</v>
      </c>
      <c r="J359" s="58" t="s">
        <v>936</v>
      </c>
      <c r="K359" s="58" t="s">
        <v>937</v>
      </c>
      <c r="P359" s="162">
        <v>2</v>
      </c>
      <c r="Q359" s="58">
        <v>3</v>
      </c>
      <c r="R359" s="172">
        <f t="shared" si="173"/>
        <v>6</v>
      </c>
      <c r="S359" s="172" t="str">
        <f t="shared" si="174"/>
        <v>Medio</v>
      </c>
      <c r="T359" s="58">
        <v>25</v>
      </c>
      <c r="U359" s="172">
        <f t="shared" ref="U359:U380" si="176">R359*T359</f>
        <v>150</v>
      </c>
      <c r="V359" s="172" t="str">
        <f t="shared" ref="V359:V380" si="177">IF(U359=0,"N/A",IF(AND(U359&gt;=1,U359&lt;=20),"IV",IF(AND(U359&gt;=40,U359&lt;=120),"III",IF(AND(U359&gt;=150,U359&lt;=500),"II",IF(U359&gt;=600,"I")))))</f>
        <v>II</v>
      </c>
      <c r="W359" s="22" t="str">
        <f t="shared" si="175"/>
        <v>Aceptable con Control Especifico</v>
      </c>
      <c r="X359" s="58">
        <v>7</v>
      </c>
      <c r="Y359" s="58" t="s">
        <v>632</v>
      </c>
      <c r="Z359" s="58"/>
      <c r="AA359" s="58"/>
      <c r="AB359" s="58"/>
      <c r="AC359" s="188" t="s">
        <v>944</v>
      </c>
      <c r="AD359" s="188" t="s">
        <v>945</v>
      </c>
      <c r="AE359" s="58" t="s">
        <v>54</v>
      </c>
      <c r="AF359" s="58" t="s">
        <v>946</v>
      </c>
      <c r="AG359" s="58" t="s">
        <v>941</v>
      </c>
      <c r="AH359" s="58"/>
      <c r="AI359" s="58"/>
    </row>
    <row r="360" spans="1:35" ht="229.5" x14ac:dyDescent="0.2">
      <c r="A360" s="58" t="s">
        <v>930</v>
      </c>
      <c r="B360" s="58" t="s">
        <v>931</v>
      </c>
      <c r="C360" s="58" t="s">
        <v>932</v>
      </c>
      <c r="D360" s="58" t="s">
        <v>947</v>
      </c>
      <c r="E360" s="58" t="s">
        <v>56</v>
      </c>
      <c r="F360" s="162" t="s">
        <v>273</v>
      </c>
      <c r="G360" s="178" t="s">
        <v>40</v>
      </c>
      <c r="H360" s="58" t="s">
        <v>948</v>
      </c>
      <c r="I360" s="58" t="s">
        <v>935</v>
      </c>
      <c r="J360" s="58" t="s">
        <v>949</v>
      </c>
      <c r="K360" s="58" t="s">
        <v>950</v>
      </c>
      <c r="P360" s="162">
        <v>2</v>
      </c>
      <c r="Q360" s="58">
        <v>3</v>
      </c>
      <c r="R360" s="172">
        <f t="shared" si="173"/>
        <v>6</v>
      </c>
      <c r="S360" s="172" t="str">
        <f t="shared" si="174"/>
        <v>Medio</v>
      </c>
      <c r="T360" s="58">
        <v>25</v>
      </c>
      <c r="U360" s="172">
        <f t="shared" si="176"/>
        <v>150</v>
      </c>
      <c r="V360" s="172" t="str">
        <f t="shared" si="177"/>
        <v>II</v>
      </c>
      <c r="W360" s="22" t="str">
        <f t="shared" si="175"/>
        <v>Aceptable con Control Especifico</v>
      </c>
      <c r="X360" s="58">
        <v>7</v>
      </c>
      <c r="Y360" s="58" t="s">
        <v>698</v>
      </c>
      <c r="Z360" s="58"/>
      <c r="AA360" s="58"/>
      <c r="AB360" s="58"/>
      <c r="AC360" s="188" t="s">
        <v>951</v>
      </c>
      <c r="AD360" s="188" t="s">
        <v>952</v>
      </c>
      <c r="AE360" s="58" t="s">
        <v>54</v>
      </c>
      <c r="AF360" s="58" t="s">
        <v>953</v>
      </c>
      <c r="AG360" s="58" t="s">
        <v>941</v>
      </c>
      <c r="AH360" s="58"/>
      <c r="AI360" s="58"/>
    </row>
    <row r="361" spans="1:35" ht="140.25" x14ac:dyDescent="0.2">
      <c r="A361" s="58" t="s">
        <v>930</v>
      </c>
      <c r="B361" s="58" t="s">
        <v>931</v>
      </c>
      <c r="C361" s="58" t="s">
        <v>932</v>
      </c>
      <c r="D361" s="58" t="s">
        <v>954</v>
      </c>
      <c r="E361" s="58" t="s">
        <v>56</v>
      </c>
      <c r="F361" s="162" t="s">
        <v>273</v>
      </c>
      <c r="G361" s="178" t="s">
        <v>955</v>
      </c>
      <c r="H361" s="58" t="s">
        <v>948</v>
      </c>
      <c r="I361" s="58" t="s">
        <v>935</v>
      </c>
      <c r="J361" s="58" t="s">
        <v>949</v>
      </c>
      <c r="K361" s="58" t="s">
        <v>950</v>
      </c>
      <c r="P361" s="162">
        <v>2</v>
      </c>
      <c r="Q361" s="58">
        <v>3</v>
      </c>
      <c r="R361" s="172">
        <f t="shared" si="173"/>
        <v>6</v>
      </c>
      <c r="S361" s="172" t="str">
        <f t="shared" si="174"/>
        <v>Medio</v>
      </c>
      <c r="T361" s="58">
        <v>25</v>
      </c>
      <c r="U361" s="172">
        <f t="shared" si="176"/>
        <v>150</v>
      </c>
      <c r="V361" s="172" t="str">
        <f t="shared" si="177"/>
        <v>II</v>
      </c>
      <c r="W361" s="22" t="str">
        <f t="shared" si="175"/>
        <v>Aceptable con Control Especifico</v>
      </c>
      <c r="X361" s="58">
        <v>7</v>
      </c>
      <c r="Y361" s="58" t="s">
        <v>698</v>
      </c>
      <c r="Z361" s="58"/>
      <c r="AA361" s="58"/>
      <c r="AB361" s="58"/>
      <c r="AC361" s="188" t="s">
        <v>956</v>
      </c>
      <c r="AD361" s="188" t="s">
        <v>957</v>
      </c>
      <c r="AE361" s="58" t="s">
        <v>54</v>
      </c>
      <c r="AF361" s="58" t="s">
        <v>953</v>
      </c>
      <c r="AG361" s="58" t="s">
        <v>941</v>
      </c>
      <c r="AH361" s="58"/>
      <c r="AI361" s="58"/>
    </row>
    <row r="362" spans="1:35" ht="229.5" x14ac:dyDescent="0.2">
      <c r="A362" s="58" t="s">
        <v>930</v>
      </c>
      <c r="B362" s="58" t="s">
        <v>931</v>
      </c>
      <c r="C362" s="58" t="s">
        <v>932</v>
      </c>
      <c r="D362" s="58" t="s">
        <v>958</v>
      </c>
      <c r="E362" s="58" t="s">
        <v>56</v>
      </c>
      <c r="F362" s="162" t="s">
        <v>273</v>
      </c>
      <c r="G362" s="178" t="s">
        <v>959</v>
      </c>
      <c r="H362" s="58" t="s">
        <v>960</v>
      </c>
      <c r="I362" s="58" t="s">
        <v>935</v>
      </c>
      <c r="J362" s="58" t="s">
        <v>949</v>
      </c>
      <c r="K362" s="58" t="s">
        <v>950</v>
      </c>
      <c r="P362" s="162">
        <v>2</v>
      </c>
      <c r="Q362" s="58">
        <v>3</v>
      </c>
      <c r="R362" s="172">
        <f t="shared" si="173"/>
        <v>6</v>
      </c>
      <c r="S362" s="172" t="str">
        <f t="shared" si="174"/>
        <v>Medio</v>
      </c>
      <c r="T362" s="58">
        <v>25</v>
      </c>
      <c r="U362" s="172">
        <f t="shared" si="176"/>
        <v>150</v>
      </c>
      <c r="V362" s="172" t="str">
        <f t="shared" si="177"/>
        <v>II</v>
      </c>
      <c r="W362" s="22" t="str">
        <f t="shared" si="175"/>
        <v>Aceptable con Control Especifico</v>
      </c>
      <c r="X362" s="58">
        <v>7</v>
      </c>
      <c r="Y362" s="58" t="s">
        <v>698</v>
      </c>
      <c r="Z362" s="58"/>
      <c r="AA362" s="58"/>
      <c r="AB362" s="58"/>
      <c r="AC362" s="188" t="s">
        <v>951</v>
      </c>
      <c r="AD362" s="188" t="s">
        <v>952</v>
      </c>
      <c r="AE362" s="58" t="s">
        <v>54</v>
      </c>
      <c r="AF362" s="58" t="s">
        <v>953</v>
      </c>
      <c r="AG362" s="58" t="s">
        <v>941</v>
      </c>
      <c r="AH362" s="58"/>
      <c r="AI362" s="58"/>
    </row>
    <row r="363" spans="1:35" ht="140.25" x14ac:dyDescent="0.2">
      <c r="A363" s="58" t="s">
        <v>930</v>
      </c>
      <c r="B363" s="58" t="s">
        <v>931</v>
      </c>
      <c r="C363" s="58" t="s">
        <v>932</v>
      </c>
      <c r="D363" s="58" t="s">
        <v>961</v>
      </c>
      <c r="E363" s="58" t="s">
        <v>56</v>
      </c>
      <c r="F363" s="162" t="s">
        <v>38</v>
      </c>
      <c r="G363" s="178" t="s">
        <v>962</v>
      </c>
      <c r="H363" s="58" t="s">
        <v>963</v>
      </c>
      <c r="I363" s="58" t="s">
        <v>935</v>
      </c>
      <c r="J363" s="58" t="s">
        <v>935</v>
      </c>
      <c r="K363" s="58" t="s">
        <v>964</v>
      </c>
      <c r="P363" s="162">
        <v>2</v>
      </c>
      <c r="Q363" s="58">
        <v>2</v>
      </c>
      <c r="R363" s="172">
        <f t="shared" ref="R363:R380" si="178">P363*Q363</f>
        <v>4</v>
      </c>
      <c r="S363" s="172" t="str">
        <f t="shared" ref="S363:S380" si="179">IF(R363=0,"N/A",IF(AND(R363&gt;=1,R363&lt;=4),"Bajo",IF(AND(R363&gt;=6,R363&lt;=9),"Medio",IF(AND(R363&gt;=10,R363&lt;=20),"Alto",IF(R363&gt;=24,"Muy Alto")))))</f>
        <v>Bajo</v>
      </c>
      <c r="T363" s="58">
        <v>25</v>
      </c>
      <c r="U363" s="172">
        <f t="shared" si="176"/>
        <v>100</v>
      </c>
      <c r="V363" s="172" t="str">
        <f t="shared" si="177"/>
        <v>III</v>
      </c>
      <c r="W363" s="22" t="str">
        <f t="shared" si="175"/>
        <v>Aceptable</v>
      </c>
      <c r="X363" s="58">
        <v>7</v>
      </c>
      <c r="Y363" s="58" t="s">
        <v>686</v>
      </c>
      <c r="Z363" s="58"/>
      <c r="AA363" s="58"/>
      <c r="AB363" s="58"/>
      <c r="AC363" s="188" t="s">
        <v>965</v>
      </c>
      <c r="AD363" s="188" t="s">
        <v>966</v>
      </c>
      <c r="AE363" s="58" t="s">
        <v>54</v>
      </c>
      <c r="AF363" s="58" t="s">
        <v>967</v>
      </c>
      <c r="AG363" s="58" t="s">
        <v>941</v>
      </c>
      <c r="AH363" s="58"/>
      <c r="AI363" s="58"/>
    </row>
    <row r="364" spans="1:35" ht="140.25" x14ac:dyDescent="0.2">
      <c r="A364" s="58" t="s">
        <v>930</v>
      </c>
      <c r="B364" s="58" t="s">
        <v>931</v>
      </c>
      <c r="C364" s="58" t="s">
        <v>932</v>
      </c>
      <c r="D364" s="58" t="s">
        <v>968</v>
      </c>
      <c r="E364" s="58" t="s">
        <v>56</v>
      </c>
      <c r="F364" s="162" t="s">
        <v>38</v>
      </c>
      <c r="G364" s="178" t="s">
        <v>962</v>
      </c>
      <c r="H364" s="58" t="s">
        <v>963</v>
      </c>
      <c r="I364" s="58" t="s">
        <v>935</v>
      </c>
      <c r="J364" s="58" t="s">
        <v>935</v>
      </c>
      <c r="K364" s="58" t="s">
        <v>964</v>
      </c>
      <c r="P364" s="162">
        <v>2</v>
      </c>
      <c r="Q364" s="58">
        <v>2</v>
      </c>
      <c r="R364" s="172">
        <f t="shared" si="178"/>
        <v>4</v>
      </c>
      <c r="S364" s="172" t="str">
        <f t="shared" si="179"/>
        <v>Bajo</v>
      </c>
      <c r="T364" s="58">
        <v>25</v>
      </c>
      <c r="U364" s="172">
        <f t="shared" si="176"/>
        <v>100</v>
      </c>
      <c r="V364" s="172" t="str">
        <f t="shared" si="177"/>
        <v>III</v>
      </c>
      <c r="W364" s="22" t="str">
        <f t="shared" si="175"/>
        <v>Aceptable</v>
      </c>
      <c r="X364" s="58">
        <v>7</v>
      </c>
      <c r="Y364" s="58" t="s">
        <v>686</v>
      </c>
      <c r="Z364" s="58"/>
      <c r="AA364" s="58"/>
      <c r="AB364" s="58"/>
      <c r="AC364" s="188" t="s">
        <v>965</v>
      </c>
      <c r="AD364" s="188" t="s">
        <v>966</v>
      </c>
      <c r="AE364" s="58" t="s">
        <v>54</v>
      </c>
      <c r="AF364" s="58" t="s">
        <v>967</v>
      </c>
      <c r="AG364" s="58" t="s">
        <v>941</v>
      </c>
      <c r="AH364" s="58"/>
      <c r="AI364" s="58"/>
    </row>
    <row r="365" spans="1:35" ht="153" x14ac:dyDescent="0.2">
      <c r="A365" s="58" t="s">
        <v>930</v>
      </c>
      <c r="B365" s="58" t="s">
        <v>931</v>
      </c>
      <c r="C365" s="58" t="s">
        <v>932</v>
      </c>
      <c r="D365" s="58" t="s">
        <v>969</v>
      </c>
      <c r="E365" s="58" t="s">
        <v>56</v>
      </c>
      <c r="F365" s="162" t="s">
        <v>270</v>
      </c>
      <c r="G365" s="178" t="s">
        <v>789</v>
      </c>
      <c r="H365" s="58" t="s">
        <v>970</v>
      </c>
      <c r="I365" s="58" t="s">
        <v>935</v>
      </c>
      <c r="J365" s="58" t="s">
        <v>971</v>
      </c>
      <c r="K365" s="58" t="s">
        <v>935</v>
      </c>
      <c r="P365" s="162">
        <v>2</v>
      </c>
      <c r="Q365" s="58">
        <v>3</v>
      </c>
      <c r="R365" s="172">
        <f t="shared" si="178"/>
        <v>6</v>
      </c>
      <c r="S365" s="172" t="str">
        <f t="shared" si="179"/>
        <v>Medio</v>
      </c>
      <c r="T365" s="58">
        <v>25</v>
      </c>
      <c r="U365" s="172">
        <f t="shared" si="176"/>
        <v>150</v>
      </c>
      <c r="V365" s="172" t="str">
        <f t="shared" si="177"/>
        <v>II</v>
      </c>
      <c r="W365" s="22" t="str">
        <f t="shared" si="175"/>
        <v>Aceptable con Control Especifico</v>
      </c>
      <c r="X365" s="58">
        <v>7</v>
      </c>
      <c r="Y365" s="58" t="s">
        <v>791</v>
      </c>
      <c r="Z365" s="58"/>
      <c r="AA365" s="58"/>
      <c r="AB365" s="58"/>
      <c r="AC365" s="188" t="s">
        <v>972</v>
      </c>
      <c r="AD365" s="188" t="s">
        <v>973</v>
      </c>
      <c r="AE365" s="58" t="s">
        <v>54</v>
      </c>
      <c r="AF365" s="58" t="s">
        <v>974</v>
      </c>
      <c r="AG365" s="58" t="s">
        <v>941</v>
      </c>
      <c r="AH365" s="58"/>
      <c r="AI365" s="58"/>
    </row>
    <row r="366" spans="1:35" ht="140.25" x14ac:dyDescent="0.2">
      <c r="A366" s="58" t="s">
        <v>975</v>
      </c>
      <c r="B366" s="58" t="s">
        <v>931</v>
      </c>
      <c r="C366" s="58" t="s">
        <v>976</v>
      </c>
      <c r="D366" s="58" t="s">
        <v>977</v>
      </c>
      <c r="E366" s="58" t="s">
        <v>56</v>
      </c>
      <c r="F366" s="162" t="s">
        <v>273</v>
      </c>
      <c r="G366" s="178" t="s">
        <v>955</v>
      </c>
      <c r="H366" s="58" t="s">
        <v>978</v>
      </c>
      <c r="I366" s="58" t="s">
        <v>935</v>
      </c>
      <c r="J366" s="58" t="s">
        <v>949</v>
      </c>
      <c r="K366" s="58" t="s">
        <v>950</v>
      </c>
      <c r="P366" s="162">
        <v>2</v>
      </c>
      <c r="Q366" s="58">
        <v>3</v>
      </c>
      <c r="R366" s="172">
        <f t="shared" si="178"/>
        <v>6</v>
      </c>
      <c r="S366" s="172" t="str">
        <f t="shared" si="179"/>
        <v>Medio</v>
      </c>
      <c r="T366" s="58">
        <v>25</v>
      </c>
      <c r="U366" s="172">
        <f t="shared" si="176"/>
        <v>150</v>
      </c>
      <c r="V366" s="172" t="str">
        <f t="shared" si="177"/>
        <v>II</v>
      </c>
      <c r="W366" s="22" t="str">
        <f t="shared" si="175"/>
        <v>Aceptable con Control Especifico</v>
      </c>
      <c r="X366" s="58">
        <v>4</v>
      </c>
      <c r="Y366" s="58" t="s">
        <v>698</v>
      </c>
      <c r="Z366" s="58"/>
      <c r="AA366" s="58"/>
      <c r="AB366" s="58"/>
      <c r="AC366" s="188" t="s">
        <v>979</v>
      </c>
      <c r="AD366" s="188" t="s">
        <v>980</v>
      </c>
      <c r="AE366" s="58" t="s">
        <v>54</v>
      </c>
      <c r="AF366" s="58" t="s">
        <v>953</v>
      </c>
      <c r="AG366" s="58" t="s">
        <v>941</v>
      </c>
      <c r="AH366" s="58"/>
      <c r="AI366" s="58"/>
    </row>
    <row r="367" spans="1:35" ht="127.5" x14ac:dyDescent="0.2">
      <c r="A367" s="58" t="s">
        <v>975</v>
      </c>
      <c r="B367" s="58" t="s">
        <v>931</v>
      </c>
      <c r="C367" s="58" t="s">
        <v>976</v>
      </c>
      <c r="D367" s="58" t="s">
        <v>981</v>
      </c>
      <c r="E367" s="58" t="s">
        <v>56</v>
      </c>
      <c r="F367" s="162" t="s">
        <v>38</v>
      </c>
      <c r="G367" s="178" t="s">
        <v>962</v>
      </c>
      <c r="H367" s="58" t="s">
        <v>982</v>
      </c>
      <c r="I367" s="58" t="s">
        <v>935</v>
      </c>
      <c r="J367" s="58" t="s">
        <v>935</v>
      </c>
      <c r="K367" s="58" t="s">
        <v>964</v>
      </c>
      <c r="P367" s="162">
        <v>2</v>
      </c>
      <c r="Q367" s="58">
        <v>2</v>
      </c>
      <c r="R367" s="172">
        <f t="shared" si="178"/>
        <v>4</v>
      </c>
      <c r="S367" s="172" t="str">
        <f t="shared" si="179"/>
        <v>Bajo</v>
      </c>
      <c r="T367" s="58">
        <v>60</v>
      </c>
      <c r="U367" s="172">
        <f t="shared" si="176"/>
        <v>240</v>
      </c>
      <c r="V367" s="172" t="str">
        <f t="shared" si="177"/>
        <v>II</v>
      </c>
      <c r="W367" s="22" t="str">
        <f t="shared" si="175"/>
        <v>Aceptable con Control Especifico</v>
      </c>
      <c r="X367" s="58">
        <v>4</v>
      </c>
      <c r="Y367" s="58" t="s">
        <v>686</v>
      </c>
      <c r="Z367" s="58"/>
      <c r="AA367" s="58"/>
      <c r="AB367" s="58"/>
      <c r="AC367" s="58" t="s">
        <v>983</v>
      </c>
      <c r="AD367" s="188" t="s">
        <v>984</v>
      </c>
      <c r="AE367" s="58" t="s">
        <v>54</v>
      </c>
      <c r="AF367" s="58" t="s">
        <v>967</v>
      </c>
      <c r="AG367" s="58" t="s">
        <v>985</v>
      </c>
      <c r="AH367" s="58"/>
      <c r="AI367" s="58"/>
    </row>
    <row r="368" spans="1:35" ht="127.5" x14ac:dyDescent="0.2">
      <c r="A368" s="58" t="s">
        <v>975</v>
      </c>
      <c r="B368" s="58" t="s">
        <v>931</v>
      </c>
      <c r="C368" s="58" t="s">
        <v>976</v>
      </c>
      <c r="D368" s="58" t="s">
        <v>986</v>
      </c>
      <c r="E368" s="58" t="s">
        <v>56</v>
      </c>
      <c r="F368" s="162" t="s">
        <v>38</v>
      </c>
      <c r="G368" s="178" t="s">
        <v>987</v>
      </c>
      <c r="H368" s="58" t="s">
        <v>988</v>
      </c>
      <c r="I368" s="58" t="s">
        <v>935</v>
      </c>
      <c r="J368" s="58" t="s">
        <v>935</v>
      </c>
      <c r="K368" s="58" t="s">
        <v>964</v>
      </c>
      <c r="P368" s="162">
        <v>2</v>
      </c>
      <c r="Q368" s="58">
        <v>2</v>
      </c>
      <c r="R368" s="172">
        <f t="shared" si="178"/>
        <v>4</v>
      </c>
      <c r="S368" s="172" t="str">
        <f t="shared" si="179"/>
        <v>Bajo</v>
      </c>
      <c r="T368" s="58">
        <v>60</v>
      </c>
      <c r="U368" s="172">
        <f t="shared" si="176"/>
        <v>240</v>
      </c>
      <c r="V368" s="172" t="str">
        <f t="shared" si="177"/>
        <v>II</v>
      </c>
      <c r="W368" s="22" t="str">
        <f t="shared" si="175"/>
        <v>Aceptable con Control Especifico</v>
      </c>
      <c r="X368" s="58">
        <v>4</v>
      </c>
      <c r="Y368" s="58" t="s">
        <v>686</v>
      </c>
      <c r="Z368" s="58"/>
      <c r="AA368" s="58"/>
      <c r="AB368" s="58"/>
      <c r="AC368" s="58" t="s">
        <v>983</v>
      </c>
      <c r="AD368" s="188" t="s">
        <v>984</v>
      </c>
      <c r="AE368" s="58" t="s">
        <v>54</v>
      </c>
      <c r="AF368" s="58" t="s">
        <v>967</v>
      </c>
      <c r="AG368" s="58" t="s">
        <v>985</v>
      </c>
      <c r="AH368" s="58"/>
      <c r="AI368" s="58"/>
    </row>
    <row r="369" spans="1:35" ht="242.25" x14ac:dyDescent="0.2">
      <c r="A369" s="58" t="s">
        <v>975</v>
      </c>
      <c r="B369" s="58" t="s">
        <v>931</v>
      </c>
      <c r="C369" s="58" t="s">
        <v>976</v>
      </c>
      <c r="D369" s="58" t="s">
        <v>989</v>
      </c>
      <c r="E369" s="58" t="s">
        <v>56</v>
      </c>
      <c r="F369" s="162" t="s">
        <v>272</v>
      </c>
      <c r="G369" s="178" t="s">
        <v>111</v>
      </c>
      <c r="H369" s="58" t="s">
        <v>943</v>
      </c>
      <c r="I369" s="58" t="s">
        <v>935</v>
      </c>
      <c r="J369" s="58" t="s">
        <v>990</v>
      </c>
      <c r="K369" s="58" t="s">
        <v>937</v>
      </c>
      <c r="P369" s="181">
        <v>2</v>
      </c>
      <c r="Q369" s="58">
        <v>3</v>
      </c>
      <c r="R369" s="172">
        <f t="shared" si="178"/>
        <v>6</v>
      </c>
      <c r="S369" s="172" t="str">
        <f t="shared" si="179"/>
        <v>Medio</v>
      </c>
      <c r="T369" s="58">
        <v>25</v>
      </c>
      <c r="U369" s="172">
        <f t="shared" si="176"/>
        <v>150</v>
      </c>
      <c r="V369" s="172" t="str">
        <f t="shared" si="177"/>
        <v>II</v>
      </c>
      <c r="W369" s="22" t="str">
        <f t="shared" si="175"/>
        <v>Aceptable con Control Especifico</v>
      </c>
      <c r="X369" s="58">
        <v>4</v>
      </c>
      <c r="Y369" s="58" t="s">
        <v>632</v>
      </c>
      <c r="Z369" s="58"/>
      <c r="AA369" s="58"/>
      <c r="AB369" s="58"/>
      <c r="AC369" s="188" t="s">
        <v>991</v>
      </c>
      <c r="AD369" s="188" t="s">
        <v>992</v>
      </c>
      <c r="AE369" s="58" t="s">
        <v>54</v>
      </c>
      <c r="AF369" s="58" t="s">
        <v>946</v>
      </c>
      <c r="AG369" s="58" t="s">
        <v>993</v>
      </c>
      <c r="AH369" s="58"/>
      <c r="AI369" s="58"/>
    </row>
    <row r="370" spans="1:35" ht="127.5" x14ac:dyDescent="0.2">
      <c r="A370" s="58" t="s">
        <v>975</v>
      </c>
      <c r="B370" s="58" t="s">
        <v>931</v>
      </c>
      <c r="C370" s="58" t="s">
        <v>976</v>
      </c>
      <c r="D370" s="58" t="s">
        <v>994</v>
      </c>
      <c r="E370" s="58" t="s">
        <v>56</v>
      </c>
      <c r="F370" s="162" t="s">
        <v>19</v>
      </c>
      <c r="G370" s="178" t="s">
        <v>995</v>
      </c>
      <c r="H370" s="58" t="s">
        <v>996</v>
      </c>
      <c r="I370" s="58" t="s">
        <v>935</v>
      </c>
      <c r="J370" s="58" t="s">
        <v>935</v>
      </c>
      <c r="K370" s="58" t="s">
        <v>935</v>
      </c>
      <c r="P370" s="162">
        <v>2</v>
      </c>
      <c r="Q370" s="58">
        <v>3</v>
      </c>
      <c r="R370" s="58">
        <f t="shared" si="178"/>
        <v>6</v>
      </c>
      <c r="S370" s="58" t="str">
        <f t="shared" si="179"/>
        <v>Medio</v>
      </c>
      <c r="T370" s="58">
        <v>60</v>
      </c>
      <c r="U370" s="58">
        <f t="shared" si="176"/>
        <v>360</v>
      </c>
      <c r="V370" s="58" t="str">
        <f t="shared" si="177"/>
        <v>II</v>
      </c>
      <c r="W370" s="22" t="str">
        <f t="shared" si="175"/>
        <v>Aceptable con Control Especifico</v>
      </c>
      <c r="X370" s="58">
        <v>4</v>
      </c>
      <c r="Y370" s="58" t="s">
        <v>727</v>
      </c>
      <c r="Z370" s="58"/>
      <c r="AA370" s="58"/>
      <c r="AB370" s="58"/>
      <c r="AC370" s="188" t="s">
        <v>997</v>
      </c>
      <c r="AD370" s="188" t="s">
        <v>998</v>
      </c>
      <c r="AE370" s="58" t="s">
        <v>54</v>
      </c>
      <c r="AF370" s="58" t="s">
        <v>946</v>
      </c>
      <c r="AG370" s="58" t="s">
        <v>993</v>
      </c>
      <c r="AH370" s="58"/>
      <c r="AI370" s="58"/>
    </row>
    <row r="371" spans="1:35" ht="153" x14ac:dyDescent="0.2">
      <c r="A371" s="58" t="s">
        <v>975</v>
      </c>
      <c r="B371" s="58" t="s">
        <v>931</v>
      </c>
      <c r="C371" s="58" t="s">
        <v>976</v>
      </c>
      <c r="D371" s="58" t="s">
        <v>999</v>
      </c>
      <c r="E371" s="58" t="s">
        <v>56</v>
      </c>
      <c r="F371" s="162" t="s">
        <v>19</v>
      </c>
      <c r="G371" s="58" t="s">
        <v>1000</v>
      </c>
      <c r="H371" s="58" t="s">
        <v>1001</v>
      </c>
      <c r="I371" s="58" t="s">
        <v>935</v>
      </c>
      <c r="J371" s="58" t="s">
        <v>935</v>
      </c>
      <c r="K371" s="58" t="s">
        <v>935</v>
      </c>
      <c r="P371" s="181">
        <v>6</v>
      </c>
      <c r="Q371" s="58">
        <v>2</v>
      </c>
      <c r="R371" s="172">
        <f t="shared" si="178"/>
        <v>12</v>
      </c>
      <c r="S371" s="172" t="str">
        <f t="shared" si="179"/>
        <v>Alto</v>
      </c>
      <c r="T371" s="58">
        <v>25</v>
      </c>
      <c r="U371" s="172">
        <f t="shared" si="176"/>
        <v>300</v>
      </c>
      <c r="V371" s="172" t="str">
        <f t="shared" si="177"/>
        <v>II</v>
      </c>
      <c r="W371" s="22" t="str">
        <f t="shared" si="175"/>
        <v>Aceptable con Control Especifico</v>
      </c>
      <c r="X371" s="58">
        <v>4</v>
      </c>
      <c r="Y371" s="58" t="s">
        <v>740</v>
      </c>
      <c r="Z371" s="58"/>
      <c r="AA371" s="58"/>
      <c r="AB371" s="58"/>
      <c r="AC371" s="188" t="s">
        <v>965</v>
      </c>
      <c r="AD371" s="188" t="s">
        <v>1002</v>
      </c>
      <c r="AE371" s="58" t="s">
        <v>54</v>
      </c>
      <c r="AF371" s="58" t="s">
        <v>946</v>
      </c>
      <c r="AG371" s="58" t="s">
        <v>993</v>
      </c>
      <c r="AH371" s="58"/>
      <c r="AI371" s="58"/>
    </row>
    <row r="372" spans="1:35" ht="255" x14ac:dyDescent="0.2">
      <c r="A372" s="58" t="s">
        <v>1003</v>
      </c>
      <c r="B372" s="58" t="s">
        <v>1004</v>
      </c>
      <c r="C372" s="58" t="s">
        <v>1005</v>
      </c>
      <c r="D372" s="58" t="s">
        <v>1006</v>
      </c>
      <c r="E372" s="58" t="s">
        <v>56</v>
      </c>
      <c r="F372" s="162" t="s">
        <v>19</v>
      </c>
      <c r="G372" s="177" t="s">
        <v>724</v>
      </c>
      <c r="H372" s="58" t="s">
        <v>1007</v>
      </c>
      <c r="I372" s="58" t="s">
        <v>935</v>
      </c>
      <c r="J372" s="58" t="s">
        <v>1008</v>
      </c>
      <c r="K372" s="58" t="s">
        <v>935</v>
      </c>
      <c r="P372" s="162">
        <v>2</v>
      </c>
      <c r="Q372" s="58">
        <v>3</v>
      </c>
      <c r="R372" s="172">
        <f t="shared" si="178"/>
        <v>6</v>
      </c>
      <c r="S372" s="172" t="str">
        <f t="shared" si="179"/>
        <v>Medio</v>
      </c>
      <c r="T372" s="58">
        <v>60</v>
      </c>
      <c r="U372" s="172">
        <f t="shared" si="176"/>
        <v>360</v>
      </c>
      <c r="V372" s="172" t="str">
        <f t="shared" si="177"/>
        <v>II</v>
      </c>
      <c r="W372" s="22" t="str">
        <f t="shared" si="175"/>
        <v>Aceptable con Control Especifico</v>
      </c>
      <c r="X372" s="58">
        <v>7</v>
      </c>
      <c r="Y372" s="58" t="s">
        <v>727</v>
      </c>
      <c r="Z372" s="58"/>
      <c r="AA372" s="58"/>
      <c r="AB372" s="58"/>
      <c r="AC372" s="188" t="s">
        <v>1009</v>
      </c>
      <c r="AD372" s="188" t="s">
        <v>1010</v>
      </c>
      <c r="AE372" s="58" t="s">
        <v>54</v>
      </c>
      <c r="AF372" s="58" t="s">
        <v>1011</v>
      </c>
      <c r="AG372" s="58" t="s">
        <v>1012</v>
      </c>
      <c r="AH372" s="58"/>
      <c r="AI372" s="58"/>
    </row>
    <row r="373" spans="1:35" ht="191.25" x14ac:dyDescent="0.2">
      <c r="A373" s="58" t="s">
        <v>1003</v>
      </c>
      <c r="B373" s="58" t="s">
        <v>1004</v>
      </c>
      <c r="C373" s="58" t="s">
        <v>1005</v>
      </c>
      <c r="D373" s="58" t="s">
        <v>1013</v>
      </c>
      <c r="E373" s="58" t="s">
        <v>56</v>
      </c>
      <c r="F373" s="162" t="s">
        <v>19</v>
      </c>
      <c r="G373" s="178" t="s">
        <v>743</v>
      </c>
      <c r="H373" s="58" t="s">
        <v>1014</v>
      </c>
      <c r="I373" s="58" t="s">
        <v>935</v>
      </c>
      <c r="J373" s="58" t="s">
        <v>1015</v>
      </c>
      <c r="K373" s="58" t="s">
        <v>1016</v>
      </c>
      <c r="P373" s="162">
        <v>2</v>
      </c>
      <c r="Q373" s="58">
        <v>2</v>
      </c>
      <c r="R373" s="172">
        <f t="shared" si="178"/>
        <v>4</v>
      </c>
      <c r="S373" s="172" t="str">
        <f t="shared" si="179"/>
        <v>Bajo</v>
      </c>
      <c r="T373" s="58">
        <v>60</v>
      </c>
      <c r="U373" s="172">
        <f t="shared" si="176"/>
        <v>240</v>
      </c>
      <c r="V373" s="172" t="str">
        <f t="shared" si="177"/>
        <v>II</v>
      </c>
      <c r="W373" s="22" t="str">
        <f t="shared" si="175"/>
        <v>Aceptable con Control Especifico</v>
      </c>
      <c r="X373" s="58">
        <v>7</v>
      </c>
      <c r="Y373" s="58" t="s">
        <v>740</v>
      </c>
      <c r="Z373" s="58"/>
      <c r="AA373" s="58"/>
      <c r="AB373" s="58"/>
      <c r="AC373" s="188" t="s">
        <v>1017</v>
      </c>
      <c r="AD373" s="188" t="s">
        <v>1018</v>
      </c>
      <c r="AE373" s="58" t="s">
        <v>54</v>
      </c>
      <c r="AF373" s="58" t="s">
        <v>1019</v>
      </c>
      <c r="AG373" s="58" t="s">
        <v>1012</v>
      </c>
      <c r="AH373" s="58"/>
      <c r="AI373" s="58"/>
    </row>
    <row r="374" spans="1:35" ht="204" x14ac:dyDescent="0.2">
      <c r="A374" s="58" t="s">
        <v>1003</v>
      </c>
      <c r="B374" s="58" t="s">
        <v>1004</v>
      </c>
      <c r="C374" s="58" t="s">
        <v>1005</v>
      </c>
      <c r="D374" s="58" t="s">
        <v>1020</v>
      </c>
      <c r="E374" s="58" t="s">
        <v>56</v>
      </c>
      <c r="F374" s="162" t="s">
        <v>19</v>
      </c>
      <c r="G374" s="178" t="s">
        <v>1021</v>
      </c>
      <c r="H374" s="58" t="s">
        <v>1022</v>
      </c>
      <c r="I374" s="58" t="s">
        <v>935</v>
      </c>
      <c r="J374" s="58" t="s">
        <v>1023</v>
      </c>
      <c r="K374" s="58" t="s">
        <v>935</v>
      </c>
      <c r="P374" s="162">
        <v>2</v>
      </c>
      <c r="Q374" s="58">
        <v>3</v>
      </c>
      <c r="R374" s="172">
        <f t="shared" si="178"/>
        <v>6</v>
      </c>
      <c r="S374" s="172" t="str">
        <f t="shared" si="179"/>
        <v>Medio</v>
      </c>
      <c r="T374" s="58">
        <v>25</v>
      </c>
      <c r="U374" s="172">
        <f t="shared" si="176"/>
        <v>150</v>
      </c>
      <c r="V374" s="172" t="str">
        <f t="shared" si="177"/>
        <v>II</v>
      </c>
      <c r="W374" s="22" t="str">
        <f t="shared" si="175"/>
        <v>Aceptable con Control Especifico</v>
      </c>
      <c r="X374" s="58">
        <v>7</v>
      </c>
      <c r="Y374" s="170" t="s">
        <v>734</v>
      </c>
      <c r="Z374" s="58"/>
      <c r="AA374" s="58"/>
      <c r="AB374" s="58"/>
      <c r="AC374" s="58" t="s">
        <v>1024</v>
      </c>
      <c r="AD374" s="188" t="s">
        <v>1025</v>
      </c>
      <c r="AE374" s="58" t="s">
        <v>54</v>
      </c>
      <c r="AF374" s="58" t="s">
        <v>1026</v>
      </c>
      <c r="AG374" s="58" t="s">
        <v>1012</v>
      </c>
      <c r="AH374" s="58"/>
      <c r="AI374" s="58"/>
    </row>
    <row r="375" spans="1:35" ht="165.75" x14ac:dyDescent="0.2">
      <c r="A375" s="58" t="s">
        <v>1003</v>
      </c>
      <c r="B375" s="58" t="s">
        <v>1004</v>
      </c>
      <c r="C375" s="58" t="s">
        <v>1005</v>
      </c>
      <c r="D375" s="58" t="s">
        <v>1027</v>
      </c>
      <c r="E375" s="58" t="s">
        <v>56</v>
      </c>
      <c r="F375" s="162" t="s">
        <v>269</v>
      </c>
      <c r="G375" s="178" t="s">
        <v>1028</v>
      </c>
      <c r="H375" s="58" t="s">
        <v>1029</v>
      </c>
      <c r="I375" s="58" t="s">
        <v>935</v>
      </c>
      <c r="J375" s="58" t="s">
        <v>935</v>
      </c>
      <c r="K375" s="58" t="s">
        <v>935</v>
      </c>
      <c r="P375" s="162">
        <v>2</v>
      </c>
      <c r="Q375" s="58">
        <v>3</v>
      </c>
      <c r="R375" s="172">
        <f t="shared" si="178"/>
        <v>6</v>
      </c>
      <c r="S375" s="172" t="str">
        <f t="shared" si="179"/>
        <v>Medio</v>
      </c>
      <c r="T375" s="58">
        <v>25</v>
      </c>
      <c r="U375" s="172">
        <f t="shared" si="176"/>
        <v>150</v>
      </c>
      <c r="V375" s="172" t="str">
        <f t="shared" si="177"/>
        <v>II</v>
      </c>
      <c r="W375" s="22" t="str">
        <f t="shared" si="175"/>
        <v>Aceptable con Control Especifico</v>
      </c>
      <c r="X375" s="58">
        <v>7</v>
      </c>
      <c r="Y375" s="58" t="s">
        <v>655</v>
      </c>
      <c r="Z375" s="58"/>
      <c r="AA375" s="58"/>
      <c r="AB375" s="58"/>
      <c r="AC375" s="188" t="s">
        <v>1030</v>
      </c>
      <c r="AD375" s="188" t="s">
        <v>1030</v>
      </c>
      <c r="AE375" s="58" t="s">
        <v>54</v>
      </c>
      <c r="AF375" s="58" t="s">
        <v>1031</v>
      </c>
      <c r="AG375" s="58" t="s">
        <v>1012</v>
      </c>
      <c r="AH375" s="58"/>
      <c r="AI375" s="58"/>
    </row>
    <row r="376" spans="1:35" ht="140.25" x14ac:dyDescent="0.2">
      <c r="A376" s="58" t="s">
        <v>1003</v>
      </c>
      <c r="B376" s="58" t="s">
        <v>1004</v>
      </c>
      <c r="C376" s="58" t="s">
        <v>1005</v>
      </c>
      <c r="D376" s="58" t="s">
        <v>1032</v>
      </c>
      <c r="E376" s="58" t="s">
        <v>56</v>
      </c>
      <c r="F376" s="162" t="s">
        <v>270</v>
      </c>
      <c r="G376" s="178" t="s">
        <v>680</v>
      </c>
      <c r="H376" s="58" t="s">
        <v>1033</v>
      </c>
      <c r="I376" s="58" t="s">
        <v>935</v>
      </c>
      <c r="J376" s="58" t="s">
        <v>971</v>
      </c>
      <c r="K376" s="58" t="s">
        <v>935</v>
      </c>
      <c r="P376" s="162">
        <v>2</v>
      </c>
      <c r="Q376" s="58">
        <v>3</v>
      </c>
      <c r="R376" s="172">
        <f t="shared" si="178"/>
        <v>6</v>
      </c>
      <c r="S376" s="172" t="str">
        <f t="shared" si="179"/>
        <v>Medio</v>
      </c>
      <c r="T376" s="58">
        <v>25</v>
      </c>
      <c r="U376" s="172">
        <f t="shared" si="176"/>
        <v>150</v>
      </c>
      <c r="V376" s="172" t="str">
        <f t="shared" si="177"/>
        <v>II</v>
      </c>
      <c r="W376" s="22" t="str">
        <f t="shared" si="175"/>
        <v>Aceptable con Control Especifico</v>
      </c>
      <c r="X376" s="58">
        <v>7</v>
      </c>
      <c r="Y376" s="58" t="s">
        <v>675</v>
      </c>
      <c r="Z376" s="58"/>
      <c r="AA376" s="58"/>
      <c r="AB376" s="58"/>
      <c r="AC376" s="188" t="s">
        <v>1034</v>
      </c>
      <c r="AD376" s="188" t="s">
        <v>1035</v>
      </c>
      <c r="AE376" s="58" t="s">
        <v>54</v>
      </c>
      <c r="AF376" s="58" t="s">
        <v>1036</v>
      </c>
      <c r="AG376" s="58" t="s">
        <v>1037</v>
      </c>
      <c r="AH376" s="58"/>
      <c r="AI376" s="58"/>
    </row>
    <row r="377" spans="1:35" ht="242.25" x14ac:dyDescent="0.2">
      <c r="A377" s="58" t="s">
        <v>1003</v>
      </c>
      <c r="B377" s="58" t="s">
        <v>1004</v>
      </c>
      <c r="C377" s="58" t="s">
        <v>1005</v>
      </c>
      <c r="D377" s="58" t="s">
        <v>1038</v>
      </c>
      <c r="E377" s="58" t="s">
        <v>56</v>
      </c>
      <c r="F377" s="162" t="s">
        <v>272</v>
      </c>
      <c r="G377" s="178" t="s">
        <v>111</v>
      </c>
      <c r="H377" s="58" t="s">
        <v>943</v>
      </c>
      <c r="I377" s="58" t="s">
        <v>935</v>
      </c>
      <c r="J377" s="58" t="s">
        <v>1039</v>
      </c>
      <c r="K377" s="58" t="s">
        <v>1040</v>
      </c>
      <c r="P377" s="162">
        <v>2</v>
      </c>
      <c r="Q377" s="58">
        <v>3</v>
      </c>
      <c r="R377" s="172">
        <f t="shared" si="178"/>
        <v>6</v>
      </c>
      <c r="S377" s="172" t="str">
        <f t="shared" si="179"/>
        <v>Medio</v>
      </c>
      <c r="T377" s="58">
        <v>25</v>
      </c>
      <c r="U377" s="172">
        <f t="shared" si="176"/>
        <v>150</v>
      </c>
      <c r="V377" s="172" t="str">
        <f t="shared" si="177"/>
        <v>II</v>
      </c>
      <c r="W377" s="22" t="str">
        <f t="shared" si="175"/>
        <v>Aceptable con Control Especifico</v>
      </c>
      <c r="X377" s="58">
        <v>7</v>
      </c>
      <c r="Y377" s="58" t="s">
        <v>632</v>
      </c>
      <c r="Z377" s="58"/>
      <c r="AA377" s="58"/>
      <c r="AB377" s="58"/>
      <c r="AC377" s="188" t="s">
        <v>1041</v>
      </c>
      <c r="AD377" s="188" t="s">
        <v>1042</v>
      </c>
      <c r="AE377" s="58" t="s">
        <v>54</v>
      </c>
      <c r="AF377" s="58" t="s">
        <v>946</v>
      </c>
      <c r="AG377" s="58" t="s">
        <v>1012</v>
      </c>
      <c r="AH377" s="58"/>
      <c r="AI377" s="58"/>
    </row>
    <row r="378" spans="1:35" ht="127.5" x14ac:dyDescent="0.2">
      <c r="A378" s="58" t="s">
        <v>1003</v>
      </c>
      <c r="B378" s="58" t="s">
        <v>1004</v>
      </c>
      <c r="C378" s="58" t="s">
        <v>1005</v>
      </c>
      <c r="D378" s="58" t="s">
        <v>1043</v>
      </c>
      <c r="E378" s="58" t="s">
        <v>56</v>
      </c>
      <c r="F378" s="162" t="s">
        <v>273</v>
      </c>
      <c r="G378" s="178" t="s">
        <v>955</v>
      </c>
      <c r="H378" s="58" t="s">
        <v>978</v>
      </c>
      <c r="I378" s="58" t="s">
        <v>935</v>
      </c>
      <c r="J378" s="58" t="s">
        <v>949</v>
      </c>
      <c r="K378" s="58" t="s">
        <v>1044</v>
      </c>
      <c r="P378" s="162">
        <v>2</v>
      </c>
      <c r="Q378" s="58">
        <v>3</v>
      </c>
      <c r="R378" s="172">
        <f t="shared" si="178"/>
        <v>6</v>
      </c>
      <c r="S378" s="172" t="str">
        <f t="shared" si="179"/>
        <v>Medio</v>
      </c>
      <c r="T378" s="58">
        <v>25</v>
      </c>
      <c r="U378" s="172">
        <f t="shared" si="176"/>
        <v>150</v>
      </c>
      <c r="V378" s="172" t="str">
        <f t="shared" si="177"/>
        <v>II</v>
      </c>
      <c r="W378" s="22" t="str">
        <f t="shared" si="175"/>
        <v>Aceptable con Control Especifico</v>
      </c>
      <c r="X378" s="58">
        <v>7</v>
      </c>
      <c r="Y378" s="58" t="s">
        <v>698</v>
      </c>
      <c r="Z378" s="58"/>
      <c r="AA378" s="58"/>
      <c r="AB378" s="58"/>
      <c r="AC378" s="188" t="s">
        <v>1045</v>
      </c>
      <c r="AD378" s="188" t="s">
        <v>1046</v>
      </c>
      <c r="AE378" s="58" t="s">
        <v>54</v>
      </c>
      <c r="AF378" s="58" t="s">
        <v>953</v>
      </c>
      <c r="AG378" s="58" t="s">
        <v>1012</v>
      </c>
      <c r="AH378" s="58"/>
      <c r="AI378" s="58"/>
    </row>
    <row r="379" spans="1:35" ht="127.5" x14ac:dyDescent="0.2">
      <c r="A379" s="58" t="s">
        <v>1003</v>
      </c>
      <c r="B379" s="58" t="s">
        <v>1004</v>
      </c>
      <c r="C379" s="58" t="s">
        <v>1005</v>
      </c>
      <c r="D379" s="58" t="s">
        <v>1047</v>
      </c>
      <c r="E379" s="58" t="s">
        <v>56</v>
      </c>
      <c r="F379" s="162" t="s">
        <v>273</v>
      </c>
      <c r="G379" s="178" t="s">
        <v>959</v>
      </c>
      <c r="H379" s="58" t="s">
        <v>978</v>
      </c>
      <c r="I379" s="58" t="s">
        <v>935</v>
      </c>
      <c r="J379" s="58" t="s">
        <v>949</v>
      </c>
      <c r="K379" s="58" t="s">
        <v>950</v>
      </c>
      <c r="P379" s="162">
        <v>2</v>
      </c>
      <c r="Q379" s="58">
        <v>3</v>
      </c>
      <c r="R379" s="172">
        <f t="shared" si="178"/>
        <v>6</v>
      </c>
      <c r="S379" s="172" t="str">
        <f t="shared" si="179"/>
        <v>Medio</v>
      </c>
      <c r="T379" s="58">
        <v>25</v>
      </c>
      <c r="U379" s="172">
        <f t="shared" si="176"/>
        <v>150</v>
      </c>
      <c r="V379" s="172" t="str">
        <f t="shared" si="177"/>
        <v>II</v>
      </c>
      <c r="W379" s="22" t="str">
        <f t="shared" si="175"/>
        <v>Aceptable con Control Especifico</v>
      </c>
      <c r="X379" s="58">
        <v>7</v>
      </c>
      <c r="Y379" s="58" t="s">
        <v>698</v>
      </c>
      <c r="Z379" s="58"/>
      <c r="AA379" s="58"/>
      <c r="AB379" s="58"/>
      <c r="AC379" s="188" t="s">
        <v>1045</v>
      </c>
      <c r="AD379" s="188" t="s">
        <v>1046</v>
      </c>
      <c r="AE379" s="58" t="s">
        <v>54</v>
      </c>
      <c r="AF379" s="58" t="s">
        <v>953</v>
      </c>
      <c r="AG379" s="58" t="s">
        <v>1012</v>
      </c>
      <c r="AH379" s="58"/>
      <c r="AI379" s="58"/>
    </row>
    <row r="380" spans="1:35" ht="127.5" x14ac:dyDescent="0.2">
      <c r="A380" s="58" t="s">
        <v>1003</v>
      </c>
      <c r="B380" s="58" t="s">
        <v>1004</v>
      </c>
      <c r="C380" s="58" t="s">
        <v>1005</v>
      </c>
      <c r="D380" s="58" t="s">
        <v>986</v>
      </c>
      <c r="E380" s="58" t="s">
        <v>56</v>
      </c>
      <c r="F380" s="162" t="s">
        <v>38</v>
      </c>
      <c r="G380" s="178" t="s">
        <v>987</v>
      </c>
      <c r="H380" s="58" t="s">
        <v>988</v>
      </c>
      <c r="I380" s="58" t="s">
        <v>935</v>
      </c>
      <c r="J380" s="58" t="s">
        <v>935</v>
      </c>
      <c r="K380" s="58" t="s">
        <v>964</v>
      </c>
      <c r="P380" s="162">
        <v>2</v>
      </c>
      <c r="Q380" s="58">
        <v>3</v>
      </c>
      <c r="R380" s="172">
        <f t="shared" si="178"/>
        <v>6</v>
      </c>
      <c r="S380" s="172" t="str">
        <f t="shared" si="179"/>
        <v>Medio</v>
      </c>
      <c r="T380" s="58">
        <v>60</v>
      </c>
      <c r="U380" s="172">
        <f t="shared" si="176"/>
        <v>360</v>
      </c>
      <c r="V380" s="172" t="str">
        <f t="shared" si="177"/>
        <v>II</v>
      </c>
      <c r="W380" s="22" t="str">
        <f t="shared" si="175"/>
        <v>Aceptable con Control Especifico</v>
      </c>
      <c r="X380" s="58">
        <v>7</v>
      </c>
      <c r="Y380" s="58" t="s">
        <v>686</v>
      </c>
      <c r="Z380" s="58"/>
      <c r="AA380" s="58"/>
      <c r="AB380" s="58"/>
      <c r="AC380" s="58" t="s">
        <v>965</v>
      </c>
      <c r="AD380" s="188" t="s">
        <v>1048</v>
      </c>
      <c r="AE380" s="58" t="s">
        <v>54</v>
      </c>
      <c r="AF380" s="58" t="s">
        <v>967</v>
      </c>
      <c r="AG380" s="58" t="s">
        <v>1012</v>
      </c>
      <c r="AH380" s="58"/>
      <c r="AI380" s="58"/>
    </row>
    <row r="381" spans="1:35" x14ac:dyDescent="0.2">
      <c r="AE381" s="5"/>
    </row>
    <row r="382" spans="1:35" x14ac:dyDescent="0.2">
      <c r="AE382" s="5"/>
    </row>
    <row r="383" spans="1:35" x14ac:dyDescent="0.2">
      <c r="AE383" s="5"/>
    </row>
    <row r="384" spans="1:35" x14ac:dyDescent="0.2">
      <c r="AE384" s="5"/>
    </row>
    <row r="385" spans="31:31" x14ac:dyDescent="0.2">
      <c r="AE385" s="5"/>
    </row>
    <row r="386" spans="31:31" x14ac:dyDescent="0.2">
      <c r="AE386" s="5"/>
    </row>
    <row r="387" spans="31:31" x14ac:dyDescent="0.2">
      <c r="AE387" s="5"/>
    </row>
    <row r="388" spans="31:31" x14ac:dyDescent="0.2">
      <c r="AE388" s="5"/>
    </row>
    <row r="389" spans="31:31" x14ac:dyDescent="0.2">
      <c r="AE389" s="5"/>
    </row>
    <row r="390" spans="31:31" x14ac:dyDescent="0.2">
      <c r="AE390" s="5"/>
    </row>
    <row r="391" spans="31:31" x14ac:dyDescent="0.2">
      <c r="AE391" s="5"/>
    </row>
    <row r="392" spans="31:31" x14ac:dyDescent="0.2">
      <c r="AE392" s="5"/>
    </row>
    <row r="393" spans="31:31" x14ac:dyDescent="0.2">
      <c r="AE393" s="5"/>
    </row>
    <row r="394" spans="31:31" x14ac:dyDescent="0.2">
      <c r="AE394" s="5"/>
    </row>
    <row r="395" spans="31:31" x14ac:dyDescent="0.2">
      <c r="AE395" s="5"/>
    </row>
    <row r="396" spans="31:31" x14ac:dyDescent="0.2">
      <c r="AE396" s="5"/>
    </row>
    <row r="397" spans="31:31" x14ac:dyDescent="0.2">
      <c r="AE397" s="5"/>
    </row>
    <row r="398" spans="31:31" x14ac:dyDescent="0.2">
      <c r="AE398" s="5"/>
    </row>
    <row r="399" spans="31:31" x14ac:dyDescent="0.2">
      <c r="AE399" s="5"/>
    </row>
    <row r="400" spans="31:31" x14ac:dyDescent="0.2">
      <c r="AE400" s="5"/>
    </row>
    <row r="401" spans="31:31" x14ac:dyDescent="0.2">
      <c r="AE401" s="5"/>
    </row>
    <row r="402" spans="31:31" x14ac:dyDescent="0.2">
      <c r="AE402" s="5"/>
    </row>
    <row r="403" spans="31:31" x14ac:dyDescent="0.2">
      <c r="AE403" s="5"/>
    </row>
    <row r="404" spans="31:31" x14ac:dyDescent="0.2">
      <c r="AE404" s="5"/>
    </row>
    <row r="405" spans="31:31" x14ac:dyDescent="0.2">
      <c r="AE405" s="5"/>
    </row>
    <row r="406" spans="31:31" x14ac:dyDescent="0.2">
      <c r="AE406" s="5"/>
    </row>
    <row r="407" spans="31:31" x14ac:dyDescent="0.2">
      <c r="AE407" s="5"/>
    </row>
    <row r="408" spans="31:31" x14ac:dyDescent="0.2">
      <c r="AE408" s="5"/>
    </row>
    <row r="409" spans="31:31" x14ac:dyDescent="0.2">
      <c r="AE409" s="5"/>
    </row>
    <row r="410" spans="31:31" x14ac:dyDescent="0.2">
      <c r="AE410" s="5"/>
    </row>
    <row r="411" spans="31:31" x14ac:dyDescent="0.2">
      <c r="AE411" s="5"/>
    </row>
    <row r="412" spans="31:31" x14ac:dyDescent="0.2">
      <c r="AE412" s="5"/>
    </row>
    <row r="413" spans="31:31" x14ac:dyDescent="0.2">
      <c r="AE413" s="5"/>
    </row>
    <row r="414" spans="31:31" x14ac:dyDescent="0.2">
      <c r="AE414" s="5"/>
    </row>
    <row r="415" spans="31:31" x14ac:dyDescent="0.2">
      <c r="AE415" s="5"/>
    </row>
    <row r="416" spans="31:31" x14ac:dyDescent="0.2">
      <c r="AE416" s="5"/>
    </row>
    <row r="417" spans="31:31" x14ac:dyDescent="0.2">
      <c r="AE417" s="5"/>
    </row>
    <row r="418" spans="31:31" x14ac:dyDescent="0.2">
      <c r="AE418" s="5"/>
    </row>
    <row r="419" spans="31:31" x14ac:dyDescent="0.2">
      <c r="AE419" s="5"/>
    </row>
    <row r="420" spans="31:31" x14ac:dyDescent="0.2">
      <c r="AE420" s="5"/>
    </row>
    <row r="421" spans="31:31" x14ac:dyDescent="0.2">
      <c r="AE421" s="5"/>
    </row>
    <row r="422" spans="31:31" x14ac:dyDescent="0.2">
      <c r="AE422" s="5"/>
    </row>
    <row r="423" spans="31:31" x14ac:dyDescent="0.2">
      <c r="AE423" s="5"/>
    </row>
    <row r="424" spans="31:31" x14ac:dyDescent="0.2">
      <c r="AE424" s="5"/>
    </row>
    <row r="425" spans="31:31" x14ac:dyDescent="0.2">
      <c r="AE425" s="5"/>
    </row>
    <row r="426" spans="31:31" x14ac:dyDescent="0.2">
      <c r="AE426" s="5"/>
    </row>
    <row r="427" spans="31:31" x14ac:dyDescent="0.2">
      <c r="AE427" s="5"/>
    </row>
    <row r="428" spans="31:31" x14ac:dyDescent="0.2">
      <c r="AE428" s="5"/>
    </row>
    <row r="429" spans="31:31" x14ac:dyDescent="0.2">
      <c r="AE429" s="5"/>
    </row>
    <row r="430" spans="31:31" x14ac:dyDescent="0.2">
      <c r="AE430" s="5"/>
    </row>
    <row r="431" spans="31:31" x14ac:dyDescent="0.2">
      <c r="AE431" s="5"/>
    </row>
    <row r="432" spans="31:31" x14ac:dyDescent="0.2">
      <c r="AE432" s="5"/>
    </row>
    <row r="433" spans="31:31" x14ac:dyDescent="0.2">
      <c r="AE433" s="5"/>
    </row>
    <row r="434" spans="31:31" x14ac:dyDescent="0.2">
      <c r="AE434" s="5"/>
    </row>
    <row r="435" spans="31:31" x14ac:dyDescent="0.2">
      <c r="AE435" s="5"/>
    </row>
    <row r="436" spans="31:31" x14ac:dyDescent="0.2">
      <c r="AE436" s="5"/>
    </row>
    <row r="437" spans="31:31" x14ac:dyDescent="0.2">
      <c r="AE437" s="5"/>
    </row>
    <row r="438" spans="31:31" x14ac:dyDescent="0.2">
      <c r="AE438" s="5"/>
    </row>
    <row r="439" spans="31:31" x14ac:dyDescent="0.2">
      <c r="AE439" s="5"/>
    </row>
    <row r="440" spans="31:31" x14ac:dyDescent="0.2">
      <c r="AE440" s="5"/>
    </row>
    <row r="441" spans="31:31" x14ac:dyDescent="0.2">
      <c r="AE441" s="5"/>
    </row>
    <row r="442" spans="31:31" x14ac:dyDescent="0.2">
      <c r="AE442" s="5"/>
    </row>
    <row r="443" spans="31:31" x14ac:dyDescent="0.2">
      <c r="AE443" s="5"/>
    </row>
    <row r="444" spans="31:31" x14ac:dyDescent="0.2">
      <c r="AE444" s="5"/>
    </row>
    <row r="445" spans="31:31" x14ac:dyDescent="0.2">
      <c r="AE445" s="5"/>
    </row>
    <row r="446" spans="31:31" x14ac:dyDescent="0.2">
      <c r="AE446" s="5"/>
    </row>
    <row r="447" spans="31:31" x14ac:dyDescent="0.2">
      <c r="AE447" s="5"/>
    </row>
    <row r="448" spans="31:31" x14ac:dyDescent="0.2">
      <c r="AE448" s="5"/>
    </row>
    <row r="449" spans="31:31" x14ac:dyDescent="0.2">
      <c r="AE449" s="5"/>
    </row>
    <row r="450" spans="31:31" x14ac:dyDescent="0.2">
      <c r="AE450" s="5"/>
    </row>
    <row r="451" spans="31:31" x14ac:dyDescent="0.2">
      <c r="AE451" s="5"/>
    </row>
    <row r="452" spans="31:31" x14ac:dyDescent="0.2">
      <c r="AE452" s="5"/>
    </row>
    <row r="453" spans="31:31" x14ac:dyDescent="0.2">
      <c r="AE453" s="5"/>
    </row>
    <row r="454" spans="31:31" x14ac:dyDescent="0.2">
      <c r="AE454" s="5"/>
    </row>
    <row r="455" spans="31:31" x14ac:dyDescent="0.2">
      <c r="AE455" s="5"/>
    </row>
    <row r="456" spans="31:31" x14ac:dyDescent="0.2">
      <c r="AE456" s="5"/>
    </row>
    <row r="457" spans="31:31" x14ac:dyDescent="0.2">
      <c r="AE457" s="5"/>
    </row>
    <row r="458" spans="31:31" x14ac:dyDescent="0.2">
      <c r="AE458" s="5"/>
    </row>
    <row r="459" spans="31:31" x14ac:dyDescent="0.2">
      <c r="AE459" s="5"/>
    </row>
    <row r="460" spans="31:31" x14ac:dyDescent="0.2">
      <c r="AE460" s="5"/>
    </row>
    <row r="461" spans="31:31" x14ac:dyDescent="0.2">
      <c r="AE461" s="5"/>
    </row>
    <row r="462" spans="31:31" x14ac:dyDescent="0.2">
      <c r="AE462" s="5"/>
    </row>
    <row r="463" spans="31:31" x14ac:dyDescent="0.2">
      <c r="AE463" s="5"/>
    </row>
    <row r="464" spans="31:31" x14ac:dyDescent="0.2">
      <c r="AE464" s="5"/>
    </row>
    <row r="465" spans="31:31" x14ac:dyDescent="0.2">
      <c r="AE465" s="5"/>
    </row>
    <row r="466" spans="31:31" x14ac:dyDescent="0.2">
      <c r="AE466" s="5"/>
    </row>
    <row r="467" spans="31:31" x14ac:dyDescent="0.2">
      <c r="AE467" s="5"/>
    </row>
    <row r="468" spans="31:31" x14ac:dyDescent="0.2">
      <c r="AE468" s="5"/>
    </row>
    <row r="469" spans="31:31" x14ac:dyDescent="0.2">
      <c r="AE469" s="5"/>
    </row>
    <row r="470" spans="31:31" x14ac:dyDescent="0.2">
      <c r="AE470" s="5"/>
    </row>
    <row r="471" spans="31:31" x14ac:dyDescent="0.2">
      <c r="AE471" s="5"/>
    </row>
    <row r="472" spans="31:31" x14ac:dyDescent="0.2">
      <c r="AE472" s="5"/>
    </row>
    <row r="473" spans="31:31" x14ac:dyDescent="0.2">
      <c r="AE473" s="5"/>
    </row>
    <row r="474" spans="31:31" x14ac:dyDescent="0.2">
      <c r="AE474" s="5"/>
    </row>
    <row r="475" spans="31:31" x14ac:dyDescent="0.2">
      <c r="AE475" s="5"/>
    </row>
    <row r="476" spans="31:31" x14ac:dyDescent="0.2">
      <c r="AE476" s="5"/>
    </row>
    <row r="477" spans="31:31" x14ac:dyDescent="0.2">
      <c r="AE477" s="5"/>
    </row>
    <row r="478" spans="31:31" x14ac:dyDescent="0.2">
      <c r="AE478" s="5"/>
    </row>
    <row r="479" spans="31:31" x14ac:dyDescent="0.2">
      <c r="AE479" s="5"/>
    </row>
    <row r="480" spans="31:31" x14ac:dyDescent="0.2">
      <c r="AE480" s="5"/>
    </row>
    <row r="481" spans="31:31" x14ac:dyDescent="0.2">
      <c r="AE481" s="5"/>
    </row>
    <row r="482" spans="31:31" x14ac:dyDescent="0.2">
      <c r="AE482" s="5"/>
    </row>
    <row r="483" spans="31:31" x14ac:dyDescent="0.2">
      <c r="AE483" s="5"/>
    </row>
    <row r="484" spans="31:31" x14ac:dyDescent="0.2">
      <c r="AE484" s="5"/>
    </row>
    <row r="485" spans="31:31" x14ac:dyDescent="0.2">
      <c r="AE485" s="5"/>
    </row>
    <row r="486" spans="31:31" x14ac:dyDescent="0.2">
      <c r="AE486" s="5"/>
    </row>
    <row r="487" spans="31:31" x14ac:dyDescent="0.2">
      <c r="AE487" s="5"/>
    </row>
    <row r="488" spans="31:31" x14ac:dyDescent="0.2">
      <c r="AE488" s="5"/>
    </row>
    <row r="489" spans="31:31" x14ac:dyDescent="0.2">
      <c r="AE489" s="5"/>
    </row>
    <row r="490" spans="31:31" x14ac:dyDescent="0.2">
      <c r="AE490" s="5"/>
    </row>
    <row r="491" spans="31:31" x14ac:dyDescent="0.2">
      <c r="AE491" s="5"/>
    </row>
  </sheetData>
  <sheetProtection selectLockedCells="1" selectUnlockedCells="1"/>
  <protectedRanges>
    <protectedRange sqref="K268" name="Rango1_1_1_2"/>
    <protectedRange sqref="K263" name="Rango1_1_1"/>
    <protectedRange sqref="K257" name="Rango1_1_3"/>
  </protectedRanges>
  <autoFilter ref="A28:AY204">
    <filterColumn colId="31" showButton="0"/>
    <filterColumn colId="32" showButton="0"/>
    <filterColumn colId="33" showButton="0"/>
    <filterColumn colId="34" showButton="0"/>
  </autoFilter>
  <mergeCells count="325">
    <mergeCell ref="H14:Z14"/>
    <mergeCell ref="F226:F227"/>
    <mergeCell ref="B219:B221"/>
    <mergeCell ref="C219:C221"/>
    <mergeCell ref="D219:D221"/>
    <mergeCell ref="F210:F211"/>
    <mergeCell ref="A193:A252"/>
    <mergeCell ref="B193:B200"/>
    <mergeCell ref="C193:C200"/>
    <mergeCell ref="D193:D200"/>
    <mergeCell ref="B202:B204"/>
    <mergeCell ref="C202:C204"/>
    <mergeCell ref="D202:D204"/>
    <mergeCell ref="B205:B218"/>
    <mergeCell ref="C205:C218"/>
    <mergeCell ref="D205:D218"/>
    <mergeCell ref="B241:B252"/>
    <mergeCell ref="C241:C252"/>
    <mergeCell ref="D241:D252"/>
    <mergeCell ref="B222:B224"/>
    <mergeCell ref="C222:C224"/>
    <mergeCell ref="D222:D224"/>
    <mergeCell ref="B225:B240"/>
    <mergeCell ref="C225:C240"/>
    <mergeCell ref="D225:D240"/>
    <mergeCell ref="A185:A192"/>
    <mergeCell ref="B185:B192"/>
    <mergeCell ref="C185:C192"/>
    <mergeCell ref="D185:D192"/>
    <mergeCell ref="E185:E192"/>
    <mergeCell ref="AF185:AJ185"/>
    <mergeCell ref="AF186:AJ186"/>
    <mergeCell ref="AF187:AJ187"/>
    <mergeCell ref="AF188:AJ188"/>
    <mergeCell ref="AF189:AJ189"/>
    <mergeCell ref="AF190:AJ190"/>
    <mergeCell ref="AF191:AJ191"/>
    <mergeCell ref="AF192:AJ192"/>
    <mergeCell ref="A180:A184"/>
    <mergeCell ref="B180:B184"/>
    <mergeCell ref="C180:C184"/>
    <mergeCell ref="D180:D184"/>
    <mergeCell ref="E180:E184"/>
    <mergeCell ref="AF180:AJ180"/>
    <mergeCell ref="AF181:AJ181"/>
    <mergeCell ref="AF182:AJ182"/>
    <mergeCell ref="AF183:AJ183"/>
    <mergeCell ref="AF184:AJ184"/>
    <mergeCell ref="A173:A179"/>
    <mergeCell ref="B173:B179"/>
    <mergeCell ref="C173:C179"/>
    <mergeCell ref="D173:D179"/>
    <mergeCell ref="E173:E179"/>
    <mergeCell ref="AF173:AJ173"/>
    <mergeCell ref="AF174:AJ174"/>
    <mergeCell ref="AF175:AJ175"/>
    <mergeCell ref="AF176:AJ176"/>
    <mergeCell ref="AF177:AJ177"/>
    <mergeCell ref="AF178:AJ178"/>
    <mergeCell ref="AF179:AJ179"/>
    <mergeCell ref="A163:A172"/>
    <mergeCell ref="B163:B172"/>
    <mergeCell ref="C163:C172"/>
    <mergeCell ref="D163:D172"/>
    <mergeCell ref="E163:E172"/>
    <mergeCell ref="AF163:AJ163"/>
    <mergeCell ref="AF164:AJ164"/>
    <mergeCell ref="AF165:AJ165"/>
    <mergeCell ref="AF166:AJ166"/>
    <mergeCell ref="AF167:AJ167"/>
    <mergeCell ref="AF168:AJ168"/>
    <mergeCell ref="AF169:AJ169"/>
    <mergeCell ref="AF170:AJ170"/>
    <mergeCell ref="AF171:AJ171"/>
    <mergeCell ref="AF172:AJ172"/>
    <mergeCell ref="B79:B86"/>
    <mergeCell ref="C79:C86"/>
    <mergeCell ref="D79:D86"/>
    <mergeCell ref="E79:E86"/>
    <mergeCell ref="A79:A86"/>
    <mergeCell ref="A56:A67"/>
    <mergeCell ref="B56:B67"/>
    <mergeCell ref="E29:E41"/>
    <mergeCell ref="D29:D41"/>
    <mergeCell ref="C29:C41"/>
    <mergeCell ref="B29:B41"/>
    <mergeCell ref="A29:A41"/>
    <mergeCell ref="A42:A55"/>
    <mergeCell ref="B42:B55"/>
    <mergeCell ref="C42:C55"/>
    <mergeCell ref="D42:D55"/>
    <mergeCell ref="E42:E55"/>
    <mergeCell ref="C56:C67"/>
    <mergeCell ref="D56:D67"/>
    <mergeCell ref="E56:E67"/>
    <mergeCell ref="AF64:AJ64"/>
    <mergeCell ref="AF65:AJ65"/>
    <mergeCell ref="AF66:AJ66"/>
    <mergeCell ref="AF67:AJ67"/>
    <mergeCell ref="A68:A78"/>
    <mergeCell ref="B68:B78"/>
    <mergeCell ref="C68:C78"/>
    <mergeCell ref="D68:D78"/>
    <mergeCell ref="E68:E78"/>
    <mergeCell ref="AF46:AJ46"/>
    <mergeCell ref="AF47:AJ47"/>
    <mergeCell ref="AF62:AJ62"/>
    <mergeCell ref="AF63:AJ63"/>
    <mergeCell ref="AF45:AJ45"/>
    <mergeCell ref="AF57:AJ57"/>
    <mergeCell ref="AF48:AJ48"/>
    <mergeCell ref="AF49:AJ49"/>
    <mergeCell ref="AF50:AJ50"/>
    <mergeCell ref="AF51:AJ51"/>
    <mergeCell ref="AF52:AJ52"/>
    <mergeCell ref="AF53:AJ53"/>
    <mergeCell ref="AF54:AJ54"/>
    <mergeCell ref="AF55:AJ55"/>
    <mergeCell ref="AF58:AJ58"/>
    <mergeCell ref="AF59:AJ59"/>
    <mergeCell ref="AF60:AJ60"/>
    <mergeCell ref="AF61:AJ61"/>
    <mergeCell ref="AF86:AJ86"/>
    <mergeCell ref="AF83:AJ83"/>
    <mergeCell ref="AF84:AJ84"/>
    <mergeCell ref="AF82:AJ82"/>
    <mergeCell ref="AF68:AJ68"/>
    <mergeCell ref="AF69:AJ69"/>
    <mergeCell ref="AF70:AJ70"/>
    <mergeCell ref="AF71:AJ71"/>
    <mergeCell ref="AF72:AJ72"/>
    <mergeCell ref="AF73:AJ73"/>
    <mergeCell ref="AF75:AJ75"/>
    <mergeCell ref="AF76:AJ76"/>
    <mergeCell ref="AF77:AJ77"/>
    <mergeCell ref="AF78:AJ78"/>
    <mergeCell ref="AF79:AJ79"/>
    <mergeCell ref="AF80:AJ80"/>
    <mergeCell ref="AF81:AJ81"/>
    <mergeCell ref="AF85:AJ85"/>
    <mergeCell ref="AF74:AJ74"/>
    <mergeCell ref="AF56:AJ56"/>
    <mergeCell ref="AF14:AJ14"/>
    <mergeCell ref="L11:M11"/>
    <mergeCell ref="N11:Y11"/>
    <mergeCell ref="I11:K11"/>
    <mergeCell ref="Z11:AD11"/>
    <mergeCell ref="AA15:AC15"/>
    <mergeCell ref="AD15:AE15"/>
    <mergeCell ref="AF15:AJ15"/>
    <mergeCell ref="H26:H27"/>
    <mergeCell ref="H12:J12"/>
    <mergeCell ref="K12:S12"/>
    <mergeCell ref="T12:Y12"/>
    <mergeCell ref="W15:Z15"/>
    <mergeCell ref="Y26:AC26"/>
    <mergeCell ref="AA14:AB14"/>
    <mergeCell ref="A13:AJ13"/>
    <mergeCell ref="A14:G14"/>
    <mergeCell ref="AF38:AJ38"/>
    <mergeCell ref="AF39:AJ39"/>
    <mergeCell ref="AF42:AJ42"/>
    <mergeCell ref="A15:G15"/>
    <mergeCell ref="H15:I15"/>
    <mergeCell ref="L15:N15"/>
    <mergeCell ref="O15:Q15"/>
    <mergeCell ref="R15:S15"/>
    <mergeCell ref="T15:V15"/>
    <mergeCell ref="F26:G26"/>
    <mergeCell ref="A26:A27"/>
    <mergeCell ref="B26:B27"/>
    <mergeCell ref="C26:C27"/>
    <mergeCell ref="D26:D27"/>
    <mergeCell ref="E26:E27"/>
    <mergeCell ref="I26:K26"/>
    <mergeCell ref="L26:O26"/>
    <mergeCell ref="P26:X26"/>
    <mergeCell ref="J3:AB3"/>
    <mergeCell ref="C12:G12"/>
    <mergeCell ref="AU1:AV1"/>
    <mergeCell ref="AU2:AV2"/>
    <mergeCell ref="J1:AB1"/>
    <mergeCell ref="AF1:AJ1"/>
    <mergeCell ref="J2:AB2"/>
    <mergeCell ref="AC2:AD2"/>
    <mergeCell ref="AF2:AJ2"/>
    <mergeCell ref="AC3:AJ4"/>
    <mergeCell ref="J4:AB4"/>
    <mergeCell ref="A6:AJ6"/>
    <mergeCell ref="A7:AJ8"/>
    <mergeCell ref="A9:AJ9"/>
    <mergeCell ref="AF12:AJ12"/>
    <mergeCell ref="A11:E11"/>
    <mergeCell ref="F11:G11"/>
    <mergeCell ref="A10:G10"/>
    <mergeCell ref="A5:AJ5"/>
    <mergeCell ref="A12:B12"/>
    <mergeCell ref="H10:Y10"/>
    <mergeCell ref="AE10:AF10"/>
    <mergeCell ref="AH10:AJ10"/>
    <mergeCell ref="Z12:AC12"/>
    <mergeCell ref="AF43:AJ43"/>
    <mergeCell ref="AF44:AJ44"/>
    <mergeCell ref="AE11:AJ11"/>
    <mergeCell ref="AD26:AE26"/>
    <mergeCell ref="AF29:AJ29"/>
    <mergeCell ref="AF30:AJ30"/>
    <mergeCell ref="AF31:AJ31"/>
    <mergeCell ref="AF32:AJ32"/>
    <mergeCell ref="AF33:AJ33"/>
    <mergeCell ref="AF37:AJ37"/>
    <mergeCell ref="AF36:AJ36"/>
    <mergeCell ref="AF34:AJ34"/>
    <mergeCell ref="AF35:AJ35"/>
    <mergeCell ref="AD12:AE12"/>
    <mergeCell ref="AF28:AJ28"/>
    <mergeCell ref="AF26:AJ27"/>
    <mergeCell ref="AF40:AJ40"/>
    <mergeCell ref="AF41:AJ41"/>
    <mergeCell ref="E87:E99"/>
    <mergeCell ref="A100:A112"/>
    <mergeCell ref="B100:B112"/>
    <mergeCell ref="C100:C112"/>
    <mergeCell ref="D100:D112"/>
    <mergeCell ref="E100:E112"/>
    <mergeCell ref="AF87:AJ87"/>
    <mergeCell ref="AF88:AJ88"/>
    <mergeCell ref="AF90:AJ90"/>
    <mergeCell ref="AF91:AJ91"/>
    <mergeCell ref="AF92:AJ92"/>
    <mergeCell ref="AF93:AJ93"/>
    <mergeCell ref="AF94:AJ94"/>
    <mergeCell ref="AF95:AJ95"/>
    <mergeCell ref="AF96:AJ96"/>
    <mergeCell ref="AF97:AJ97"/>
    <mergeCell ref="AF98:AJ98"/>
    <mergeCell ref="A87:A99"/>
    <mergeCell ref="B87:B99"/>
    <mergeCell ref="C87:C99"/>
    <mergeCell ref="D87:D99"/>
    <mergeCell ref="AF99:AJ99"/>
    <mergeCell ref="AF100:AJ100"/>
    <mergeCell ref="AF101:AJ101"/>
    <mergeCell ref="AF126:AJ126"/>
    <mergeCell ref="AF102:AJ102"/>
    <mergeCell ref="AF103:AJ103"/>
    <mergeCell ref="AF104:AJ104"/>
    <mergeCell ref="AF105:AJ105"/>
    <mergeCell ref="AF106:AJ106"/>
    <mergeCell ref="AF107:AJ107"/>
    <mergeCell ref="AF108:AJ108"/>
    <mergeCell ref="AF109:AJ109"/>
    <mergeCell ref="AF110:AJ110"/>
    <mergeCell ref="AF139:AJ139"/>
    <mergeCell ref="AF140:AJ140"/>
    <mergeCell ref="AF141:AJ141"/>
    <mergeCell ref="AF142:AJ142"/>
    <mergeCell ref="AF111:AJ111"/>
    <mergeCell ref="AF112:AJ112"/>
    <mergeCell ref="A113:A126"/>
    <mergeCell ref="B113:B126"/>
    <mergeCell ref="C113:C126"/>
    <mergeCell ref="D113:D126"/>
    <mergeCell ref="AF113:AJ113"/>
    <mergeCell ref="AF114:AJ114"/>
    <mergeCell ref="AF115:AJ115"/>
    <mergeCell ref="E113:E126"/>
    <mergeCell ref="AF116:AJ116"/>
    <mergeCell ref="AF117:AJ117"/>
    <mergeCell ref="AF118:AJ118"/>
    <mergeCell ref="AF119:AJ119"/>
    <mergeCell ref="AF120:AJ120"/>
    <mergeCell ref="AF121:AJ121"/>
    <mergeCell ref="AF122:AJ122"/>
    <mergeCell ref="AF123:AJ123"/>
    <mergeCell ref="AF124:AJ124"/>
    <mergeCell ref="AF125:AJ125"/>
    <mergeCell ref="AF147:AJ147"/>
    <mergeCell ref="AF148:AJ148"/>
    <mergeCell ref="AF149:AJ149"/>
    <mergeCell ref="AF150:AJ150"/>
    <mergeCell ref="AF151:AJ151"/>
    <mergeCell ref="AF152:AJ152"/>
    <mergeCell ref="AF153:AJ153"/>
    <mergeCell ref="A127:A142"/>
    <mergeCell ref="B127:B142"/>
    <mergeCell ref="C127:C142"/>
    <mergeCell ref="D127:D142"/>
    <mergeCell ref="E127:E142"/>
    <mergeCell ref="AF127:AJ127"/>
    <mergeCell ref="AF128:AJ128"/>
    <mergeCell ref="AF129:AJ129"/>
    <mergeCell ref="AF130:AJ130"/>
    <mergeCell ref="AF131:AJ131"/>
    <mergeCell ref="AF132:AJ132"/>
    <mergeCell ref="AF133:AJ133"/>
    <mergeCell ref="AF134:AJ134"/>
    <mergeCell ref="AF135:AJ135"/>
    <mergeCell ref="AF136:AJ136"/>
    <mergeCell ref="AF137:AJ137"/>
    <mergeCell ref="AF138:AJ138"/>
    <mergeCell ref="AF89:AJ89"/>
    <mergeCell ref="A154:A162"/>
    <mergeCell ref="B154:B162"/>
    <mergeCell ref="C154:C162"/>
    <mergeCell ref="D154:D162"/>
    <mergeCell ref="E154:E162"/>
    <mergeCell ref="AF154:AJ154"/>
    <mergeCell ref="AF155:AJ155"/>
    <mergeCell ref="AF156:AJ156"/>
    <mergeCell ref="AF157:AJ157"/>
    <mergeCell ref="AF158:AJ158"/>
    <mergeCell ref="AF159:AJ159"/>
    <mergeCell ref="AF160:AJ160"/>
    <mergeCell ref="AF161:AJ161"/>
    <mergeCell ref="AF162:AJ162"/>
    <mergeCell ref="A143:A153"/>
    <mergeCell ref="B143:B153"/>
    <mergeCell ref="C143:C153"/>
    <mergeCell ref="D143:D153"/>
    <mergeCell ref="E143:E153"/>
    <mergeCell ref="AF143:AJ143"/>
    <mergeCell ref="AF144:AJ144"/>
    <mergeCell ref="AF145:AJ145"/>
    <mergeCell ref="AF146:AJ146"/>
  </mergeCells>
  <conditionalFormatting sqref="W29:W380">
    <cfRule type="cellIs" dxfId="1002" priority="2395" stopIfTrue="1" operator="equal">
      <formula>"N0 Aceptable con control especifico"</formula>
    </cfRule>
  </conditionalFormatting>
  <conditionalFormatting sqref="S29:S86">
    <cfRule type="cellIs" dxfId="1001" priority="2394" stopIfTrue="1" operator="equal">
      <formula>"o"</formula>
    </cfRule>
  </conditionalFormatting>
  <conditionalFormatting sqref="V29:V86">
    <cfRule type="cellIs" dxfId="1000" priority="2393" stopIfTrue="1" operator="equal">
      <formula>"O"</formula>
    </cfRule>
  </conditionalFormatting>
  <conditionalFormatting sqref="S87:S99">
    <cfRule type="cellIs" dxfId="999" priority="2116" stopIfTrue="1" operator="equal">
      <formula>"o"</formula>
    </cfRule>
  </conditionalFormatting>
  <conditionalFormatting sqref="V87:V99">
    <cfRule type="cellIs" dxfId="998" priority="2115" stopIfTrue="1" operator="equal">
      <formula>"O"</formula>
    </cfRule>
  </conditionalFormatting>
  <conditionalFormatting sqref="S100">
    <cfRule type="cellIs" dxfId="997" priority="2044" stopIfTrue="1" operator="equal">
      <formula>"o"</formula>
    </cfRule>
  </conditionalFormatting>
  <conditionalFormatting sqref="V100">
    <cfRule type="cellIs" dxfId="996" priority="2043" stopIfTrue="1" operator="equal">
      <formula>"O"</formula>
    </cfRule>
  </conditionalFormatting>
  <conditionalFormatting sqref="S101">
    <cfRule type="cellIs" dxfId="995" priority="2035" stopIfTrue="1" operator="equal">
      <formula>"o"</formula>
    </cfRule>
  </conditionalFormatting>
  <conditionalFormatting sqref="V101">
    <cfRule type="cellIs" dxfId="994" priority="2034" stopIfTrue="1" operator="equal">
      <formula>"O"</formula>
    </cfRule>
  </conditionalFormatting>
  <conditionalFormatting sqref="S102">
    <cfRule type="cellIs" dxfId="993" priority="2026" stopIfTrue="1" operator="equal">
      <formula>"o"</formula>
    </cfRule>
  </conditionalFormatting>
  <conditionalFormatting sqref="V102">
    <cfRule type="cellIs" dxfId="992" priority="2025" stopIfTrue="1" operator="equal">
      <formula>"O"</formula>
    </cfRule>
  </conditionalFormatting>
  <conditionalFormatting sqref="S103">
    <cfRule type="cellIs" dxfId="991" priority="2017" stopIfTrue="1" operator="equal">
      <formula>"o"</formula>
    </cfRule>
  </conditionalFormatting>
  <conditionalFormatting sqref="V103">
    <cfRule type="cellIs" dxfId="990" priority="2016" stopIfTrue="1" operator="equal">
      <formula>"O"</formula>
    </cfRule>
  </conditionalFormatting>
  <conditionalFormatting sqref="S104">
    <cfRule type="cellIs" dxfId="989" priority="2008" stopIfTrue="1" operator="equal">
      <formula>"o"</formula>
    </cfRule>
  </conditionalFormatting>
  <conditionalFormatting sqref="V104">
    <cfRule type="cellIs" dxfId="988" priority="2007" stopIfTrue="1" operator="equal">
      <formula>"O"</formula>
    </cfRule>
  </conditionalFormatting>
  <conditionalFormatting sqref="S105">
    <cfRule type="cellIs" dxfId="987" priority="1999" stopIfTrue="1" operator="equal">
      <formula>"o"</formula>
    </cfRule>
  </conditionalFormatting>
  <conditionalFormatting sqref="V105">
    <cfRule type="cellIs" dxfId="986" priority="1998" stopIfTrue="1" operator="equal">
      <formula>"O"</formula>
    </cfRule>
  </conditionalFormatting>
  <conditionalFormatting sqref="S106">
    <cfRule type="cellIs" dxfId="985" priority="1990" stopIfTrue="1" operator="equal">
      <formula>"o"</formula>
    </cfRule>
  </conditionalFormatting>
  <conditionalFormatting sqref="V106">
    <cfRule type="cellIs" dxfId="984" priority="1989" stopIfTrue="1" operator="equal">
      <formula>"O"</formula>
    </cfRule>
  </conditionalFormatting>
  <conditionalFormatting sqref="S107">
    <cfRule type="cellIs" dxfId="983" priority="1981" stopIfTrue="1" operator="equal">
      <formula>"o"</formula>
    </cfRule>
  </conditionalFormatting>
  <conditionalFormatting sqref="V107">
    <cfRule type="cellIs" dxfId="982" priority="1980" stopIfTrue="1" operator="equal">
      <formula>"O"</formula>
    </cfRule>
  </conditionalFormatting>
  <conditionalFormatting sqref="S108">
    <cfRule type="cellIs" dxfId="981" priority="1972" stopIfTrue="1" operator="equal">
      <formula>"o"</formula>
    </cfRule>
  </conditionalFormatting>
  <conditionalFormatting sqref="V108">
    <cfRule type="cellIs" dxfId="980" priority="1971" stopIfTrue="1" operator="equal">
      <formula>"O"</formula>
    </cfRule>
  </conditionalFormatting>
  <conditionalFormatting sqref="S109">
    <cfRule type="cellIs" dxfId="979" priority="1953" stopIfTrue="1" operator="equal">
      <formula>"o"</formula>
    </cfRule>
  </conditionalFormatting>
  <conditionalFormatting sqref="V109">
    <cfRule type="cellIs" dxfId="978" priority="1952" stopIfTrue="1" operator="equal">
      <formula>"O"</formula>
    </cfRule>
  </conditionalFormatting>
  <conditionalFormatting sqref="S110">
    <cfRule type="cellIs" dxfId="977" priority="1938" stopIfTrue="1" operator="equal">
      <formula>"o"</formula>
    </cfRule>
  </conditionalFormatting>
  <conditionalFormatting sqref="V110">
    <cfRule type="cellIs" dxfId="976" priority="1937" stopIfTrue="1" operator="equal">
      <formula>"O"</formula>
    </cfRule>
  </conditionalFormatting>
  <conditionalFormatting sqref="S111">
    <cfRule type="cellIs" dxfId="975" priority="1929" stopIfTrue="1" operator="equal">
      <formula>"o"</formula>
    </cfRule>
  </conditionalFormatting>
  <conditionalFormatting sqref="V111">
    <cfRule type="cellIs" dxfId="974" priority="1928" stopIfTrue="1" operator="equal">
      <formula>"O"</formula>
    </cfRule>
  </conditionalFormatting>
  <conditionalFormatting sqref="S112">
    <cfRule type="cellIs" dxfId="973" priority="1920" stopIfTrue="1" operator="equal">
      <formula>"o"</formula>
    </cfRule>
  </conditionalFormatting>
  <conditionalFormatting sqref="V112">
    <cfRule type="cellIs" dxfId="972" priority="1919" stopIfTrue="1" operator="equal">
      <formula>"O"</formula>
    </cfRule>
  </conditionalFormatting>
  <conditionalFormatting sqref="S113">
    <cfRule type="cellIs" dxfId="971" priority="1898" stopIfTrue="1" operator="equal">
      <formula>"o"</formula>
    </cfRule>
  </conditionalFormatting>
  <conditionalFormatting sqref="V113">
    <cfRule type="cellIs" dxfId="970" priority="1897" stopIfTrue="1" operator="equal">
      <formula>"O"</formula>
    </cfRule>
  </conditionalFormatting>
  <conditionalFormatting sqref="S114">
    <cfRule type="cellIs" dxfId="969" priority="1889" stopIfTrue="1" operator="equal">
      <formula>"o"</formula>
    </cfRule>
  </conditionalFormatting>
  <conditionalFormatting sqref="V114">
    <cfRule type="cellIs" dxfId="968" priority="1888" stopIfTrue="1" operator="equal">
      <formula>"O"</formula>
    </cfRule>
  </conditionalFormatting>
  <conditionalFormatting sqref="S115">
    <cfRule type="cellIs" dxfId="967" priority="1887" stopIfTrue="1" operator="equal">
      <formula>"o"</formula>
    </cfRule>
  </conditionalFormatting>
  <conditionalFormatting sqref="V115">
    <cfRule type="cellIs" dxfId="966" priority="1886" stopIfTrue="1" operator="equal">
      <formula>"O"</formula>
    </cfRule>
  </conditionalFormatting>
  <conditionalFormatting sqref="S116">
    <cfRule type="cellIs" dxfId="965" priority="1862" stopIfTrue="1" operator="equal">
      <formula>"o"</formula>
    </cfRule>
  </conditionalFormatting>
  <conditionalFormatting sqref="V116">
    <cfRule type="cellIs" dxfId="964" priority="1861" stopIfTrue="1" operator="equal">
      <formula>"O"</formula>
    </cfRule>
  </conditionalFormatting>
  <conditionalFormatting sqref="S117">
    <cfRule type="cellIs" dxfId="963" priority="1853" stopIfTrue="1" operator="equal">
      <formula>"o"</formula>
    </cfRule>
  </conditionalFormatting>
  <conditionalFormatting sqref="V117">
    <cfRule type="cellIs" dxfId="962" priority="1852" stopIfTrue="1" operator="equal">
      <formula>"O"</formula>
    </cfRule>
  </conditionalFormatting>
  <conditionalFormatting sqref="S118">
    <cfRule type="cellIs" dxfId="961" priority="1844" stopIfTrue="1" operator="equal">
      <formula>"o"</formula>
    </cfRule>
  </conditionalFormatting>
  <conditionalFormatting sqref="V118">
    <cfRule type="cellIs" dxfId="960" priority="1843" stopIfTrue="1" operator="equal">
      <formula>"O"</formula>
    </cfRule>
  </conditionalFormatting>
  <conditionalFormatting sqref="S119">
    <cfRule type="cellIs" dxfId="959" priority="1835" stopIfTrue="1" operator="equal">
      <formula>"o"</formula>
    </cfRule>
  </conditionalFormatting>
  <conditionalFormatting sqref="V119">
    <cfRule type="cellIs" dxfId="958" priority="1834" stopIfTrue="1" operator="equal">
      <formula>"O"</formula>
    </cfRule>
  </conditionalFormatting>
  <conditionalFormatting sqref="S120">
    <cfRule type="cellIs" dxfId="957" priority="1826" stopIfTrue="1" operator="equal">
      <formula>"o"</formula>
    </cfRule>
  </conditionalFormatting>
  <conditionalFormatting sqref="V120">
    <cfRule type="cellIs" dxfId="956" priority="1825" stopIfTrue="1" operator="equal">
      <formula>"O"</formula>
    </cfRule>
  </conditionalFormatting>
  <conditionalFormatting sqref="S121">
    <cfRule type="cellIs" dxfId="955" priority="1817" stopIfTrue="1" operator="equal">
      <formula>"o"</formula>
    </cfRule>
  </conditionalFormatting>
  <conditionalFormatting sqref="V121">
    <cfRule type="cellIs" dxfId="954" priority="1816" stopIfTrue="1" operator="equal">
      <formula>"O"</formula>
    </cfRule>
  </conditionalFormatting>
  <conditionalFormatting sqref="S122">
    <cfRule type="cellIs" dxfId="953" priority="1808" stopIfTrue="1" operator="equal">
      <formula>"o"</formula>
    </cfRule>
  </conditionalFormatting>
  <conditionalFormatting sqref="V122">
    <cfRule type="cellIs" dxfId="952" priority="1807" stopIfTrue="1" operator="equal">
      <formula>"O"</formula>
    </cfRule>
  </conditionalFormatting>
  <conditionalFormatting sqref="S123">
    <cfRule type="cellIs" dxfId="951" priority="1799" stopIfTrue="1" operator="equal">
      <formula>"o"</formula>
    </cfRule>
  </conditionalFormatting>
  <conditionalFormatting sqref="V123">
    <cfRule type="cellIs" dxfId="950" priority="1798" stopIfTrue="1" operator="equal">
      <formula>"O"</formula>
    </cfRule>
  </conditionalFormatting>
  <conditionalFormatting sqref="S124">
    <cfRule type="cellIs" dxfId="949" priority="1783" stopIfTrue="1" operator="equal">
      <formula>"o"</formula>
    </cfRule>
  </conditionalFormatting>
  <conditionalFormatting sqref="V124">
    <cfRule type="cellIs" dxfId="948" priority="1782" stopIfTrue="1" operator="equal">
      <formula>"O"</formula>
    </cfRule>
  </conditionalFormatting>
  <conditionalFormatting sqref="S125">
    <cfRule type="cellIs" dxfId="947" priority="1764" stopIfTrue="1" operator="equal">
      <formula>"o"</formula>
    </cfRule>
  </conditionalFormatting>
  <conditionalFormatting sqref="V125">
    <cfRule type="cellIs" dxfId="946" priority="1763" stopIfTrue="1" operator="equal">
      <formula>"O"</formula>
    </cfRule>
  </conditionalFormatting>
  <conditionalFormatting sqref="S126">
    <cfRule type="cellIs" dxfId="945" priority="1756" stopIfTrue="1" operator="equal">
      <formula>"o"</formula>
    </cfRule>
  </conditionalFormatting>
  <conditionalFormatting sqref="V126">
    <cfRule type="cellIs" dxfId="944" priority="1755" stopIfTrue="1" operator="equal">
      <formula>"O"</formula>
    </cfRule>
  </conditionalFormatting>
  <conditionalFormatting sqref="S127">
    <cfRule type="cellIs" dxfId="943" priority="1734" stopIfTrue="1" operator="equal">
      <formula>"o"</formula>
    </cfRule>
  </conditionalFormatting>
  <conditionalFormatting sqref="V127">
    <cfRule type="cellIs" dxfId="942" priority="1733" stopIfTrue="1" operator="equal">
      <formula>"O"</formula>
    </cfRule>
  </conditionalFormatting>
  <conditionalFormatting sqref="S128">
    <cfRule type="cellIs" dxfId="941" priority="1725" stopIfTrue="1" operator="equal">
      <formula>"o"</formula>
    </cfRule>
  </conditionalFormatting>
  <conditionalFormatting sqref="V128">
    <cfRule type="cellIs" dxfId="940" priority="1724" stopIfTrue="1" operator="equal">
      <formula>"O"</formula>
    </cfRule>
  </conditionalFormatting>
  <conditionalFormatting sqref="S129">
    <cfRule type="cellIs" dxfId="939" priority="1716" stopIfTrue="1" operator="equal">
      <formula>"o"</formula>
    </cfRule>
  </conditionalFormatting>
  <conditionalFormatting sqref="V129">
    <cfRule type="cellIs" dxfId="938" priority="1715" stopIfTrue="1" operator="equal">
      <formula>"O"</formula>
    </cfRule>
  </conditionalFormatting>
  <conditionalFormatting sqref="S130">
    <cfRule type="cellIs" dxfId="937" priority="1707" stopIfTrue="1" operator="equal">
      <formula>"o"</formula>
    </cfRule>
  </conditionalFormatting>
  <conditionalFormatting sqref="V130">
    <cfRule type="cellIs" dxfId="936" priority="1706" stopIfTrue="1" operator="equal">
      <formula>"O"</formula>
    </cfRule>
  </conditionalFormatting>
  <conditionalFormatting sqref="S131">
    <cfRule type="cellIs" dxfId="935" priority="1698" stopIfTrue="1" operator="equal">
      <formula>"o"</formula>
    </cfRule>
  </conditionalFormatting>
  <conditionalFormatting sqref="V131">
    <cfRule type="cellIs" dxfId="934" priority="1697" stopIfTrue="1" operator="equal">
      <formula>"O"</formula>
    </cfRule>
  </conditionalFormatting>
  <conditionalFormatting sqref="S132">
    <cfRule type="cellIs" dxfId="933" priority="1689" stopIfTrue="1" operator="equal">
      <formula>"o"</formula>
    </cfRule>
  </conditionalFormatting>
  <conditionalFormatting sqref="V132">
    <cfRule type="cellIs" dxfId="932" priority="1688" stopIfTrue="1" operator="equal">
      <formula>"O"</formula>
    </cfRule>
  </conditionalFormatting>
  <conditionalFormatting sqref="S133">
    <cfRule type="cellIs" dxfId="931" priority="1680" stopIfTrue="1" operator="equal">
      <formula>"o"</formula>
    </cfRule>
  </conditionalFormatting>
  <conditionalFormatting sqref="V133">
    <cfRule type="cellIs" dxfId="930" priority="1679" stopIfTrue="1" operator="equal">
      <formula>"O"</formula>
    </cfRule>
  </conditionalFormatting>
  <conditionalFormatting sqref="S134">
    <cfRule type="cellIs" dxfId="929" priority="1671" stopIfTrue="1" operator="equal">
      <formula>"o"</formula>
    </cfRule>
  </conditionalFormatting>
  <conditionalFormatting sqref="V134">
    <cfRule type="cellIs" dxfId="928" priority="1670" stopIfTrue="1" operator="equal">
      <formula>"O"</formula>
    </cfRule>
  </conditionalFormatting>
  <conditionalFormatting sqref="V142">
    <cfRule type="cellIs" dxfId="927" priority="1577" stopIfTrue="1" operator="equal">
      <formula>"O"</formula>
    </cfRule>
  </conditionalFormatting>
  <conditionalFormatting sqref="S135">
    <cfRule type="cellIs" dxfId="926" priority="1659" stopIfTrue="1" operator="equal">
      <formula>"o"</formula>
    </cfRule>
  </conditionalFormatting>
  <conditionalFormatting sqref="V135">
    <cfRule type="cellIs" dxfId="925" priority="1658" stopIfTrue="1" operator="equal">
      <formula>"O"</formula>
    </cfRule>
  </conditionalFormatting>
  <conditionalFormatting sqref="S136">
    <cfRule type="cellIs" dxfId="924" priority="1657" stopIfTrue="1" operator="equal">
      <formula>"o"</formula>
    </cfRule>
  </conditionalFormatting>
  <conditionalFormatting sqref="V136">
    <cfRule type="cellIs" dxfId="923" priority="1656" stopIfTrue="1" operator="equal">
      <formula>"O"</formula>
    </cfRule>
  </conditionalFormatting>
  <conditionalFormatting sqref="S137">
    <cfRule type="cellIs" dxfId="922" priority="1648" stopIfTrue="1" operator="equal">
      <formula>"o"</formula>
    </cfRule>
  </conditionalFormatting>
  <conditionalFormatting sqref="V137">
    <cfRule type="cellIs" dxfId="921" priority="1647" stopIfTrue="1" operator="equal">
      <formula>"O"</formula>
    </cfRule>
  </conditionalFormatting>
  <conditionalFormatting sqref="S138">
    <cfRule type="cellIs" dxfId="920" priority="1639" stopIfTrue="1" operator="equal">
      <formula>"o"</formula>
    </cfRule>
  </conditionalFormatting>
  <conditionalFormatting sqref="V138">
    <cfRule type="cellIs" dxfId="919" priority="1638" stopIfTrue="1" operator="equal">
      <formula>"O"</formula>
    </cfRule>
  </conditionalFormatting>
  <conditionalFormatting sqref="S139">
    <cfRule type="cellIs" dxfId="918" priority="1620" stopIfTrue="1" operator="equal">
      <formula>"o"</formula>
    </cfRule>
  </conditionalFormatting>
  <conditionalFormatting sqref="V139">
    <cfRule type="cellIs" dxfId="917" priority="1619" stopIfTrue="1" operator="equal">
      <formula>"O"</formula>
    </cfRule>
  </conditionalFormatting>
  <conditionalFormatting sqref="S140">
    <cfRule type="cellIs" dxfId="916" priority="1605" stopIfTrue="1" operator="equal">
      <formula>"o"</formula>
    </cfRule>
  </conditionalFormatting>
  <conditionalFormatting sqref="V140">
    <cfRule type="cellIs" dxfId="915" priority="1604" stopIfTrue="1" operator="equal">
      <formula>"O"</formula>
    </cfRule>
  </conditionalFormatting>
  <conditionalFormatting sqref="S141">
    <cfRule type="cellIs" dxfId="914" priority="1603" stopIfTrue="1" operator="equal">
      <formula>"o"</formula>
    </cfRule>
  </conditionalFormatting>
  <conditionalFormatting sqref="V141">
    <cfRule type="cellIs" dxfId="913" priority="1602" stopIfTrue="1" operator="equal">
      <formula>"O"</formula>
    </cfRule>
  </conditionalFormatting>
  <conditionalFormatting sqref="S142">
    <cfRule type="cellIs" dxfId="912" priority="1578" stopIfTrue="1" operator="equal">
      <formula>"o"</formula>
    </cfRule>
  </conditionalFormatting>
  <conditionalFormatting sqref="S143">
    <cfRule type="cellIs" dxfId="911" priority="1572" stopIfTrue="1" operator="equal">
      <formula>"o"</formula>
    </cfRule>
  </conditionalFormatting>
  <conditionalFormatting sqref="V143">
    <cfRule type="cellIs" dxfId="910" priority="1571" stopIfTrue="1" operator="equal">
      <formula>"O"</formula>
    </cfRule>
  </conditionalFormatting>
  <conditionalFormatting sqref="S144">
    <cfRule type="cellIs" dxfId="909" priority="1554" stopIfTrue="1" operator="equal">
      <formula>"o"</formula>
    </cfRule>
  </conditionalFormatting>
  <conditionalFormatting sqref="V144">
    <cfRule type="cellIs" dxfId="908" priority="1553" stopIfTrue="1" operator="equal">
      <formula>"O"</formula>
    </cfRule>
  </conditionalFormatting>
  <conditionalFormatting sqref="S145">
    <cfRule type="cellIs" dxfId="907" priority="1545" stopIfTrue="1" operator="equal">
      <formula>"o"</formula>
    </cfRule>
  </conditionalFormatting>
  <conditionalFormatting sqref="V145">
    <cfRule type="cellIs" dxfId="906" priority="1544" stopIfTrue="1" operator="equal">
      <formula>"O"</formula>
    </cfRule>
  </conditionalFormatting>
  <conditionalFormatting sqref="S146">
    <cfRule type="cellIs" dxfId="905" priority="1536" stopIfTrue="1" operator="equal">
      <formula>"o"</formula>
    </cfRule>
  </conditionalFormatting>
  <conditionalFormatting sqref="V146">
    <cfRule type="cellIs" dxfId="904" priority="1535" stopIfTrue="1" operator="equal">
      <formula>"O"</formula>
    </cfRule>
  </conditionalFormatting>
  <conditionalFormatting sqref="S147">
    <cfRule type="cellIs" dxfId="903" priority="1527" stopIfTrue="1" operator="equal">
      <formula>"o"</formula>
    </cfRule>
  </conditionalFormatting>
  <conditionalFormatting sqref="V147">
    <cfRule type="cellIs" dxfId="902" priority="1526" stopIfTrue="1" operator="equal">
      <formula>"O"</formula>
    </cfRule>
  </conditionalFormatting>
  <conditionalFormatting sqref="S148">
    <cfRule type="cellIs" dxfId="901" priority="1518" stopIfTrue="1" operator="equal">
      <formula>"o"</formula>
    </cfRule>
  </conditionalFormatting>
  <conditionalFormatting sqref="V148">
    <cfRule type="cellIs" dxfId="900" priority="1517" stopIfTrue="1" operator="equal">
      <formula>"O"</formula>
    </cfRule>
  </conditionalFormatting>
  <conditionalFormatting sqref="S149">
    <cfRule type="cellIs" dxfId="899" priority="1509" stopIfTrue="1" operator="equal">
      <formula>"o"</formula>
    </cfRule>
  </conditionalFormatting>
  <conditionalFormatting sqref="V149">
    <cfRule type="cellIs" dxfId="898" priority="1508" stopIfTrue="1" operator="equal">
      <formula>"O"</formula>
    </cfRule>
  </conditionalFormatting>
  <conditionalFormatting sqref="S150">
    <cfRule type="cellIs" dxfId="897" priority="1497" stopIfTrue="1" operator="equal">
      <formula>"o"</formula>
    </cfRule>
  </conditionalFormatting>
  <conditionalFormatting sqref="V150">
    <cfRule type="cellIs" dxfId="896" priority="1496" stopIfTrue="1" operator="equal">
      <formula>"O"</formula>
    </cfRule>
  </conditionalFormatting>
  <conditionalFormatting sqref="S151">
    <cfRule type="cellIs" dxfId="895" priority="1485" stopIfTrue="1" operator="equal">
      <formula>"o"</formula>
    </cfRule>
  </conditionalFormatting>
  <conditionalFormatting sqref="V151">
    <cfRule type="cellIs" dxfId="894" priority="1484" stopIfTrue="1" operator="equal">
      <formula>"O"</formula>
    </cfRule>
  </conditionalFormatting>
  <conditionalFormatting sqref="S152">
    <cfRule type="cellIs" dxfId="893" priority="1483" stopIfTrue="1" operator="equal">
      <formula>"o"</formula>
    </cfRule>
  </conditionalFormatting>
  <conditionalFormatting sqref="V152">
    <cfRule type="cellIs" dxfId="892" priority="1482" stopIfTrue="1" operator="equal">
      <formula>"O"</formula>
    </cfRule>
  </conditionalFormatting>
  <conditionalFormatting sqref="S153">
    <cfRule type="cellIs" dxfId="891" priority="1474" stopIfTrue="1" operator="equal">
      <formula>"o"</formula>
    </cfRule>
  </conditionalFormatting>
  <conditionalFormatting sqref="V153">
    <cfRule type="cellIs" dxfId="890" priority="1473" stopIfTrue="1" operator="equal">
      <formula>"O"</formula>
    </cfRule>
  </conditionalFormatting>
  <conditionalFormatting sqref="S154">
    <cfRule type="cellIs" dxfId="889" priority="1461" stopIfTrue="1" operator="equal">
      <formula>"o"</formula>
    </cfRule>
  </conditionalFormatting>
  <conditionalFormatting sqref="V154">
    <cfRule type="cellIs" dxfId="888" priority="1460" stopIfTrue="1" operator="equal">
      <formula>"O"</formula>
    </cfRule>
  </conditionalFormatting>
  <conditionalFormatting sqref="S155">
    <cfRule type="cellIs" dxfId="887" priority="1452" stopIfTrue="1" operator="equal">
      <formula>"o"</formula>
    </cfRule>
  </conditionalFormatting>
  <conditionalFormatting sqref="V155">
    <cfRule type="cellIs" dxfId="886" priority="1451" stopIfTrue="1" operator="equal">
      <formula>"O"</formula>
    </cfRule>
  </conditionalFormatting>
  <conditionalFormatting sqref="S156">
    <cfRule type="cellIs" dxfId="885" priority="1443" stopIfTrue="1" operator="equal">
      <formula>"o"</formula>
    </cfRule>
  </conditionalFormatting>
  <conditionalFormatting sqref="V156">
    <cfRule type="cellIs" dxfId="884" priority="1442" stopIfTrue="1" operator="equal">
      <formula>"O"</formula>
    </cfRule>
  </conditionalFormatting>
  <conditionalFormatting sqref="S157">
    <cfRule type="cellIs" dxfId="883" priority="1434" stopIfTrue="1" operator="equal">
      <formula>"o"</formula>
    </cfRule>
  </conditionalFormatting>
  <conditionalFormatting sqref="V157">
    <cfRule type="cellIs" dxfId="882" priority="1433" stopIfTrue="1" operator="equal">
      <formula>"O"</formula>
    </cfRule>
  </conditionalFormatting>
  <conditionalFormatting sqref="S158">
    <cfRule type="cellIs" dxfId="881" priority="1425" stopIfTrue="1" operator="equal">
      <formula>"o"</formula>
    </cfRule>
  </conditionalFormatting>
  <conditionalFormatting sqref="V158">
    <cfRule type="cellIs" dxfId="880" priority="1424" stopIfTrue="1" operator="equal">
      <formula>"O"</formula>
    </cfRule>
  </conditionalFormatting>
  <conditionalFormatting sqref="S159">
    <cfRule type="cellIs" dxfId="879" priority="1413" stopIfTrue="1" operator="equal">
      <formula>"o"</formula>
    </cfRule>
  </conditionalFormatting>
  <conditionalFormatting sqref="V159">
    <cfRule type="cellIs" dxfId="878" priority="1412" stopIfTrue="1" operator="equal">
      <formula>"O"</formula>
    </cfRule>
  </conditionalFormatting>
  <conditionalFormatting sqref="S160">
    <cfRule type="cellIs" dxfId="877" priority="1405" stopIfTrue="1" operator="equal">
      <formula>"o"</formula>
    </cfRule>
  </conditionalFormatting>
  <conditionalFormatting sqref="V160">
    <cfRule type="cellIs" dxfId="876" priority="1404" stopIfTrue="1" operator="equal">
      <formula>"O"</formula>
    </cfRule>
  </conditionalFormatting>
  <conditionalFormatting sqref="S161">
    <cfRule type="cellIs" dxfId="875" priority="1396" stopIfTrue="1" operator="equal">
      <formula>"o"</formula>
    </cfRule>
  </conditionalFormatting>
  <conditionalFormatting sqref="V161">
    <cfRule type="cellIs" dxfId="874" priority="1395" stopIfTrue="1" operator="equal">
      <formula>"O"</formula>
    </cfRule>
  </conditionalFormatting>
  <conditionalFormatting sqref="S162">
    <cfRule type="cellIs" dxfId="873" priority="1387" stopIfTrue="1" operator="equal">
      <formula>"o"</formula>
    </cfRule>
  </conditionalFormatting>
  <conditionalFormatting sqref="V162">
    <cfRule type="cellIs" dxfId="872" priority="1386" stopIfTrue="1" operator="equal">
      <formula>"O"</formula>
    </cfRule>
  </conditionalFormatting>
  <conditionalFormatting sqref="S163">
    <cfRule type="cellIs" dxfId="871" priority="1365" stopIfTrue="1" operator="equal">
      <formula>"o"</formula>
    </cfRule>
  </conditionalFormatting>
  <conditionalFormatting sqref="V163">
    <cfRule type="cellIs" dxfId="870" priority="1364" stopIfTrue="1" operator="equal">
      <formula>"O"</formula>
    </cfRule>
  </conditionalFormatting>
  <conditionalFormatting sqref="S164">
    <cfRule type="cellIs" dxfId="869" priority="1359" stopIfTrue="1" operator="equal">
      <formula>"o"</formula>
    </cfRule>
  </conditionalFormatting>
  <conditionalFormatting sqref="V164">
    <cfRule type="cellIs" dxfId="868" priority="1358" stopIfTrue="1" operator="equal">
      <formula>"O"</formula>
    </cfRule>
  </conditionalFormatting>
  <conditionalFormatting sqref="S165">
    <cfRule type="cellIs" dxfId="867" priority="1334" stopIfTrue="1" operator="equal">
      <formula>"o"</formula>
    </cfRule>
  </conditionalFormatting>
  <conditionalFormatting sqref="V165">
    <cfRule type="cellIs" dxfId="866" priority="1333" stopIfTrue="1" operator="equal">
      <formula>"O"</formula>
    </cfRule>
  </conditionalFormatting>
  <conditionalFormatting sqref="S166">
    <cfRule type="cellIs" dxfId="865" priority="1325" stopIfTrue="1" operator="equal">
      <formula>"o"</formula>
    </cfRule>
  </conditionalFormatting>
  <conditionalFormatting sqref="V166">
    <cfRule type="cellIs" dxfId="864" priority="1324" stopIfTrue="1" operator="equal">
      <formula>"O"</formula>
    </cfRule>
  </conditionalFormatting>
  <conditionalFormatting sqref="S167">
    <cfRule type="cellIs" dxfId="863" priority="1316" stopIfTrue="1" operator="equal">
      <formula>"o"</formula>
    </cfRule>
  </conditionalFormatting>
  <conditionalFormatting sqref="V167">
    <cfRule type="cellIs" dxfId="862" priority="1315" stopIfTrue="1" operator="equal">
      <formula>"O"</formula>
    </cfRule>
  </conditionalFormatting>
  <conditionalFormatting sqref="S168">
    <cfRule type="cellIs" dxfId="861" priority="1307" stopIfTrue="1" operator="equal">
      <formula>"o"</formula>
    </cfRule>
  </conditionalFormatting>
  <conditionalFormatting sqref="V168">
    <cfRule type="cellIs" dxfId="860" priority="1306" stopIfTrue="1" operator="equal">
      <formula>"O"</formula>
    </cfRule>
  </conditionalFormatting>
  <conditionalFormatting sqref="S169">
    <cfRule type="cellIs" dxfId="859" priority="1298" stopIfTrue="1" operator="equal">
      <formula>"o"</formula>
    </cfRule>
  </conditionalFormatting>
  <conditionalFormatting sqref="V169">
    <cfRule type="cellIs" dxfId="858" priority="1297" stopIfTrue="1" operator="equal">
      <formula>"O"</formula>
    </cfRule>
  </conditionalFormatting>
  <conditionalFormatting sqref="S170">
    <cfRule type="cellIs" dxfId="857" priority="1280" stopIfTrue="1" operator="equal">
      <formula>"o"</formula>
    </cfRule>
  </conditionalFormatting>
  <conditionalFormatting sqref="V170">
    <cfRule type="cellIs" dxfId="856" priority="1279" stopIfTrue="1" operator="equal">
      <formula>"O"</formula>
    </cfRule>
  </conditionalFormatting>
  <conditionalFormatting sqref="S171">
    <cfRule type="cellIs" dxfId="855" priority="1271" stopIfTrue="1" operator="equal">
      <formula>"o"</formula>
    </cfRule>
  </conditionalFormatting>
  <conditionalFormatting sqref="V171">
    <cfRule type="cellIs" dxfId="854" priority="1270" stopIfTrue="1" operator="equal">
      <formula>"O"</formula>
    </cfRule>
  </conditionalFormatting>
  <conditionalFormatting sqref="S172">
    <cfRule type="cellIs" dxfId="853" priority="1262" stopIfTrue="1" operator="equal">
      <formula>"o"</formula>
    </cfRule>
  </conditionalFormatting>
  <conditionalFormatting sqref="V172">
    <cfRule type="cellIs" dxfId="852" priority="1261" stopIfTrue="1" operator="equal">
      <formula>"O"</formula>
    </cfRule>
  </conditionalFormatting>
  <conditionalFormatting sqref="S173">
    <cfRule type="cellIs" dxfId="851" priority="1244" stopIfTrue="1" operator="equal">
      <formula>"o"</formula>
    </cfRule>
  </conditionalFormatting>
  <conditionalFormatting sqref="V173">
    <cfRule type="cellIs" dxfId="850" priority="1243" stopIfTrue="1" operator="equal">
      <formula>"O"</formula>
    </cfRule>
  </conditionalFormatting>
  <conditionalFormatting sqref="S174">
    <cfRule type="cellIs" dxfId="849" priority="1226" stopIfTrue="1" operator="equal">
      <formula>"o"</formula>
    </cfRule>
  </conditionalFormatting>
  <conditionalFormatting sqref="V174">
    <cfRule type="cellIs" dxfId="848" priority="1225" stopIfTrue="1" operator="equal">
      <formula>"O"</formula>
    </cfRule>
  </conditionalFormatting>
  <conditionalFormatting sqref="S175">
    <cfRule type="cellIs" dxfId="847" priority="1201" stopIfTrue="1" operator="equal">
      <formula>"o"</formula>
    </cfRule>
  </conditionalFormatting>
  <conditionalFormatting sqref="V175">
    <cfRule type="cellIs" dxfId="846" priority="1200" stopIfTrue="1" operator="equal">
      <formula>"O"</formula>
    </cfRule>
  </conditionalFormatting>
  <conditionalFormatting sqref="S176">
    <cfRule type="cellIs" dxfId="845" priority="1189" stopIfTrue="1" operator="equal">
      <formula>"o"</formula>
    </cfRule>
  </conditionalFormatting>
  <conditionalFormatting sqref="V176">
    <cfRule type="cellIs" dxfId="844" priority="1188" stopIfTrue="1" operator="equal">
      <formula>"O"</formula>
    </cfRule>
  </conditionalFormatting>
  <conditionalFormatting sqref="S177">
    <cfRule type="cellIs" dxfId="843" priority="1187" stopIfTrue="1" operator="equal">
      <formula>"o"</formula>
    </cfRule>
  </conditionalFormatting>
  <conditionalFormatting sqref="V177">
    <cfRule type="cellIs" dxfId="842" priority="1186" stopIfTrue="1" operator="equal">
      <formula>"O"</formula>
    </cfRule>
  </conditionalFormatting>
  <conditionalFormatting sqref="S178">
    <cfRule type="cellIs" dxfId="841" priority="1178" stopIfTrue="1" operator="equal">
      <formula>"o"</formula>
    </cfRule>
  </conditionalFormatting>
  <conditionalFormatting sqref="V178">
    <cfRule type="cellIs" dxfId="840" priority="1177" stopIfTrue="1" operator="equal">
      <formula>"O"</formula>
    </cfRule>
  </conditionalFormatting>
  <conditionalFormatting sqref="S179">
    <cfRule type="cellIs" dxfId="839" priority="1162" stopIfTrue="1" operator="equal">
      <formula>"o"</formula>
    </cfRule>
  </conditionalFormatting>
  <conditionalFormatting sqref="V179">
    <cfRule type="cellIs" dxfId="838" priority="1161" stopIfTrue="1" operator="equal">
      <formula>"O"</formula>
    </cfRule>
  </conditionalFormatting>
  <conditionalFormatting sqref="S180">
    <cfRule type="cellIs" dxfId="837" priority="1153" stopIfTrue="1" operator="equal">
      <formula>"o"</formula>
    </cfRule>
  </conditionalFormatting>
  <conditionalFormatting sqref="V180">
    <cfRule type="cellIs" dxfId="836" priority="1152" stopIfTrue="1" operator="equal">
      <formula>"O"</formula>
    </cfRule>
  </conditionalFormatting>
  <conditionalFormatting sqref="S181">
    <cfRule type="cellIs" dxfId="835" priority="1144" stopIfTrue="1" operator="equal">
      <formula>"o"</formula>
    </cfRule>
  </conditionalFormatting>
  <conditionalFormatting sqref="V181">
    <cfRule type="cellIs" dxfId="834" priority="1143" stopIfTrue="1" operator="equal">
      <formula>"O"</formula>
    </cfRule>
  </conditionalFormatting>
  <conditionalFormatting sqref="S182">
    <cfRule type="cellIs" dxfId="833" priority="1142" stopIfTrue="1" operator="equal">
      <formula>"o"</formula>
    </cfRule>
  </conditionalFormatting>
  <conditionalFormatting sqref="V182">
    <cfRule type="cellIs" dxfId="832" priority="1141" stopIfTrue="1" operator="equal">
      <formula>"O"</formula>
    </cfRule>
  </conditionalFormatting>
  <conditionalFormatting sqref="S183">
    <cfRule type="cellIs" dxfId="831" priority="1133" stopIfTrue="1" operator="equal">
      <formula>"o"</formula>
    </cfRule>
  </conditionalFormatting>
  <conditionalFormatting sqref="V183">
    <cfRule type="cellIs" dxfId="830" priority="1132" stopIfTrue="1" operator="equal">
      <formula>"O"</formula>
    </cfRule>
  </conditionalFormatting>
  <conditionalFormatting sqref="S184">
    <cfRule type="cellIs" dxfId="829" priority="1117" stopIfTrue="1" operator="equal">
      <formula>"o"</formula>
    </cfRule>
  </conditionalFormatting>
  <conditionalFormatting sqref="V184">
    <cfRule type="cellIs" dxfId="828" priority="1116" stopIfTrue="1" operator="equal">
      <formula>"O"</formula>
    </cfRule>
  </conditionalFormatting>
  <conditionalFormatting sqref="S185">
    <cfRule type="cellIs" dxfId="827" priority="1111" stopIfTrue="1" operator="equal">
      <formula>"o"</formula>
    </cfRule>
  </conditionalFormatting>
  <conditionalFormatting sqref="V185">
    <cfRule type="cellIs" dxfId="826" priority="1110" stopIfTrue="1" operator="equal">
      <formula>"O"</formula>
    </cfRule>
  </conditionalFormatting>
  <conditionalFormatting sqref="S186">
    <cfRule type="cellIs" dxfId="825" priority="1102" stopIfTrue="1" operator="equal">
      <formula>"o"</formula>
    </cfRule>
  </conditionalFormatting>
  <conditionalFormatting sqref="V186">
    <cfRule type="cellIs" dxfId="824" priority="1101" stopIfTrue="1" operator="equal">
      <formula>"O"</formula>
    </cfRule>
  </conditionalFormatting>
  <conditionalFormatting sqref="S187">
    <cfRule type="cellIs" dxfId="823" priority="1090" stopIfTrue="1" operator="equal">
      <formula>"o"</formula>
    </cfRule>
  </conditionalFormatting>
  <conditionalFormatting sqref="V187">
    <cfRule type="cellIs" dxfId="822" priority="1089" stopIfTrue="1" operator="equal">
      <formula>"O"</formula>
    </cfRule>
  </conditionalFormatting>
  <conditionalFormatting sqref="S188">
    <cfRule type="cellIs" dxfId="821" priority="1063" stopIfTrue="1" operator="equal">
      <formula>"o"</formula>
    </cfRule>
  </conditionalFormatting>
  <conditionalFormatting sqref="V188">
    <cfRule type="cellIs" dxfId="820" priority="1062" stopIfTrue="1" operator="equal">
      <formula>"O"</formula>
    </cfRule>
  </conditionalFormatting>
  <conditionalFormatting sqref="S189">
    <cfRule type="cellIs" dxfId="819" priority="1054" stopIfTrue="1" operator="equal">
      <formula>"o"</formula>
    </cfRule>
  </conditionalFormatting>
  <conditionalFormatting sqref="V189">
    <cfRule type="cellIs" dxfId="818" priority="1053" stopIfTrue="1" operator="equal">
      <formula>"O"</formula>
    </cfRule>
  </conditionalFormatting>
  <conditionalFormatting sqref="S190">
    <cfRule type="cellIs" dxfId="817" priority="1045" stopIfTrue="1" operator="equal">
      <formula>"o"</formula>
    </cfRule>
  </conditionalFormatting>
  <conditionalFormatting sqref="V190">
    <cfRule type="cellIs" dxfId="816" priority="1044" stopIfTrue="1" operator="equal">
      <formula>"O"</formula>
    </cfRule>
  </conditionalFormatting>
  <conditionalFormatting sqref="S191">
    <cfRule type="cellIs" dxfId="815" priority="1043" stopIfTrue="1" operator="equal">
      <formula>"o"</formula>
    </cfRule>
  </conditionalFormatting>
  <conditionalFormatting sqref="V191">
    <cfRule type="cellIs" dxfId="814" priority="1042" stopIfTrue="1" operator="equal">
      <formula>"O"</formula>
    </cfRule>
  </conditionalFormatting>
  <conditionalFormatting sqref="S192">
    <cfRule type="cellIs" dxfId="813" priority="1034" stopIfTrue="1" operator="equal">
      <formula>"o"</formula>
    </cfRule>
  </conditionalFormatting>
  <conditionalFormatting sqref="V192">
    <cfRule type="cellIs" dxfId="812" priority="1033" stopIfTrue="1" operator="equal">
      <formula>"O"</formula>
    </cfRule>
  </conditionalFormatting>
  <conditionalFormatting sqref="S240 S193:S238">
    <cfRule type="cellIs" dxfId="811" priority="998" stopIfTrue="1" operator="equal">
      <formula>"o"</formula>
    </cfRule>
  </conditionalFormatting>
  <conditionalFormatting sqref="V193:V238">
    <cfRule type="cellIs" dxfId="810" priority="997" stopIfTrue="1" operator="equal">
      <formula>"O"</formula>
    </cfRule>
  </conditionalFormatting>
  <conditionalFormatting sqref="AA248:AB249 AA234:AB234">
    <cfRule type="cellIs" dxfId="809" priority="994" stopIfTrue="1" operator="equal">
      <formula>"Riesgo Moderado"</formula>
    </cfRule>
    <cfRule type="cellIs" dxfId="808" priority="995" stopIfTrue="1" operator="equal">
      <formula>"Riesgo Importante"</formula>
    </cfRule>
    <cfRule type="cellIs" dxfId="807" priority="996" stopIfTrue="1" operator="equal">
      <formula>"Riesgo Intolerabl"</formula>
    </cfRule>
  </conditionalFormatting>
  <conditionalFormatting sqref="S239">
    <cfRule type="cellIs" dxfId="806" priority="993" stopIfTrue="1" operator="equal">
      <formula>"o"</formula>
    </cfRule>
  </conditionalFormatting>
  <conditionalFormatting sqref="S245">
    <cfRule type="cellIs" dxfId="805" priority="992" stopIfTrue="1" operator="equal">
      <formula>"o"</formula>
    </cfRule>
  </conditionalFormatting>
  <conditionalFormatting sqref="V245">
    <cfRule type="cellIs" dxfId="804" priority="991" stopIfTrue="1" operator="equal">
      <formula>"O"</formula>
    </cfRule>
  </conditionalFormatting>
  <conditionalFormatting sqref="S212">
    <cfRule type="cellIs" dxfId="803" priority="990" stopIfTrue="1" operator="equal">
      <formula>"o"</formula>
    </cfRule>
  </conditionalFormatting>
  <conditionalFormatting sqref="V212">
    <cfRule type="cellIs" dxfId="802" priority="989" stopIfTrue="1" operator="equal">
      <formula>"O"</formula>
    </cfRule>
  </conditionalFormatting>
  <conditionalFormatting sqref="W29:W380">
    <cfRule type="colorScale" priority="5453">
      <colorScale>
        <cfvo type="min"/>
        <cfvo type="percentile" val="50"/>
        <cfvo type="max"/>
        <color rgb="FFF8696B"/>
        <color rgb="FFFFEB84"/>
        <color rgb="FF63BE7B"/>
      </colorScale>
    </cfRule>
    <cfRule type="cellIs" dxfId="801" priority="5454" stopIfTrue="1" operator="equal">
      <formula>"ACEPTABLE"</formula>
    </cfRule>
    <cfRule type="cellIs" dxfId="800" priority="5455" stopIfTrue="1" operator="equal">
      <formula>"NO ACEPTABLE"</formula>
    </cfRule>
  </conditionalFormatting>
  <conditionalFormatting sqref="S267 S270 S278 S282:S284 S262 S287 S298:S304 S273 S289 S293 S253:S256 S291 S309:S357">
    <cfRule type="cellIs" dxfId="799" priority="978" stopIfTrue="1" operator="equal">
      <formula>"MUY ALTO"</formula>
    </cfRule>
  </conditionalFormatting>
  <conditionalFormatting sqref="S267 S270 S278 S282:S284 S262 S287 S298:S304 S273 S289 S293 S253:S256 S291 S309:S357">
    <cfRule type="cellIs" dxfId="798" priority="977" stopIfTrue="1" operator="equal">
      <formula>"MEDIO"</formula>
    </cfRule>
  </conditionalFormatting>
  <conditionalFormatting sqref="S267 S270 S278 S282:S284 S262 S287 S298:S304 S273 S289 S293 S253:S256 S291 S309:S357">
    <cfRule type="cellIs" dxfId="797" priority="976" stopIfTrue="1" operator="equal">
      <formula>"BAJO"</formula>
    </cfRule>
  </conditionalFormatting>
  <conditionalFormatting sqref="S267 S270 S278 S282:S284 S262 S287 S298:S304 S273 S289 S293 S253:S256 S291 S309:S357">
    <cfRule type="cellIs" dxfId="796" priority="975" stopIfTrue="1" operator="equal">
      <formula>"ALTO"</formula>
    </cfRule>
  </conditionalFormatting>
  <conditionalFormatting sqref="S267 S270 S278 S282:S284 S262 S287 S298:S304 S273 S289 S293 S253:S256 S291 S309:S357">
    <cfRule type="cellIs" dxfId="795" priority="971" stopIfTrue="1" operator="equal">
      <formula>"MUY ALTO"</formula>
    </cfRule>
    <cfRule type="cellIs" dxfId="794" priority="972" stopIfTrue="1" operator="equal">
      <formula>"ALTO"</formula>
    </cfRule>
    <cfRule type="cellIs" dxfId="793" priority="973" stopIfTrue="1" operator="equal">
      <formula>"MEDIO"</formula>
    </cfRule>
    <cfRule type="cellIs" dxfId="792" priority="974" stopIfTrue="1" operator="equal">
      <formula>"BAJO"</formula>
    </cfRule>
  </conditionalFormatting>
  <conditionalFormatting sqref="V267 V278 V282:V284 V262 V287 V307 V298:V304 V291 V270:V273 V293 V253:V256 V309:V357">
    <cfRule type="cellIs" dxfId="791" priority="969" stopIfTrue="1" operator="equal">
      <formula>"II"</formula>
    </cfRule>
    <cfRule type="cellIs" dxfId="790" priority="970" stopIfTrue="1" operator="equal">
      <formula>"I"</formula>
    </cfRule>
  </conditionalFormatting>
  <conditionalFormatting sqref="V267 V278 V282:V284 V262 V287 V307 V298:V304 V291 V270:V273 V293 V253:V256 V309:V357">
    <cfRule type="cellIs" dxfId="789" priority="968" stopIfTrue="1" operator="between">
      <formula>"III"</formula>
      <formula>"IV"</formula>
    </cfRule>
  </conditionalFormatting>
  <conditionalFormatting sqref="V267 V278 V282:V284 V262 V287 V307 V298:V304 V291 V270:V273 V293 V253:V256 V309:V357">
    <cfRule type="cellIs" dxfId="788" priority="964" stopIfTrue="1" operator="equal">
      <formula>"IV"</formula>
    </cfRule>
    <cfRule type="cellIs" dxfId="787" priority="965" stopIfTrue="1" operator="equal">
      <formula>"III"</formula>
    </cfRule>
    <cfRule type="cellIs" dxfId="786" priority="966" stopIfTrue="1" operator="equal">
      <formula>"II"</formula>
    </cfRule>
    <cfRule type="cellIs" dxfId="785" priority="967" stopIfTrue="1" operator="equal">
      <formula>"I"</formula>
    </cfRule>
  </conditionalFormatting>
  <conditionalFormatting sqref="V267 V278 V282:V284 V262 V287 V307 V298:V304 V291 V270:V273 V293 V253:V256 V309:V357">
    <cfRule type="cellIs" dxfId="784" priority="960" stopIfTrue="1" operator="equal">
      <formula>"MEJORABLE"</formula>
    </cfRule>
    <cfRule type="cellIs" dxfId="783" priority="961" stopIfTrue="1" operator="equal">
      <formula>"NO ACEPTABLE"</formula>
    </cfRule>
    <cfRule type="cellIs" dxfId="782" priority="962" stopIfTrue="1" operator="equal">
      <formula>"NO ACEPTABLE O ACEPTABLE CON CONTROL ESPECIFICO"</formula>
    </cfRule>
    <cfRule type="cellIs" dxfId="781" priority="963" stopIfTrue="1" operator="equal">
      <formula>"ACEPTABLE"</formula>
    </cfRule>
  </conditionalFormatting>
  <conditionalFormatting sqref="S307">
    <cfRule type="cellIs" dxfId="780" priority="959" stopIfTrue="1" operator="equal">
      <formula>"MUY ALTO"</formula>
    </cfRule>
  </conditionalFormatting>
  <conditionalFormatting sqref="S307">
    <cfRule type="cellIs" dxfId="779" priority="958" stopIfTrue="1" operator="equal">
      <formula>"MEDIO"</formula>
    </cfRule>
  </conditionalFormatting>
  <conditionalFormatting sqref="S307">
    <cfRule type="cellIs" dxfId="778" priority="957" stopIfTrue="1" operator="equal">
      <formula>"BAJO"</formula>
    </cfRule>
  </conditionalFormatting>
  <conditionalFormatting sqref="S307">
    <cfRule type="cellIs" dxfId="777" priority="956" stopIfTrue="1" operator="equal">
      <formula>"ALTO"</formula>
    </cfRule>
  </conditionalFormatting>
  <conditionalFormatting sqref="S307">
    <cfRule type="cellIs" dxfId="776" priority="952" stopIfTrue="1" operator="equal">
      <formula>"MUY ALTO"</formula>
    </cfRule>
    <cfRule type="cellIs" dxfId="775" priority="953" stopIfTrue="1" operator="equal">
      <formula>"ALTO"</formula>
    </cfRule>
    <cfRule type="cellIs" dxfId="774" priority="954" stopIfTrue="1" operator="equal">
      <formula>"MEDIO"</formula>
    </cfRule>
    <cfRule type="cellIs" dxfId="773" priority="955" stopIfTrue="1" operator="equal">
      <formula>"BAJO"</formula>
    </cfRule>
  </conditionalFormatting>
  <conditionalFormatting sqref="S259:S260">
    <cfRule type="cellIs" dxfId="772" priority="947" stopIfTrue="1" operator="equal">
      <formula>"MUY ALTO"</formula>
    </cfRule>
  </conditionalFormatting>
  <conditionalFormatting sqref="S259:S260">
    <cfRule type="cellIs" dxfId="771" priority="946" stopIfTrue="1" operator="equal">
      <formula>"MEDIO"</formula>
    </cfRule>
  </conditionalFormatting>
  <conditionalFormatting sqref="S259:S260">
    <cfRule type="cellIs" dxfId="770" priority="945" stopIfTrue="1" operator="equal">
      <formula>"BAJO"</formula>
    </cfRule>
  </conditionalFormatting>
  <conditionalFormatting sqref="S259:S260">
    <cfRule type="cellIs" dxfId="769" priority="944" stopIfTrue="1" operator="equal">
      <formula>"ALTO"</formula>
    </cfRule>
  </conditionalFormatting>
  <conditionalFormatting sqref="S259:S260">
    <cfRule type="cellIs" dxfId="768" priority="940" stopIfTrue="1" operator="equal">
      <formula>"MUY ALTO"</formula>
    </cfRule>
    <cfRule type="cellIs" dxfId="767" priority="941" stopIfTrue="1" operator="equal">
      <formula>"ALTO"</formula>
    </cfRule>
    <cfRule type="cellIs" dxfId="766" priority="942" stopIfTrue="1" operator="equal">
      <formula>"MEDIO"</formula>
    </cfRule>
    <cfRule type="cellIs" dxfId="765" priority="943" stopIfTrue="1" operator="equal">
      <formula>"BAJO"</formula>
    </cfRule>
  </conditionalFormatting>
  <conditionalFormatting sqref="V259:V260">
    <cfRule type="cellIs" dxfId="764" priority="938" stopIfTrue="1" operator="equal">
      <formula>"II"</formula>
    </cfRule>
    <cfRule type="cellIs" dxfId="763" priority="939" stopIfTrue="1" operator="equal">
      <formula>"I"</formula>
    </cfRule>
  </conditionalFormatting>
  <conditionalFormatting sqref="V259:V260">
    <cfRule type="cellIs" dxfId="762" priority="937" stopIfTrue="1" operator="between">
      <formula>"III"</formula>
      <formula>"IV"</formula>
    </cfRule>
  </conditionalFormatting>
  <conditionalFormatting sqref="V259:V260">
    <cfRule type="cellIs" dxfId="761" priority="933" stopIfTrue="1" operator="equal">
      <formula>"IV"</formula>
    </cfRule>
    <cfRule type="cellIs" dxfId="760" priority="934" stopIfTrue="1" operator="equal">
      <formula>"III"</formula>
    </cfRule>
    <cfRule type="cellIs" dxfId="759" priority="935" stopIfTrue="1" operator="equal">
      <formula>"II"</formula>
    </cfRule>
    <cfRule type="cellIs" dxfId="758" priority="936" stopIfTrue="1" operator="equal">
      <formula>"I"</formula>
    </cfRule>
  </conditionalFormatting>
  <conditionalFormatting sqref="V259:V260">
    <cfRule type="cellIs" dxfId="757" priority="929" stopIfTrue="1" operator="equal">
      <formula>"MEJORABLE"</formula>
    </cfRule>
    <cfRule type="cellIs" dxfId="756" priority="930" stopIfTrue="1" operator="equal">
      <formula>"NO ACEPTABLE"</formula>
    </cfRule>
    <cfRule type="cellIs" dxfId="755" priority="931" stopIfTrue="1" operator="equal">
      <formula>"NO ACEPTABLE O ACEPTABLE CON CONTROL ESPECIFICO"</formula>
    </cfRule>
    <cfRule type="cellIs" dxfId="754" priority="932" stopIfTrue="1" operator="equal">
      <formula>"ACEPTABLE"</formula>
    </cfRule>
  </conditionalFormatting>
  <conditionalFormatting sqref="S286">
    <cfRule type="cellIs" dxfId="753" priority="924" stopIfTrue="1" operator="equal">
      <formula>"MUY ALTO"</formula>
    </cfRule>
  </conditionalFormatting>
  <conditionalFormatting sqref="S286">
    <cfRule type="cellIs" dxfId="752" priority="923" stopIfTrue="1" operator="equal">
      <formula>"MEDIO"</formula>
    </cfRule>
  </conditionalFormatting>
  <conditionalFormatting sqref="S286">
    <cfRule type="cellIs" dxfId="751" priority="922" stopIfTrue="1" operator="equal">
      <formula>"BAJO"</formula>
    </cfRule>
  </conditionalFormatting>
  <conditionalFormatting sqref="S286">
    <cfRule type="cellIs" dxfId="750" priority="921" stopIfTrue="1" operator="equal">
      <formula>"ALTO"</formula>
    </cfRule>
  </conditionalFormatting>
  <conditionalFormatting sqref="S286">
    <cfRule type="cellIs" dxfId="749" priority="917" stopIfTrue="1" operator="equal">
      <formula>"MUY ALTO"</formula>
    </cfRule>
    <cfRule type="cellIs" dxfId="748" priority="918" stopIfTrue="1" operator="equal">
      <formula>"ALTO"</formula>
    </cfRule>
    <cfRule type="cellIs" dxfId="747" priority="919" stopIfTrue="1" operator="equal">
      <formula>"MEDIO"</formula>
    </cfRule>
    <cfRule type="cellIs" dxfId="746" priority="920" stopIfTrue="1" operator="equal">
      <formula>"BAJO"</formula>
    </cfRule>
  </conditionalFormatting>
  <conditionalFormatting sqref="V286">
    <cfRule type="cellIs" dxfId="745" priority="915" stopIfTrue="1" operator="equal">
      <formula>"II"</formula>
    </cfRule>
    <cfRule type="cellIs" dxfId="744" priority="916" stopIfTrue="1" operator="equal">
      <formula>"I"</formula>
    </cfRule>
  </conditionalFormatting>
  <conditionalFormatting sqref="V286">
    <cfRule type="cellIs" dxfId="743" priority="914" stopIfTrue="1" operator="between">
      <formula>"III"</formula>
      <formula>"IV"</formula>
    </cfRule>
  </conditionalFormatting>
  <conditionalFormatting sqref="V286">
    <cfRule type="cellIs" dxfId="742" priority="910" stopIfTrue="1" operator="equal">
      <formula>"IV"</formula>
    </cfRule>
    <cfRule type="cellIs" dxfId="741" priority="911" stopIfTrue="1" operator="equal">
      <formula>"III"</formula>
    </cfRule>
    <cfRule type="cellIs" dxfId="740" priority="912" stopIfTrue="1" operator="equal">
      <formula>"II"</formula>
    </cfRule>
    <cfRule type="cellIs" dxfId="739" priority="913" stopIfTrue="1" operator="equal">
      <formula>"I"</formula>
    </cfRule>
  </conditionalFormatting>
  <conditionalFormatting sqref="V286">
    <cfRule type="cellIs" dxfId="738" priority="906" stopIfTrue="1" operator="equal">
      <formula>"MEJORABLE"</formula>
    </cfRule>
    <cfRule type="cellIs" dxfId="737" priority="907" stopIfTrue="1" operator="equal">
      <formula>"NO ACEPTABLE"</formula>
    </cfRule>
    <cfRule type="cellIs" dxfId="736" priority="908" stopIfTrue="1" operator="equal">
      <formula>"NO ACEPTABLE O ACEPTABLE CON CONTROL ESPECIFICO"</formula>
    </cfRule>
    <cfRule type="cellIs" dxfId="735" priority="909" stopIfTrue="1" operator="equal">
      <formula>"ACEPTABLE"</formula>
    </cfRule>
  </conditionalFormatting>
  <conditionalFormatting sqref="S295:S296">
    <cfRule type="cellIs" dxfId="734" priority="904" stopIfTrue="1" operator="equal">
      <formula>"MUY ALTO"</formula>
    </cfRule>
  </conditionalFormatting>
  <conditionalFormatting sqref="S295:S296">
    <cfRule type="cellIs" dxfId="733" priority="903" stopIfTrue="1" operator="equal">
      <formula>"MEDIO"</formula>
    </cfRule>
  </conditionalFormatting>
  <conditionalFormatting sqref="S295:S296">
    <cfRule type="cellIs" dxfId="732" priority="902" stopIfTrue="1" operator="equal">
      <formula>"BAJO"</formula>
    </cfRule>
  </conditionalFormatting>
  <conditionalFormatting sqref="S295:S296">
    <cfRule type="cellIs" dxfId="731" priority="901" stopIfTrue="1" operator="equal">
      <formula>"ALTO"</formula>
    </cfRule>
  </conditionalFormatting>
  <conditionalFormatting sqref="S295:S296">
    <cfRule type="cellIs" dxfId="730" priority="897" stopIfTrue="1" operator="equal">
      <formula>"MUY ALTO"</formula>
    </cfRule>
    <cfRule type="cellIs" dxfId="729" priority="898" stopIfTrue="1" operator="equal">
      <formula>"ALTO"</formula>
    </cfRule>
    <cfRule type="cellIs" dxfId="728" priority="899" stopIfTrue="1" operator="equal">
      <formula>"MEDIO"</formula>
    </cfRule>
    <cfRule type="cellIs" dxfId="727" priority="900" stopIfTrue="1" operator="equal">
      <formula>"BAJO"</formula>
    </cfRule>
  </conditionalFormatting>
  <conditionalFormatting sqref="V295:V296">
    <cfRule type="cellIs" dxfId="726" priority="895" stopIfTrue="1" operator="equal">
      <formula>"II"</formula>
    </cfRule>
    <cfRule type="cellIs" dxfId="725" priority="896" stopIfTrue="1" operator="equal">
      <formula>"I"</formula>
    </cfRule>
  </conditionalFormatting>
  <conditionalFormatting sqref="V295:V296">
    <cfRule type="cellIs" dxfId="724" priority="894" stopIfTrue="1" operator="between">
      <formula>"III"</formula>
      <formula>"IV"</formula>
    </cfRule>
  </conditionalFormatting>
  <conditionalFormatting sqref="V295:V296">
    <cfRule type="cellIs" dxfId="723" priority="890" stopIfTrue="1" operator="equal">
      <formula>"IV"</formula>
    </cfRule>
    <cfRule type="cellIs" dxfId="722" priority="891" stopIfTrue="1" operator="equal">
      <formula>"III"</formula>
    </cfRule>
    <cfRule type="cellIs" dxfId="721" priority="892" stopIfTrue="1" operator="equal">
      <formula>"II"</formula>
    </cfRule>
    <cfRule type="cellIs" dxfId="720" priority="893" stopIfTrue="1" operator="equal">
      <formula>"I"</formula>
    </cfRule>
  </conditionalFormatting>
  <conditionalFormatting sqref="V295:V296">
    <cfRule type="cellIs" dxfId="719" priority="886" stopIfTrue="1" operator="equal">
      <formula>"MEJORABLE"</formula>
    </cfRule>
    <cfRule type="cellIs" dxfId="718" priority="887" stopIfTrue="1" operator="equal">
      <formula>"NO ACEPTABLE"</formula>
    </cfRule>
    <cfRule type="cellIs" dxfId="717" priority="888" stopIfTrue="1" operator="equal">
      <formula>"NO ACEPTABLE O ACEPTABLE CON CONTROL ESPECIFICO"</formula>
    </cfRule>
    <cfRule type="cellIs" dxfId="716" priority="889" stopIfTrue="1" operator="equal">
      <formula>"ACEPTABLE"</formula>
    </cfRule>
  </conditionalFormatting>
  <conditionalFormatting sqref="S257 S261">
    <cfRule type="cellIs" dxfId="715" priority="881" stopIfTrue="1" operator="equal">
      <formula>"MUY ALTO"</formula>
    </cfRule>
  </conditionalFormatting>
  <conditionalFormatting sqref="S257 S261">
    <cfRule type="cellIs" dxfId="714" priority="880" stopIfTrue="1" operator="equal">
      <formula>"MEDIO"</formula>
    </cfRule>
  </conditionalFormatting>
  <conditionalFormatting sqref="S257 S261">
    <cfRule type="cellIs" dxfId="713" priority="879" stopIfTrue="1" operator="equal">
      <formula>"BAJO"</formula>
    </cfRule>
  </conditionalFormatting>
  <conditionalFormatting sqref="S257 S261">
    <cfRule type="cellIs" dxfId="712" priority="878" stopIfTrue="1" operator="equal">
      <formula>"ALTO"</formula>
    </cfRule>
  </conditionalFormatting>
  <conditionalFormatting sqref="S257 S261">
    <cfRule type="cellIs" dxfId="711" priority="874" stopIfTrue="1" operator="equal">
      <formula>"MUY ALTO"</formula>
    </cfRule>
    <cfRule type="cellIs" dxfId="710" priority="875" stopIfTrue="1" operator="equal">
      <formula>"ALTO"</formula>
    </cfRule>
    <cfRule type="cellIs" dxfId="709" priority="876" stopIfTrue="1" operator="equal">
      <formula>"MEDIO"</formula>
    </cfRule>
    <cfRule type="cellIs" dxfId="708" priority="877" stopIfTrue="1" operator="equal">
      <formula>"BAJO"</formula>
    </cfRule>
  </conditionalFormatting>
  <conditionalFormatting sqref="V257 V261">
    <cfRule type="cellIs" dxfId="707" priority="872" stopIfTrue="1" operator="equal">
      <formula>"II"</formula>
    </cfRule>
    <cfRule type="cellIs" dxfId="706" priority="873" stopIfTrue="1" operator="equal">
      <formula>"I"</formula>
    </cfRule>
  </conditionalFormatting>
  <conditionalFormatting sqref="V257 V261">
    <cfRule type="cellIs" dxfId="705" priority="871" stopIfTrue="1" operator="between">
      <formula>"III"</formula>
      <formula>"IV"</formula>
    </cfRule>
  </conditionalFormatting>
  <conditionalFormatting sqref="V257 V261">
    <cfRule type="cellIs" dxfId="704" priority="867" stopIfTrue="1" operator="equal">
      <formula>"IV"</formula>
    </cfRule>
    <cfRule type="cellIs" dxfId="703" priority="868" stopIfTrue="1" operator="equal">
      <formula>"III"</formula>
    </cfRule>
    <cfRule type="cellIs" dxfId="702" priority="869" stopIfTrue="1" operator="equal">
      <formula>"II"</formula>
    </cfRule>
    <cfRule type="cellIs" dxfId="701" priority="870" stopIfTrue="1" operator="equal">
      <formula>"I"</formula>
    </cfRule>
  </conditionalFormatting>
  <conditionalFormatting sqref="V257 V261">
    <cfRule type="cellIs" dxfId="700" priority="863" stopIfTrue="1" operator="equal">
      <formula>"MEJORABLE"</formula>
    </cfRule>
    <cfRule type="cellIs" dxfId="699" priority="864" stopIfTrue="1" operator="equal">
      <formula>"NO ACEPTABLE"</formula>
    </cfRule>
    <cfRule type="cellIs" dxfId="698" priority="865" stopIfTrue="1" operator="equal">
      <formula>"NO ACEPTABLE O ACEPTABLE CON CONTROL ESPECIFICO"</formula>
    </cfRule>
    <cfRule type="cellIs" dxfId="697" priority="866" stopIfTrue="1" operator="equal">
      <formula>"ACEPTABLE"</formula>
    </cfRule>
  </conditionalFormatting>
  <conditionalFormatting sqref="V263:V264">
    <cfRule type="cellIs" dxfId="696" priority="817" stopIfTrue="1" operator="equal">
      <formula>"MEJORABLE"</formula>
    </cfRule>
    <cfRule type="cellIs" dxfId="695" priority="818" stopIfTrue="1" operator="equal">
      <formula>"NO ACEPTABLE"</formula>
    </cfRule>
    <cfRule type="cellIs" dxfId="694" priority="819" stopIfTrue="1" operator="equal">
      <formula>"NO ACEPTABLE O ACEPTABLE CON CONTROL ESPECIFICO"</formula>
    </cfRule>
    <cfRule type="cellIs" dxfId="693" priority="820" stopIfTrue="1" operator="equal">
      <formula>"ACEPTABLE"</formula>
    </cfRule>
  </conditionalFormatting>
  <conditionalFormatting sqref="S258">
    <cfRule type="cellIs" dxfId="692" priority="858" stopIfTrue="1" operator="equal">
      <formula>"MUY ALTO"</formula>
    </cfRule>
  </conditionalFormatting>
  <conditionalFormatting sqref="S258">
    <cfRule type="cellIs" dxfId="691" priority="857" stopIfTrue="1" operator="equal">
      <formula>"MEDIO"</formula>
    </cfRule>
  </conditionalFormatting>
  <conditionalFormatting sqref="S258">
    <cfRule type="cellIs" dxfId="690" priority="856" stopIfTrue="1" operator="equal">
      <formula>"BAJO"</formula>
    </cfRule>
  </conditionalFormatting>
  <conditionalFormatting sqref="S258">
    <cfRule type="cellIs" dxfId="689" priority="855" stopIfTrue="1" operator="equal">
      <formula>"ALTO"</formula>
    </cfRule>
  </conditionalFormatting>
  <conditionalFormatting sqref="S258">
    <cfRule type="cellIs" dxfId="688" priority="851" stopIfTrue="1" operator="equal">
      <formula>"MUY ALTO"</formula>
    </cfRule>
    <cfRule type="cellIs" dxfId="687" priority="852" stopIfTrue="1" operator="equal">
      <formula>"ALTO"</formula>
    </cfRule>
    <cfRule type="cellIs" dxfId="686" priority="853" stopIfTrue="1" operator="equal">
      <formula>"MEDIO"</formula>
    </cfRule>
    <cfRule type="cellIs" dxfId="685" priority="854" stopIfTrue="1" operator="equal">
      <formula>"BAJO"</formula>
    </cfRule>
  </conditionalFormatting>
  <conditionalFormatting sqref="V258">
    <cfRule type="cellIs" dxfId="684" priority="849" stopIfTrue="1" operator="equal">
      <formula>"II"</formula>
    </cfRule>
    <cfRule type="cellIs" dxfId="683" priority="850" stopIfTrue="1" operator="equal">
      <formula>"I"</formula>
    </cfRule>
  </conditionalFormatting>
  <conditionalFormatting sqref="V258">
    <cfRule type="cellIs" dxfId="682" priority="848" stopIfTrue="1" operator="between">
      <formula>"III"</formula>
      <formula>"IV"</formula>
    </cfRule>
  </conditionalFormatting>
  <conditionalFormatting sqref="V258">
    <cfRule type="cellIs" dxfId="681" priority="844" stopIfTrue="1" operator="equal">
      <formula>"IV"</formula>
    </cfRule>
    <cfRule type="cellIs" dxfId="680" priority="845" stopIfTrue="1" operator="equal">
      <formula>"III"</formula>
    </cfRule>
    <cfRule type="cellIs" dxfId="679" priority="846" stopIfTrue="1" operator="equal">
      <formula>"II"</formula>
    </cfRule>
    <cfRule type="cellIs" dxfId="678" priority="847" stopIfTrue="1" operator="equal">
      <formula>"I"</formula>
    </cfRule>
  </conditionalFormatting>
  <conditionalFormatting sqref="V258">
    <cfRule type="cellIs" dxfId="677" priority="840" stopIfTrue="1" operator="equal">
      <formula>"MEJORABLE"</formula>
    </cfRule>
    <cfRule type="cellIs" dxfId="676" priority="841" stopIfTrue="1" operator="equal">
      <formula>"NO ACEPTABLE"</formula>
    </cfRule>
    <cfRule type="cellIs" dxfId="675" priority="842" stopIfTrue="1" operator="equal">
      <formula>"NO ACEPTABLE O ACEPTABLE CON CONTROL ESPECIFICO"</formula>
    </cfRule>
    <cfRule type="cellIs" dxfId="674" priority="843" stopIfTrue="1" operator="equal">
      <formula>"ACEPTABLE"</formula>
    </cfRule>
  </conditionalFormatting>
  <conditionalFormatting sqref="S263:S264">
    <cfRule type="cellIs" dxfId="673" priority="835" stopIfTrue="1" operator="equal">
      <formula>"MUY ALTO"</formula>
    </cfRule>
  </conditionalFormatting>
  <conditionalFormatting sqref="S263:S264">
    <cfRule type="cellIs" dxfId="672" priority="834" stopIfTrue="1" operator="equal">
      <formula>"MEDIO"</formula>
    </cfRule>
  </conditionalFormatting>
  <conditionalFormatting sqref="S263:S264">
    <cfRule type="cellIs" dxfId="671" priority="833" stopIfTrue="1" operator="equal">
      <formula>"BAJO"</formula>
    </cfRule>
  </conditionalFormatting>
  <conditionalFormatting sqref="S263:S264">
    <cfRule type="cellIs" dxfId="670" priority="832" stopIfTrue="1" operator="equal">
      <formula>"ALTO"</formula>
    </cfRule>
  </conditionalFormatting>
  <conditionalFormatting sqref="S263:S264">
    <cfRule type="cellIs" dxfId="669" priority="828" stopIfTrue="1" operator="equal">
      <formula>"MUY ALTO"</formula>
    </cfRule>
    <cfRule type="cellIs" dxfId="668" priority="829" stopIfTrue="1" operator="equal">
      <formula>"ALTO"</formula>
    </cfRule>
    <cfRule type="cellIs" dxfId="667" priority="830" stopIfTrue="1" operator="equal">
      <formula>"MEDIO"</formula>
    </cfRule>
    <cfRule type="cellIs" dxfId="666" priority="831" stopIfTrue="1" operator="equal">
      <formula>"BAJO"</formula>
    </cfRule>
  </conditionalFormatting>
  <conditionalFormatting sqref="V263:V264">
    <cfRule type="cellIs" dxfId="665" priority="826" stopIfTrue="1" operator="equal">
      <formula>"II"</formula>
    </cfRule>
    <cfRule type="cellIs" dxfId="664" priority="827" stopIfTrue="1" operator="equal">
      <formula>"I"</formula>
    </cfRule>
  </conditionalFormatting>
  <conditionalFormatting sqref="V263:V264">
    <cfRule type="cellIs" dxfId="663" priority="825" stopIfTrue="1" operator="between">
      <formula>"III"</formula>
      <formula>"IV"</formula>
    </cfRule>
  </conditionalFormatting>
  <conditionalFormatting sqref="V263:V264">
    <cfRule type="cellIs" dxfId="662" priority="821" stopIfTrue="1" operator="equal">
      <formula>"IV"</formula>
    </cfRule>
    <cfRule type="cellIs" dxfId="661" priority="822" stopIfTrue="1" operator="equal">
      <formula>"III"</formula>
    </cfRule>
    <cfRule type="cellIs" dxfId="660" priority="823" stopIfTrue="1" operator="equal">
      <formula>"II"</formula>
    </cfRule>
    <cfRule type="cellIs" dxfId="659" priority="824" stopIfTrue="1" operator="equal">
      <formula>"I"</formula>
    </cfRule>
  </conditionalFormatting>
  <conditionalFormatting sqref="S265">
    <cfRule type="cellIs" dxfId="658" priority="812" stopIfTrue="1" operator="equal">
      <formula>"MUY ALTO"</formula>
    </cfRule>
  </conditionalFormatting>
  <conditionalFormatting sqref="S265">
    <cfRule type="cellIs" dxfId="657" priority="811" stopIfTrue="1" operator="equal">
      <formula>"MEDIO"</formula>
    </cfRule>
  </conditionalFormatting>
  <conditionalFormatting sqref="S265">
    <cfRule type="cellIs" dxfId="656" priority="810" stopIfTrue="1" operator="equal">
      <formula>"BAJO"</formula>
    </cfRule>
  </conditionalFormatting>
  <conditionalFormatting sqref="S265">
    <cfRule type="cellIs" dxfId="655" priority="809" stopIfTrue="1" operator="equal">
      <formula>"ALTO"</formula>
    </cfRule>
  </conditionalFormatting>
  <conditionalFormatting sqref="S265">
    <cfRule type="cellIs" dxfId="654" priority="805" stopIfTrue="1" operator="equal">
      <formula>"MUY ALTO"</formula>
    </cfRule>
    <cfRule type="cellIs" dxfId="653" priority="806" stopIfTrue="1" operator="equal">
      <formula>"ALTO"</formula>
    </cfRule>
    <cfRule type="cellIs" dxfId="652" priority="807" stopIfTrue="1" operator="equal">
      <formula>"MEDIO"</formula>
    </cfRule>
    <cfRule type="cellIs" dxfId="651" priority="808" stopIfTrue="1" operator="equal">
      <formula>"BAJO"</formula>
    </cfRule>
  </conditionalFormatting>
  <conditionalFormatting sqref="V265:V266">
    <cfRule type="cellIs" dxfId="650" priority="803" stopIfTrue="1" operator="equal">
      <formula>"II"</formula>
    </cfRule>
    <cfRule type="cellIs" dxfId="649" priority="804" stopIfTrue="1" operator="equal">
      <formula>"I"</formula>
    </cfRule>
  </conditionalFormatting>
  <conditionalFormatting sqref="V265:V266">
    <cfRule type="cellIs" dxfId="648" priority="802" stopIfTrue="1" operator="between">
      <formula>"III"</formula>
      <formula>"IV"</formula>
    </cfRule>
  </conditionalFormatting>
  <conditionalFormatting sqref="V265:V266">
    <cfRule type="cellIs" dxfId="647" priority="798" stopIfTrue="1" operator="equal">
      <formula>"IV"</formula>
    </cfRule>
    <cfRule type="cellIs" dxfId="646" priority="799" stopIfTrue="1" operator="equal">
      <formula>"III"</formula>
    </cfRule>
    <cfRule type="cellIs" dxfId="645" priority="800" stopIfTrue="1" operator="equal">
      <formula>"II"</formula>
    </cfRule>
    <cfRule type="cellIs" dxfId="644" priority="801" stopIfTrue="1" operator="equal">
      <formula>"I"</formula>
    </cfRule>
  </conditionalFormatting>
  <conditionalFormatting sqref="V265:V266">
    <cfRule type="cellIs" dxfId="643" priority="794" stopIfTrue="1" operator="equal">
      <formula>"MEJORABLE"</formula>
    </cfRule>
    <cfRule type="cellIs" dxfId="642" priority="795" stopIfTrue="1" operator="equal">
      <formula>"NO ACEPTABLE"</formula>
    </cfRule>
    <cfRule type="cellIs" dxfId="641" priority="796" stopIfTrue="1" operator="equal">
      <formula>"NO ACEPTABLE O ACEPTABLE CON CONTROL ESPECIFICO"</formula>
    </cfRule>
    <cfRule type="cellIs" dxfId="640" priority="797" stopIfTrue="1" operator="equal">
      <formula>"ACEPTABLE"</formula>
    </cfRule>
  </conditionalFormatting>
  <conditionalFormatting sqref="S268">
    <cfRule type="cellIs" dxfId="639" priority="789" stopIfTrue="1" operator="equal">
      <formula>"MUY ALTO"</formula>
    </cfRule>
  </conditionalFormatting>
  <conditionalFormatting sqref="S268">
    <cfRule type="cellIs" dxfId="638" priority="788" stopIfTrue="1" operator="equal">
      <formula>"MEDIO"</formula>
    </cfRule>
  </conditionalFormatting>
  <conditionalFormatting sqref="S268">
    <cfRule type="cellIs" dxfId="637" priority="787" stopIfTrue="1" operator="equal">
      <formula>"BAJO"</formula>
    </cfRule>
  </conditionalFormatting>
  <conditionalFormatting sqref="S268">
    <cfRule type="cellIs" dxfId="636" priority="786" stopIfTrue="1" operator="equal">
      <formula>"ALTO"</formula>
    </cfRule>
  </conditionalFormatting>
  <conditionalFormatting sqref="S268">
    <cfRule type="cellIs" dxfId="635" priority="782" stopIfTrue="1" operator="equal">
      <formula>"MUY ALTO"</formula>
    </cfRule>
    <cfRule type="cellIs" dxfId="634" priority="783" stopIfTrue="1" operator="equal">
      <formula>"ALTO"</formula>
    </cfRule>
    <cfRule type="cellIs" dxfId="633" priority="784" stopIfTrue="1" operator="equal">
      <formula>"MEDIO"</formula>
    </cfRule>
    <cfRule type="cellIs" dxfId="632" priority="785" stopIfTrue="1" operator="equal">
      <formula>"BAJO"</formula>
    </cfRule>
  </conditionalFormatting>
  <conditionalFormatting sqref="V268">
    <cfRule type="cellIs" dxfId="631" priority="780" stopIfTrue="1" operator="equal">
      <formula>"II"</formula>
    </cfRule>
    <cfRule type="cellIs" dxfId="630" priority="781" stopIfTrue="1" operator="equal">
      <formula>"I"</formula>
    </cfRule>
  </conditionalFormatting>
  <conditionalFormatting sqref="V268">
    <cfRule type="cellIs" dxfId="629" priority="779" stopIfTrue="1" operator="between">
      <formula>"III"</formula>
      <formula>"IV"</formula>
    </cfRule>
  </conditionalFormatting>
  <conditionalFormatting sqref="V268">
    <cfRule type="cellIs" dxfId="628" priority="775" stopIfTrue="1" operator="equal">
      <formula>"IV"</formula>
    </cfRule>
    <cfRule type="cellIs" dxfId="627" priority="776" stopIfTrue="1" operator="equal">
      <formula>"III"</formula>
    </cfRule>
    <cfRule type="cellIs" dxfId="626" priority="777" stopIfTrue="1" operator="equal">
      <formula>"II"</formula>
    </cfRule>
    <cfRule type="cellIs" dxfId="625" priority="778" stopIfTrue="1" operator="equal">
      <formula>"I"</formula>
    </cfRule>
  </conditionalFormatting>
  <conditionalFormatting sqref="V268">
    <cfRule type="cellIs" dxfId="624" priority="771" stopIfTrue="1" operator="equal">
      <formula>"MEJORABLE"</formula>
    </cfRule>
    <cfRule type="cellIs" dxfId="623" priority="772" stopIfTrue="1" operator="equal">
      <formula>"NO ACEPTABLE"</formula>
    </cfRule>
    <cfRule type="cellIs" dxfId="622" priority="773" stopIfTrue="1" operator="equal">
      <formula>"NO ACEPTABLE O ACEPTABLE CON CONTROL ESPECIFICO"</formula>
    </cfRule>
    <cfRule type="cellIs" dxfId="621" priority="774" stopIfTrue="1" operator="equal">
      <formula>"ACEPTABLE"</formula>
    </cfRule>
  </conditionalFormatting>
  <conditionalFormatting sqref="S269 S276">
    <cfRule type="cellIs" dxfId="620" priority="766" stopIfTrue="1" operator="equal">
      <formula>"MUY ALTO"</formula>
    </cfRule>
  </conditionalFormatting>
  <conditionalFormatting sqref="S269 S276">
    <cfRule type="cellIs" dxfId="619" priority="765" stopIfTrue="1" operator="equal">
      <formula>"MEDIO"</formula>
    </cfRule>
  </conditionalFormatting>
  <conditionalFormatting sqref="S269 S276">
    <cfRule type="cellIs" dxfId="618" priority="764" stopIfTrue="1" operator="equal">
      <formula>"BAJO"</formula>
    </cfRule>
  </conditionalFormatting>
  <conditionalFormatting sqref="S269 S276">
    <cfRule type="cellIs" dxfId="617" priority="763" stopIfTrue="1" operator="equal">
      <formula>"ALTO"</formula>
    </cfRule>
  </conditionalFormatting>
  <conditionalFormatting sqref="S269 S276">
    <cfRule type="cellIs" dxfId="616" priority="759" stopIfTrue="1" operator="equal">
      <formula>"MUY ALTO"</formula>
    </cfRule>
    <cfRule type="cellIs" dxfId="615" priority="760" stopIfTrue="1" operator="equal">
      <formula>"ALTO"</formula>
    </cfRule>
    <cfRule type="cellIs" dxfId="614" priority="761" stopIfTrue="1" operator="equal">
      <formula>"MEDIO"</formula>
    </cfRule>
    <cfRule type="cellIs" dxfId="613" priority="762" stopIfTrue="1" operator="equal">
      <formula>"BAJO"</formula>
    </cfRule>
  </conditionalFormatting>
  <conditionalFormatting sqref="V269 V276">
    <cfRule type="cellIs" dxfId="612" priority="757" stopIfTrue="1" operator="equal">
      <formula>"II"</formula>
    </cfRule>
    <cfRule type="cellIs" dxfId="611" priority="758" stopIfTrue="1" operator="equal">
      <formula>"I"</formula>
    </cfRule>
  </conditionalFormatting>
  <conditionalFormatting sqref="V269 V276">
    <cfRule type="cellIs" dxfId="610" priority="756" stopIfTrue="1" operator="between">
      <formula>"III"</formula>
      <formula>"IV"</formula>
    </cfRule>
  </conditionalFormatting>
  <conditionalFormatting sqref="V269 V276">
    <cfRule type="cellIs" dxfId="609" priority="752" stopIfTrue="1" operator="equal">
      <formula>"IV"</formula>
    </cfRule>
    <cfRule type="cellIs" dxfId="608" priority="753" stopIfTrue="1" operator="equal">
      <formula>"III"</formula>
    </cfRule>
    <cfRule type="cellIs" dxfId="607" priority="754" stopIfTrue="1" operator="equal">
      <formula>"II"</formula>
    </cfRule>
    <cfRule type="cellIs" dxfId="606" priority="755" stopIfTrue="1" operator="equal">
      <formula>"I"</formula>
    </cfRule>
  </conditionalFormatting>
  <conditionalFormatting sqref="V269 V276">
    <cfRule type="cellIs" dxfId="605" priority="748" stopIfTrue="1" operator="equal">
      <formula>"MEJORABLE"</formula>
    </cfRule>
    <cfRule type="cellIs" dxfId="604" priority="749" stopIfTrue="1" operator="equal">
      <formula>"NO ACEPTABLE"</formula>
    </cfRule>
    <cfRule type="cellIs" dxfId="603" priority="750" stopIfTrue="1" operator="equal">
      <formula>"NO ACEPTABLE O ACEPTABLE CON CONTROL ESPECIFICO"</formula>
    </cfRule>
    <cfRule type="cellIs" dxfId="602" priority="751" stopIfTrue="1" operator="equal">
      <formula>"ACEPTABLE"</formula>
    </cfRule>
  </conditionalFormatting>
  <conditionalFormatting sqref="S277">
    <cfRule type="cellIs" dxfId="601" priority="743" stopIfTrue="1" operator="equal">
      <formula>"MUY ALTO"</formula>
    </cfRule>
  </conditionalFormatting>
  <conditionalFormatting sqref="S277">
    <cfRule type="cellIs" dxfId="600" priority="742" stopIfTrue="1" operator="equal">
      <formula>"MEDIO"</formula>
    </cfRule>
  </conditionalFormatting>
  <conditionalFormatting sqref="S277">
    <cfRule type="cellIs" dxfId="599" priority="741" stopIfTrue="1" operator="equal">
      <formula>"BAJO"</formula>
    </cfRule>
  </conditionalFormatting>
  <conditionalFormatting sqref="S277">
    <cfRule type="cellIs" dxfId="598" priority="740" stopIfTrue="1" operator="equal">
      <formula>"ALTO"</formula>
    </cfRule>
  </conditionalFormatting>
  <conditionalFormatting sqref="S277">
    <cfRule type="cellIs" dxfId="597" priority="736" stopIfTrue="1" operator="equal">
      <formula>"MUY ALTO"</formula>
    </cfRule>
    <cfRule type="cellIs" dxfId="596" priority="737" stopIfTrue="1" operator="equal">
      <formula>"ALTO"</formula>
    </cfRule>
    <cfRule type="cellIs" dxfId="595" priority="738" stopIfTrue="1" operator="equal">
      <formula>"MEDIO"</formula>
    </cfRule>
    <cfRule type="cellIs" dxfId="594" priority="739" stopIfTrue="1" operator="equal">
      <formula>"BAJO"</formula>
    </cfRule>
  </conditionalFormatting>
  <conditionalFormatting sqref="V277">
    <cfRule type="cellIs" dxfId="593" priority="734" stopIfTrue="1" operator="equal">
      <formula>"II"</formula>
    </cfRule>
    <cfRule type="cellIs" dxfId="592" priority="735" stopIfTrue="1" operator="equal">
      <formula>"I"</formula>
    </cfRule>
  </conditionalFormatting>
  <conditionalFormatting sqref="V277">
    <cfRule type="cellIs" dxfId="591" priority="733" stopIfTrue="1" operator="between">
      <formula>"III"</formula>
      <formula>"IV"</formula>
    </cfRule>
  </conditionalFormatting>
  <conditionalFormatting sqref="V277">
    <cfRule type="cellIs" dxfId="590" priority="729" stopIfTrue="1" operator="equal">
      <formula>"IV"</formula>
    </cfRule>
    <cfRule type="cellIs" dxfId="589" priority="730" stopIfTrue="1" operator="equal">
      <formula>"III"</formula>
    </cfRule>
    <cfRule type="cellIs" dxfId="588" priority="731" stopIfTrue="1" operator="equal">
      <formula>"II"</formula>
    </cfRule>
    <cfRule type="cellIs" dxfId="587" priority="732" stopIfTrue="1" operator="equal">
      <formula>"I"</formula>
    </cfRule>
  </conditionalFormatting>
  <conditionalFormatting sqref="V277">
    <cfRule type="cellIs" dxfId="586" priority="725" stopIfTrue="1" operator="equal">
      <formula>"MEJORABLE"</formula>
    </cfRule>
    <cfRule type="cellIs" dxfId="585" priority="726" stopIfTrue="1" operator="equal">
      <formula>"NO ACEPTABLE"</formula>
    </cfRule>
    <cfRule type="cellIs" dxfId="584" priority="727" stopIfTrue="1" operator="equal">
      <formula>"NO ACEPTABLE O ACEPTABLE CON CONTROL ESPECIFICO"</formula>
    </cfRule>
    <cfRule type="cellIs" dxfId="583" priority="728" stopIfTrue="1" operator="equal">
      <formula>"ACEPTABLE"</formula>
    </cfRule>
  </conditionalFormatting>
  <conditionalFormatting sqref="S274">
    <cfRule type="cellIs" dxfId="582" priority="720" stopIfTrue="1" operator="equal">
      <formula>"MUY ALTO"</formula>
    </cfRule>
  </conditionalFormatting>
  <conditionalFormatting sqref="S274">
    <cfRule type="cellIs" dxfId="581" priority="719" stopIfTrue="1" operator="equal">
      <formula>"MEDIO"</formula>
    </cfRule>
  </conditionalFormatting>
  <conditionalFormatting sqref="S274">
    <cfRule type="cellIs" dxfId="580" priority="718" stopIfTrue="1" operator="equal">
      <formula>"BAJO"</formula>
    </cfRule>
  </conditionalFormatting>
  <conditionalFormatting sqref="S274">
    <cfRule type="cellIs" dxfId="579" priority="717" stopIfTrue="1" operator="equal">
      <formula>"ALTO"</formula>
    </cfRule>
  </conditionalFormatting>
  <conditionalFormatting sqref="S274">
    <cfRule type="cellIs" dxfId="578" priority="713" stopIfTrue="1" operator="equal">
      <formula>"MUY ALTO"</formula>
    </cfRule>
    <cfRule type="cellIs" dxfId="577" priority="714" stopIfTrue="1" operator="equal">
      <formula>"ALTO"</formula>
    </cfRule>
    <cfRule type="cellIs" dxfId="576" priority="715" stopIfTrue="1" operator="equal">
      <formula>"MEDIO"</formula>
    </cfRule>
    <cfRule type="cellIs" dxfId="575" priority="716" stopIfTrue="1" operator="equal">
      <formula>"BAJO"</formula>
    </cfRule>
  </conditionalFormatting>
  <conditionalFormatting sqref="V274">
    <cfRule type="cellIs" dxfId="574" priority="711" stopIfTrue="1" operator="equal">
      <formula>"II"</formula>
    </cfRule>
    <cfRule type="cellIs" dxfId="573" priority="712" stopIfTrue="1" operator="equal">
      <formula>"I"</formula>
    </cfRule>
  </conditionalFormatting>
  <conditionalFormatting sqref="V274">
    <cfRule type="cellIs" dxfId="572" priority="710" stopIfTrue="1" operator="between">
      <formula>"III"</formula>
      <formula>"IV"</formula>
    </cfRule>
  </conditionalFormatting>
  <conditionalFormatting sqref="V274">
    <cfRule type="cellIs" dxfId="571" priority="706" stopIfTrue="1" operator="equal">
      <formula>"IV"</formula>
    </cfRule>
    <cfRule type="cellIs" dxfId="570" priority="707" stopIfTrue="1" operator="equal">
      <formula>"III"</formula>
    </cfRule>
    <cfRule type="cellIs" dxfId="569" priority="708" stopIfTrue="1" operator="equal">
      <formula>"II"</formula>
    </cfRule>
    <cfRule type="cellIs" dxfId="568" priority="709" stopIfTrue="1" operator="equal">
      <formula>"I"</formula>
    </cfRule>
  </conditionalFormatting>
  <conditionalFormatting sqref="V274">
    <cfRule type="cellIs" dxfId="567" priority="702" stopIfTrue="1" operator="equal">
      <formula>"MEJORABLE"</formula>
    </cfRule>
    <cfRule type="cellIs" dxfId="566" priority="703" stopIfTrue="1" operator="equal">
      <formula>"NO ACEPTABLE"</formula>
    </cfRule>
    <cfRule type="cellIs" dxfId="565" priority="704" stopIfTrue="1" operator="equal">
      <formula>"NO ACEPTABLE O ACEPTABLE CON CONTROL ESPECIFICO"</formula>
    </cfRule>
    <cfRule type="cellIs" dxfId="564" priority="705" stopIfTrue="1" operator="equal">
      <formula>"ACEPTABLE"</formula>
    </cfRule>
  </conditionalFormatting>
  <conditionalFormatting sqref="S275">
    <cfRule type="cellIs" dxfId="563" priority="697" stopIfTrue="1" operator="equal">
      <formula>"MUY ALTO"</formula>
    </cfRule>
  </conditionalFormatting>
  <conditionalFormatting sqref="S275">
    <cfRule type="cellIs" dxfId="562" priority="696" stopIfTrue="1" operator="equal">
      <formula>"MEDIO"</formula>
    </cfRule>
  </conditionalFormatting>
  <conditionalFormatting sqref="S275">
    <cfRule type="cellIs" dxfId="561" priority="695" stopIfTrue="1" operator="equal">
      <formula>"BAJO"</formula>
    </cfRule>
  </conditionalFormatting>
  <conditionalFormatting sqref="S275">
    <cfRule type="cellIs" dxfId="560" priority="694" stopIfTrue="1" operator="equal">
      <formula>"ALTO"</formula>
    </cfRule>
  </conditionalFormatting>
  <conditionalFormatting sqref="S275">
    <cfRule type="cellIs" dxfId="559" priority="690" stopIfTrue="1" operator="equal">
      <formula>"MUY ALTO"</formula>
    </cfRule>
    <cfRule type="cellIs" dxfId="558" priority="691" stopIfTrue="1" operator="equal">
      <formula>"ALTO"</formula>
    </cfRule>
    <cfRule type="cellIs" dxfId="557" priority="692" stopIfTrue="1" operator="equal">
      <formula>"MEDIO"</formula>
    </cfRule>
    <cfRule type="cellIs" dxfId="556" priority="693" stopIfTrue="1" operator="equal">
      <formula>"BAJO"</formula>
    </cfRule>
  </conditionalFormatting>
  <conditionalFormatting sqref="V275">
    <cfRule type="cellIs" dxfId="555" priority="688" stopIfTrue="1" operator="equal">
      <formula>"II"</formula>
    </cfRule>
    <cfRule type="cellIs" dxfId="554" priority="689" stopIfTrue="1" operator="equal">
      <formula>"I"</formula>
    </cfRule>
  </conditionalFormatting>
  <conditionalFormatting sqref="V275">
    <cfRule type="cellIs" dxfId="553" priority="687" stopIfTrue="1" operator="between">
      <formula>"III"</formula>
      <formula>"IV"</formula>
    </cfRule>
  </conditionalFormatting>
  <conditionalFormatting sqref="V275">
    <cfRule type="cellIs" dxfId="552" priority="683" stopIfTrue="1" operator="equal">
      <formula>"IV"</formula>
    </cfRule>
    <cfRule type="cellIs" dxfId="551" priority="684" stopIfTrue="1" operator="equal">
      <formula>"III"</formula>
    </cfRule>
    <cfRule type="cellIs" dxfId="550" priority="685" stopIfTrue="1" operator="equal">
      <formula>"II"</formula>
    </cfRule>
    <cfRule type="cellIs" dxfId="549" priority="686" stopIfTrue="1" operator="equal">
      <formula>"I"</formula>
    </cfRule>
  </conditionalFormatting>
  <conditionalFormatting sqref="V275">
    <cfRule type="cellIs" dxfId="548" priority="679" stopIfTrue="1" operator="equal">
      <formula>"MEJORABLE"</formula>
    </cfRule>
    <cfRule type="cellIs" dxfId="547" priority="680" stopIfTrue="1" operator="equal">
      <formula>"NO ACEPTABLE"</formula>
    </cfRule>
    <cfRule type="cellIs" dxfId="546" priority="681" stopIfTrue="1" operator="equal">
      <formula>"NO ACEPTABLE O ACEPTABLE CON CONTROL ESPECIFICO"</formula>
    </cfRule>
    <cfRule type="cellIs" dxfId="545" priority="682" stopIfTrue="1" operator="equal">
      <formula>"ACEPTABLE"</formula>
    </cfRule>
  </conditionalFormatting>
  <conditionalFormatting sqref="S279">
    <cfRule type="cellIs" dxfId="544" priority="674" stopIfTrue="1" operator="equal">
      <formula>"MUY ALTO"</formula>
    </cfRule>
  </conditionalFormatting>
  <conditionalFormatting sqref="S279">
    <cfRule type="cellIs" dxfId="543" priority="673" stopIfTrue="1" operator="equal">
      <formula>"MEDIO"</formula>
    </cfRule>
  </conditionalFormatting>
  <conditionalFormatting sqref="S279">
    <cfRule type="cellIs" dxfId="542" priority="672" stopIfTrue="1" operator="equal">
      <formula>"BAJO"</formula>
    </cfRule>
  </conditionalFormatting>
  <conditionalFormatting sqref="S279">
    <cfRule type="cellIs" dxfId="541" priority="671" stopIfTrue="1" operator="equal">
      <formula>"ALTO"</formula>
    </cfRule>
  </conditionalFormatting>
  <conditionalFormatting sqref="S279">
    <cfRule type="cellIs" dxfId="540" priority="667" stopIfTrue="1" operator="equal">
      <formula>"MUY ALTO"</formula>
    </cfRule>
    <cfRule type="cellIs" dxfId="539" priority="668" stopIfTrue="1" operator="equal">
      <formula>"ALTO"</formula>
    </cfRule>
    <cfRule type="cellIs" dxfId="538" priority="669" stopIfTrue="1" operator="equal">
      <formula>"MEDIO"</formula>
    </cfRule>
    <cfRule type="cellIs" dxfId="537" priority="670" stopIfTrue="1" operator="equal">
      <formula>"BAJO"</formula>
    </cfRule>
  </conditionalFormatting>
  <conditionalFormatting sqref="V279:V281">
    <cfRule type="cellIs" dxfId="536" priority="665" stopIfTrue="1" operator="equal">
      <formula>"II"</formula>
    </cfRule>
    <cfRule type="cellIs" dxfId="535" priority="666" stopIfTrue="1" operator="equal">
      <formula>"I"</formula>
    </cfRule>
  </conditionalFormatting>
  <conditionalFormatting sqref="V279:V281">
    <cfRule type="cellIs" dxfId="534" priority="664" stopIfTrue="1" operator="between">
      <formula>"III"</formula>
      <formula>"IV"</formula>
    </cfRule>
  </conditionalFormatting>
  <conditionalFormatting sqref="V279:V281">
    <cfRule type="cellIs" dxfId="533" priority="660" stopIfTrue="1" operator="equal">
      <formula>"IV"</formula>
    </cfRule>
    <cfRule type="cellIs" dxfId="532" priority="661" stopIfTrue="1" operator="equal">
      <formula>"III"</formula>
    </cfRule>
    <cfRule type="cellIs" dxfId="531" priority="662" stopIfTrue="1" operator="equal">
      <formula>"II"</formula>
    </cfRule>
    <cfRule type="cellIs" dxfId="530" priority="663" stopIfTrue="1" operator="equal">
      <formula>"I"</formula>
    </cfRule>
  </conditionalFormatting>
  <conditionalFormatting sqref="V279:V281">
    <cfRule type="cellIs" dxfId="529" priority="656" stopIfTrue="1" operator="equal">
      <formula>"MEJORABLE"</formula>
    </cfRule>
    <cfRule type="cellIs" dxfId="528" priority="657" stopIfTrue="1" operator="equal">
      <formula>"NO ACEPTABLE"</formula>
    </cfRule>
    <cfRule type="cellIs" dxfId="527" priority="658" stopIfTrue="1" operator="equal">
      <formula>"NO ACEPTABLE O ACEPTABLE CON CONTROL ESPECIFICO"</formula>
    </cfRule>
    <cfRule type="cellIs" dxfId="526" priority="659" stopIfTrue="1" operator="equal">
      <formula>"ACEPTABLE"</formula>
    </cfRule>
  </conditionalFormatting>
  <conditionalFormatting sqref="S281">
    <cfRule type="cellIs" dxfId="525" priority="651" stopIfTrue="1" operator="equal">
      <formula>"MUY ALTO"</formula>
    </cfRule>
  </conditionalFormatting>
  <conditionalFormatting sqref="S281">
    <cfRule type="cellIs" dxfId="524" priority="650" stopIfTrue="1" operator="equal">
      <formula>"MEDIO"</formula>
    </cfRule>
  </conditionalFormatting>
  <conditionalFormatting sqref="S281">
    <cfRule type="cellIs" dxfId="523" priority="649" stopIfTrue="1" operator="equal">
      <formula>"BAJO"</formula>
    </cfRule>
  </conditionalFormatting>
  <conditionalFormatting sqref="S281">
    <cfRule type="cellIs" dxfId="522" priority="648" stopIfTrue="1" operator="equal">
      <formula>"ALTO"</formula>
    </cfRule>
  </conditionalFormatting>
  <conditionalFormatting sqref="S281">
    <cfRule type="cellIs" dxfId="521" priority="644" stopIfTrue="1" operator="equal">
      <formula>"MUY ALTO"</formula>
    </cfRule>
    <cfRule type="cellIs" dxfId="520" priority="645" stopIfTrue="1" operator="equal">
      <formula>"ALTO"</formula>
    </cfRule>
    <cfRule type="cellIs" dxfId="519" priority="646" stopIfTrue="1" operator="equal">
      <formula>"MEDIO"</formula>
    </cfRule>
    <cfRule type="cellIs" dxfId="518" priority="647" stopIfTrue="1" operator="equal">
      <formula>"BAJO"</formula>
    </cfRule>
  </conditionalFormatting>
  <conditionalFormatting sqref="S272">
    <cfRule type="cellIs" dxfId="517" priority="636" stopIfTrue="1" operator="equal">
      <formula>"MUY ALTO"</formula>
    </cfRule>
  </conditionalFormatting>
  <conditionalFormatting sqref="S272">
    <cfRule type="cellIs" dxfId="516" priority="635" stopIfTrue="1" operator="equal">
      <formula>"MEDIO"</formula>
    </cfRule>
  </conditionalFormatting>
  <conditionalFormatting sqref="S272">
    <cfRule type="cellIs" dxfId="515" priority="634" stopIfTrue="1" operator="equal">
      <formula>"BAJO"</formula>
    </cfRule>
  </conditionalFormatting>
  <conditionalFormatting sqref="S272">
    <cfRule type="cellIs" dxfId="514" priority="633" stopIfTrue="1" operator="equal">
      <formula>"ALTO"</formula>
    </cfRule>
  </conditionalFormatting>
  <conditionalFormatting sqref="S272">
    <cfRule type="cellIs" dxfId="513" priority="629" stopIfTrue="1" operator="equal">
      <formula>"MUY ALTO"</formula>
    </cfRule>
    <cfRule type="cellIs" dxfId="512" priority="630" stopIfTrue="1" operator="equal">
      <formula>"ALTO"</formula>
    </cfRule>
    <cfRule type="cellIs" dxfId="511" priority="631" stopIfTrue="1" operator="equal">
      <formula>"MEDIO"</formula>
    </cfRule>
    <cfRule type="cellIs" dxfId="510" priority="632" stopIfTrue="1" operator="equal">
      <formula>"BAJO"</formula>
    </cfRule>
  </conditionalFormatting>
  <conditionalFormatting sqref="S306">
    <cfRule type="cellIs" dxfId="509" priority="624" stopIfTrue="1" operator="equal">
      <formula>"MUY ALTO"</formula>
    </cfRule>
  </conditionalFormatting>
  <conditionalFormatting sqref="S306">
    <cfRule type="cellIs" dxfId="508" priority="623" stopIfTrue="1" operator="equal">
      <formula>"MEDIO"</formula>
    </cfRule>
  </conditionalFormatting>
  <conditionalFormatting sqref="S306">
    <cfRule type="cellIs" dxfId="507" priority="622" stopIfTrue="1" operator="equal">
      <formula>"BAJO"</formula>
    </cfRule>
  </conditionalFormatting>
  <conditionalFormatting sqref="S306">
    <cfRule type="cellIs" dxfId="506" priority="621" stopIfTrue="1" operator="equal">
      <formula>"ALTO"</formula>
    </cfRule>
  </conditionalFormatting>
  <conditionalFormatting sqref="S306">
    <cfRule type="cellIs" dxfId="505" priority="617" stopIfTrue="1" operator="equal">
      <formula>"MUY ALTO"</formula>
    </cfRule>
    <cfRule type="cellIs" dxfId="504" priority="618" stopIfTrue="1" operator="equal">
      <formula>"ALTO"</formula>
    </cfRule>
    <cfRule type="cellIs" dxfId="503" priority="619" stopIfTrue="1" operator="equal">
      <formula>"MEDIO"</formula>
    </cfRule>
    <cfRule type="cellIs" dxfId="502" priority="620" stopIfTrue="1" operator="equal">
      <formula>"BAJO"</formula>
    </cfRule>
  </conditionalFormatting>
  <conditionalFormatting sqref="V306">
    <cfRule type="cellIs" dxfId="501" priority="615" stopIfTrue="1" operator="equal">
      <formula>"II"</formula>
    </cfRule>
    <cfRule type="cellIs" dxfId="500" priority="616" stopIfTrue="1" operator="equal">
      <formula>"I"</formula>
    </cfRule>
  </conditionalFormatting>
  <conditionalFormatting sqref="V306">
    <cfRule type="cellIs" dxfId="499" priority="614" stopIfTrue="1" operator="between">
      <formula>"III"</formula>
      <formula>"IV"</formula>
    </cfRule>
  </conditionalFormatting>
  <conditionalFormatting sqref="V306">
    <cfRule type="cellIs" dxfId="498" priority="610" stopIfTrue="1" operator="equal">
      <formula>"IV"</formula>
    </cfRule>
    <cfRule type="cellIs" dxfId="497" priority="611" stopIfTrue="1" operator="equal">
      <formula>"III"</formula>
    </cfRule>
    <cfRule type="cellIs" dxfId="496" priority="612" stopIfTrue="1" operator="equal">
      <formula>"II"</formula>
    </cfRule>
    <cfRule type="cellIs" dxfId="495" priority="613" stopIfTrue="1" operator="equal">
      <formula>"I"</formula>
    </cfRule>
  </conditionalFormatting>
  <conditionalFormatting sqref="V306">
    <cfRule type="cellIs" dxfId="494" priority="606" stopIfTrue="1" operator="equal">
      <formula>"MEJORABLE"</formula>
    </cfRule>
    <cfRule type="cellIs" dxfId="493" priority="607" stopIfTrue="1" operator="equal">
      <formula>"NO ACEPTABLE"</formula>
    </cfRule>
    <cfRule type="cellIs" dxfId="492" priority="608" stopIfTrue="1" operator="equal">
      <formula>"NO ACEPTABLE O ACEPTABLE CON CONTROL ESPECIFICO"</formula>
    </cfRule>
    <cfRule type="cellIs" dxfId="491" priority="609" stopIfTrue="1" operator="equal">
      <formula>"ACEPTABLE"</formula>
    </cfRule>
  </conditionalFormatting>
  <conditionalFormatting sqref="S285">
    <cfRule type="cellIs" dxfId="490" priority="601" stopIfTrue="1" operator="equal">
      <formula>"MUY ALTO"</formula>
    </cfRule>
  </conditionalFormatting>
  <conditionalFormatting sqref="S285">
    <cfRule type="cellIs" dxfId="489" priority="600" stopIfTrue="1" operator="equal">
      <formula>"MEDIO"</formula>
    </cfRule>
  </conditionalFormatting>
  <conditionalFormatting sqref="S285">
    <cfRule type="cellIs" dxfId="488" priority="599" stopIfTrue="1" operator="equal">
      <formula>"BAJO"</formula>
    </cfRule>
  </conditionalFormatting>
  <conditionalFormatting sqref="S285">
    <cfRule type="cellIs" dxfId="487" priority="598" stopIfTrue="1" operator="equal">
      <formula>"ALTO"</formula>
    </cfRule>
  </conditionalFormatting>
  <conditionalFormatting sqref="S285">
    <cfRule type="cellIs" dxfId="486" priority="594" stopIfTrue="1" operator="equal">
      <formula>"MUY ALTO"</formula>
    </cfRule>
    <cfRule type="cellIs" dxfId="485" priority="595" stopIfTrue="1" operator="equal">
      <formula>"ALTO"</formula>
    </cfRule>
    <cfRule type="cellIs" dxfId="484" priority="596" stopIfTrue="1" operator="equal">
      <formula>"MEDIO"</formula>
    </cfRule>
    <cfRule type="cellIs" dxfId="483" priority="597" stopIfTrue="1" operator="equal">
      <formula>"BAJO"</formula>
    </cfRule>
  </conditionalFormatting>
  <conditionalFormatting sqref="V285">
    <cfRule type="cellIs" dxfId="482" priority="592" stopIfTrue="1" operator="equal">
      <formula>"II"</formula>
    </cfRule>
    <cfRule type="cellIs" dxfId="481" priority="593" stopIfTrue="1" operator="equal">
      <formula>"I"</formula>
    </cfRule>
  </conditionalFormatting>
  <conditionalFormatting sqref="V285">
    <cfRule type="cellIs" dxfId="480" priority="591" stopIfTrue="1" operator="between">
      <formula>"III"</formula>
      <formula>"IV"</formula>
    </cfRule>
  </conditionalFormatting>
  <conditionalFormatting sqref="V285">
    <cfRule type="cellIs" dxfId="479" priority="587" stopIfTrue="1" operator="equal">
      <formula>"IV"</formula>
    </cfRule>
    <cfRule type="cellIs" dxfId="478" priority="588" stopIfTrue="1" operator="equal">
      <formula>"III"</formula>
    </cfRule>
    <cfRule type="cellIs" dxfId="477" priority="589" stopIfTrue="1" operator="equal">
      <formula>"II"</formula>
    </cfRule>
    <cfRule type="cellIs" dxfId="476" priority="590" stopIfTrue="1" operator="equal">
      <formula>"I"</formula>
    </cfRule>
  </conditionalFormatting>
  <conditionalFormatting sqref="V285">
    <cfRule type="cellIs" dxfId="475" priority="583" stopIfTrue="1" operator="equal">
      <formula>"MEJORABLE"</formula>
    </cfRule>
    <cfRule type="cellIs" dxfId="474" priority="584" stopIfTrue="1" operator="equal">
      <formula>"NO ACEPTABLE"</formula>
    </cfRule>
    <cfRule type="cellIs" dxfId="473" priority="585" stopIfTrue="1" operator="equal">
      <formula>"NO ACEPTABLE O ACEPTABLE CON CONTROL ESPECIFICO"</formula>
    </cfRule>
    <cfRule type="cellIs" dxfId="472" priority="586" stopIfTrue="1" operator="equal">
      <formula>"ACEPTABLE"</formula>
    </cfRule>
  </conditionalFormatting>
  <conditionalFormatting sqref="S280">
    <cfRule type="cellIs" dxfId="471" priority="578" stopIfTrue="1" operator="equal">
      <formula>"MUY ALTO"</formula>
    </cfRule>
  </conditionalFormatting>
  <conditionalFormatting sqref="S280">
    <cfRule type="cellIs" dxfId="470" priority="577" stopIfTrue="1" operator="equal">
      <formula>"MEDIO"</formula>
    </cfRule>
  </conditionalFormatting>
  <conditionalFormatting sqref="S280">
    <cfRule type="cellIs" dxfId="469" priority="576" stopIfTrue="1" operator="equal">
      <formula>"BAJO"</formula>
    </cfRule>
  </conditionalFormatting>
  <conditionalFormatting sqref="S280">
    <cfRule type="cellIs" dxfId="468" priority="575" stopIfTrue="1" operator="equal">
      <formula>"ALTO"</formula>
    </cfRule>
  </conditionalFormatting>
  <conditionalFormatting sqref="S280">
    <cfRule type="cellIs" dxfId="467" priority="571" stopIfTrue="1" operator="equal">
      <formula>"MUY ALTO"</formula>
    </cfRule>
    <cfRule type="cellIs" dxfId="466" priority="572" stopIfTrue="1" operator="equal">
      <formula>"ALTO"</formula>
    </cfRule>
    <cfRule type="cellIs" dxfId="465" priority="573" stopIfTrue="1" operator="equal">
      <formula>"MEDIO"</formula>
    </cfRule>
    <cfRule type="cellIs" dxfId="464" priority="574" stopIfTrue="1" operator="equal">
      <formula>"BAJO"</formula>
    </cfRule>
  </conditionalFormatting>
  <conditionalFormatting sqref="S266">
    <cfRule type="cellIs" dxfId="463" priority="563" stopIfTrue="1" operator="equal">
      <formula>"MUY ALTO"</formula>
    </cfRule>
  </conditionalFormatting>
  <conditionalFormatting sqref="S266">
    <cfRule type="cellIs" dxfId="462" priority="562" stopIfTrue="1" operator="equal">
      <formula>"MEDIO"</formula>
    </cfRule>
  </conditionalFormatting>
  <conditionalFormatting sqref="S266">
    <cfRule type="cellIs" dxfId="461" priority="561" stopIfTrue="1" operator="equal">
      <formula>"BAJO"</formula>
    </cfRule>
  </conditionalFormatting>
  <conditionalFormatting sqref="S266">
    <cfRule type="cellIs" dxfId="460" priority="560" stopIfTrue="1" operator="equal">
      <formula>"ALTO"</formula>
    </cfRule>
  </conditionalFormatting>
  <conditionalFormatting sqref="S266">
    <cfRule type="cellIs" dxfId="459" priority="556" stopIfTrue="1" operator="equal">
      <formula>"MUY ALTO"</formula>
    </cfRule>
    <cfRule type="cellIs" dxfId="458" priority="557" stopIfTrue="1" operator="equal">
      <formula>"ALTO"</formula>
    </cfRule>
    <cfRule type="cellIs" dxfId="457" priority="558" stopIfTrue="1" operator="equal">
      <formula>"MEDIO"</formula>
    </cfRule>
    <cfRule type="cellIs" dxfId="456" priority="559" stopIfTrue="1" operator="equal">
      <formula>"BAJO"</formula>
    </cfRule>
  </conditionalFormatting>
  <conditionalFormatting sqref="S271">
    <cfRule type="cellIs" dxfId="455" priority="551" stopIfTrue="1" operator="equal">
      <formula>"MUY ALTO"</formula>
    </cfRule>
  </conditionalFormatting>
  <conditionalFormatting sqref="S271">
    <cfRule type="cellIs" dxfId="454" priority="550" stopIfTrue="1" operator="equal">
      <formula>"MEDIO"</formula>
    </cfRule>
  </conditionalFormatting>
  <conditionalFormatting sqref="S271">
    <cfRule type="cellIs" dxfId="453" priority="549" stopIfTrue="1" operator="equal">
      <formula>"BAJO"</formula>
    </cfRule>
  </conditionalFormatting>
  <conditionalFormatting sqref="S271">
    <cfRule type="cellIs" dxfId="452" priority="548" stopIfTrue="1" operator="equal">
      <formula>"ALTO"</formula>
    </cfRule>
  </conditionalFormatting>
  <conditionalFormatting sqref="S271">
    <cfRule type="cellIs" dxfId="451" priority="544" stopIfTrue="1" operator="equal">
      <formula>"MUY ALTO"</formula>
    </cfRule>
    <cfRule type="cellIs" dxfId="450" priority="545" stopIfTrue="1" operator="equal">
      <formula>"ALTO"</formula>
    </cfRule>
    <cfRule type="cellIs" dxfId="449" priority="546" stopIfTrue="1" operator="equal">
      <formula>"MEDIO"</formula>
    </cfRule>
    <cfRule type="cellIs" dxfId="448" priority="547" stopIfTrue="1" operator="equal">
      <formula>"BAJO"</formula>
    </cfRule>
  </conditionalFormatting>
  <conditionalFormatting sqref="V288:V289">
    <cfRule type="cellIs" dxfId="447" priority="542" stopIfTrue="1" operator="equal">
      <formula>"II"</formula>
    </cfRule>
    <cfRule type="cellIs" dxfId="446" priority="543" stopIfTrue="1" operator="equal">
      <formula>"I"</formula>
    </cfRule>
  </conditionalFormatting>
  <conditionalFormatting sqref="V288:V289">
    <cfRule type="cellIs" dxfId="445" priority="541" stopIfTrue="1" operator="between">
      <formula>"III"</formula>
      <formula>"IV"</formula>
    </cfRule>
  </conditionalFormatting>
  <conditionalFormatting sqref="V288:V289">
    <cfRule type="cellIs" dxfId="444" priority="537" stopIfTrue="1" operator="equal">
      <formula>"IV"</formula>
    </cfRule>
    <cfRule type="cellIs" dxfId="443" priority="538" stopIfTrue="1" operator="equal">
      <formula>"III"</formula>
    </cfRule>
    <cfRule type="cellIs" dxfId="442" priority="539" stopIfTrue="1" operator="equal">
      <formula>"II"</formula>
    </cfRule>
    <cfRule type="cellIs" dxfId="441" priority="540" stopIfTrue="1" operator="equal">
      <formula>"I"</formula>
    </cfRule>
  </conditionalFormatting>
  <conditionalFormatting sqref="V288:V289">
    <cfRule type="cellIs" dxfId="440" priority="533" stopIfTrue="1" operator="equal">
      <formula>"MEJORABLE"</formula>
    </cfRule>
    <cfRule type="cellIs" dxfId="439" priority="534" stopIfTrue="1" operator="equal">
      <formula>"NO ACEPTABLE"</formula>
    </cfRule>
    <cfRule type="cellIs" dxfId="438" priority="535" stopIfTrue="1" operator="equal">
      <formula>"NO ACEPTABLE O ACEPTABLE CON CONTROL ESPECIFICO"</formula>
    </cfRule>
    <cfRule type="cellIs" dxfId="437" priority="536" stopIfTrue="1" operator="equal">
      <formula>"ACEPTABLE"</formula>
    </cfRule>
  </conditionalFormatting>
  <conditionalFormatting sqref="S288">
    <cfRule type="cellIs" dxfId="436" priority="528" stopIfTrue="1" operator="equal">
      <formula>"MUY ALTO"</formula>
    </cfRule>
  </conditionalFormatting>
  <conditionalFormatting sqref="S288">
    <cfRule type="cellIs" dxfId="435" priority="527" stopIfTrue="1" operator="equal">
      <formula>"MEDIO"</formula>
    </cfRule>
  </conditionalFormatting>
  <conditionalFormatting sqref="S288">
    <cfRule type="cellIs" dxfId="434" priority="526" stopIfTrue="1" operator="equal">
      <formula>"BAJO"</formula>
    </cfRule>
  </conditionalFormatting>
  <conditionalFormatting sqref="S288">
    <cfRule type="cellIs" dxfId="433" priority="525" stopIfTrue="1" operator="equal">
      <formula>"ALTO"</formula>
    </cfRule>
  </conditionalFormatting>
  <conditionalFormatting sqref="S288">
    <cfRule type="cellIs" dxfId="432" priority="521" stopIfTrue="1" operator="equal">
      <formula>"MUY ALTO"</formula>
    </cfRule>
    <cfRule type="cellIs" dxfId="431" priority="522" stopIfTrue="1" operator="equal">
      <formula>"ALTO"</formula>
    </cfRule>
    <cfRule type="cellIs" dxfId="430" priority="523" stopIfTrue="1" operator="equal">
      <formula>"MEDIO"</formula>
    </cfRule>
    <cfRule type="cellIs" dxfId="429" priority="524" stopIfTrue="1" operator="equal">
      <formula>"BAJO"</formula>
    </cfRule>
  </conditionalFormatting>
  <conditionalFormatting sqref="V292">
    <cfRule type="cellIs" dxfId="428" priority="519" stopIfTrue="1" operator="equal">
      <formula>"II"</formula>
    </cfRule>
    <cfRule type="cellIs" dxfId="427" priority="520" stopIfTrue="1" operator="equal">
      <formula>"I"</formula>
    </cfRule>
  </conditionalFormatting>
  <conditionalFormatting sqref="V292">
    <cfRule type="cellIs" dxfId="426" priority="518" stopIfTrue="1" operator="between">
      <formula>"III"</formula>
      <formula>"IV"</formula>
    </cfRule>
  </conditionalFormatting>
  <conditionalFormatting sqref="V292">
    <cfRule type="cellIs" dxfId="425" priority="514" stopIfTrue="1" operator="equal">
      <formula>"IV"</formula>
    </cfRule>
    <cfRule type="cellIs" dxfId="424" priority="515" stopIfTrue="1" operator="equal">
      <formula>"III"</formula>
    </cfRule>
    <cfRule type="cellIs" dxfId="423" priority="516" stopIfTrue="1" operator="equal">
      <formula>"II"</formula>
    </cfRule>
    <cfRule type="cellIs" dxfId="422" priority="517" stopIfTrue="1" operator="equal">
      <formula>"I"</formula>
    </cfRule>
  </conditionalFormatting>
  <conditionalFormatting sqref="V292">
    <cfRule type="cellIs" dxfId="421" priority="510" stopIfTrue="1" operator="equal">
      <formula>"MEJORABLE"</formula>
    </cfRule>
    <cfRule type="cellIs" dxfId="420" priority="511" stopIfTrue="1" operator="equal">
      <formula>"NO ACEPTABLE"</formula>
    </cfRule>
    <cfRule type="cellIs" dxfId="419" priority="512" stopIfTrue="1" operator="equal">
      <formula>"NO ACEPTABLE O ACEPTABLE CON CONTROL ESPECIFICO"</formula>
    </cfRule>
    <cfRule type="cellIs" dxfId="418" priority="513" stopIfTrue="1" operator="equal">
      <formula>"ACEPTABLE"</formula>
    </cfRule>
  </conditionalFormatting>
  <conditionalFormatting sqref="S292">
    <cfRule type="cellIs" dxfId="417" priority="505" stopIfTrue="1" operator="equal">
      <formula>"MUY ALTO"</formula>
    </cfRule>
  </conditionalFormatting>
  <conditionalFormatting sqref="S292">
    <cfRule type="cellIs" dxfId="416" priority="504" stopIfTrue="1" operator="equal">
      <formula>"MEDIO"</formula>
    </cfRule>
  </conditionalFormatting>
  <conditionalFormatting sqref="S292">
    <cfRule type="cellIs" dxfId="415" priority="503" stopIfTrue="1" operator="equal">
      <formula>"BAJO"</formula>
    </cfRule>
  </conditionalFormatting>
  <conditionalFormatting sqref="S292">
    <cfRule type="cellIs" dxfId="414" priority="502" stopIfTrue="1" operator="equal">
      <formula>"ALTO"</formula>
    </cfRule>
  </conditionalFormatting>
  <conditionalFormatting sqref="S292">
    <cfRule type="cellIs" dxfId="413" priority="498" stopIfTrue="1" operator="equal">
      <formula>"MUY ALTO"</formula>
    </cfRule>
    <cfRule type="cellIs" dxfId="412" priority="499" stopIfTrue="1" operator="equal">
      <formula>"ALTO"</formula>
    </cfRule>
    <cfRule type="cellIs" dxfId="411" priority="500" stopIfTrue="1" operator="equal">
      <formula>"MEDIO"</formula>
    </cfRule>
    <cfRule type="cellIs" dxfId="410" priority="501" stopIfTrue="1" operator="equal">
      <formula>"BAJO"</formula>
    </cfRule>
  </conditionalFormatting>
  <conditionalFormatting sqref="V294">
    <cfRule type="cellIs" dxfId="409" priority="496" stopIfTrue="1" operator="equal">
      <formula>"II"</formula>
    </cfRule>
    <cfRule type="cellIs" dxfId="408" priority="497" stopIfTrue="1" operator="equal">
      <formula>"I"</formula>
    </cfRule>
  </conditionalFormatting>
  <conditionalFormatting sqref="V294">
    <cfRule type="cellIs" dxfId="407" priority="495" stopIfTrue="1" operator="between">
      <formula>"III"</formula>
      <formula>"IV"</formula>
    </cfRule>
  </conditionalFormatting>
  <conditionalFormatting sqref="V294">
    <cfRule type="cellIs" dxfId="406" priority="491" stopIfTrue="1" operator="equal">
      <formula>"IV"</formula>
    </cfRule>
    <cfRule type="cellIs" dxfId="405" priority="492" stopIfTrue="1" operator="equal">
      <formula>"III"</formula>
    </cfRule>
    <cfRule type="cellIs" dxfId="404" priority="493" stopIfTrue="1" operator="equal">
      <formula>"II"</formula>
    </cfRule>
    <cfRule type="cellIs" dxfId="403" priority="494" stopIfTrue="1" operator="equal">
      <formula>"I"</formula>
    </cfRule>
  </conditionalFormatting>
  <conditionalFormatting sqref="V294">
    <cfRule type="cellIs" dxfId="402" priority="487" stopIfTrue="1" operator="equal">
      <formula>"MEJORABLE"</formula>
    </cfRule>
    <cfRule type="cellIs" dxfId="401" priority="488" stopIfTrue="1" operator="equal">
      <formula>"NO ACEPTABLE"</formula>
    </cfRule>
    <cfRule type="cellIs" dxfId="400" priority="489" stopIfTrue="1" operator="equal">
      <formula>"NO ACEPTABLE O ACEPTABLE CON CONTROL ESPECIFICO"</formula>
    </cfRule>
    <cfRule type="cellIs" dxfId="399" priority="490" stopIfTrue="1" operator="equal">
      <formula>"ACEPTABLE"</formula>
    </cfRule>
  </conditionalFormatting>
  <conditionalFormatting sqref="S294">
    <cfRule type="cellIs" dxfId="398" priority="482" stopIfTrue="1" operator="equal">
      <formula>"MUY ALTO"</formula>
    </cfRule>
  </conditionalFormatting>
  <conditionalFormatting sqref="S294">
    <cfRule type="cellIs" dxfId="397" priority="481" stopIfTrue="1" operator="equal">
      <formula>"MEDIO"</formula>
    </cfRule>
  </conditionalFormatting>
  <conditionalFormatting sqref="S294">
    <cfRule type="cellIs" dxfId="396" priority="480" stopIfTrue="1" operator="equal">
      <formula>"BAJO"</formula>
    </cfRule>
  </conditionalFormatting>
  <conditionalFormatting sqref="S294">
    <cfRule type="cellIs" dxfId="395" priority="479" stopIfTrue="1" operator="equal">
      <formula>"ALTO"</formula>
    </cfRule>
  </conditionalFormatting>
  <conditionalFormatting sqref="S294">
    <cfRule type="cellIs" dxfId="394" priority="475" stopIfTrue="1" operator="equal">
      <formula>"MUY ALTO"</formula>
    </cfRule>
    <cfRule type="cellIs" dxfId="393" priority="476" stopIfTrue="1" operator="equal">
      <formula>"ALTO"</formula>
    </cfRule>
    <cfRule type="cellIs" dxfId="392" priority="477" stopIfTrue="1" operator="equal">
      <formula>"MEDIO"</formula>
    </cfRule>
    <cfRule type="cellIs" dxfId="391" priority="478" stopIfTrue="1" operator="equal">
      <formula>"BAJO"</formula>
    </cfRule>
  </conditionalFormatting>
  <conditionalFormatting sqref="V308">
    <cfRule type="cellIs" dxfId="390" priority="473" stopIfTrue="1" operator="equal">
      <formula>"II"</formula>
    </cfRule>
    <cfRule type="cellIs" dxfId="389" priority="474" stopIfTrue="1" operator="equal">
      <formula>"I"</formula>
    </cfRule>
  </conditionalFormatting>
  <conditionalFormatting sqref="V308">
    <cfRule type="cellIs" dxfId="388" priority="472" stopIfTrue="1" operator="between">
      <formula>"III"</formula>
      <formula>"IV"</formula>
    </cfRule>
  </conditionalFormatting>
  <conditionalFormatting sqref="V308">
    <cfRule type="cellIs" dxfId="387" priority="468" stopIfTrue="1" operator="equal">
      <formula>"IV"</formula>
    </cfRule>
    <cfRule type="cellIs" dxfId="386" priority="469" stopIfTrue="1" operator="equal">
      <formula>"III"</formula>
    </cfRule>
    <cfRule type="cellIs" dxfId="385" priority="470" stopIfTrue="1" operator="equal">
      <formula>"II"</formula>
    </cfRule>
    <cfRule type="cellIs" dxfId="384" priority="471" stopIfTrue="1" operator="equal">
      <formula>"I"</formula>
    </cfRule>
  </conditionalFormatting>
  <conditionalFormatting sqref="V308">
    <cfRule type="cellIs" dxfId="383" priority="464" stopIfTrue="1" operator="equal">
      <formula>"MEJORABLE"</formula>
    </cfRule>
    <cfRule type="cellIs" dxfId="382" priority="465" stopIfTrue="1" operator="equal">
      <formula>"NO ACEPTABLE"</formula>
    </cfRule>
    <cfRule type="cellIs" dxfId="381" priority="466" stopIfTrue="1" operator="equal">
      <formula>"NO ACEPTABLE O ACEPTABLE CON CONTROL ESPECIFICO"</formula>
    </cfRule>
    <cfRule type="cellIs" dxfId="380" priority="467" stopIfTrue="1" operator="equal">
      <formula>"ACEPTABLE"</formula>
    </cfRule>
  </conditionalFormatting>
  <conditionalFormatting sqref="S308">
    <cfRule type="cellIs" dxfId="379" priority="459" stopIfTrue="1" operator="equal">
      <formula>"MUY ALTO"</formula>
    </cfRule>
  </conditionalFormatting>
  <conditionalFormatting sqref="S308">
    <cfRule type="cellIs" dxfId="378" priority="458" stopIfTrue="1" operator="equal">
      <formula>"MEDIO"</formula>
    </cfRule>
  </conditionalFormatting>
  <conditionalFormatting sqref="S308">
    <cfRule type="cellIs" dxfId="377" priority="457" stopIfTrue="1" operator="equal">
      <formula>"BAJO"</formula>
    </cfRule>
  </conditionalFormatting>
  <conditionalFormatting sqref="S308">
    <cfRule type="cellIs" dxfId="376" priority="456" stopIfTrue="1" operator="equal">
      <formula>"ALTO"</formula>
    </cfRule>
  </conditionalFormatting>
  <conditionalFormatting sqref="S308">
    <cfRule type="cellIs" dxfId="375" priority="452" stopIfTrue="1" operator="equal">
      <formula>"MUY ALTO"</formula>
    </cfRule>
    <cfRule type="cellIs" dxfId="374" priority="453" stopIfTrue="1" operator="equal">
      <formula>"ALTO"</formula>
    </cfRule>
    <cfRule type="cellIs" dxfId="373" priority="454" stopIfTrue="1" operator="equal">
      <formula>"MEDIO"</formula>
    </cfRule>
    <cfRule type="cellIs" dxfId="372" priority="455" stopIfTrue="1" operator="equal">
      <formula>"BAJO"</formula>
    </cfRule>
  </conditionalFormatting>
  <conditionalFormatting sqref="S290">
    <cfRule type="cellIs" dxfId="371" priority="451" stopIfTrue="1" operator="equal">
      <formula>"MUY ALTO"</formula>
    </cfRule>
  </conditionalFormatting>
  <conditionalFormatting sqref="S290">
    <cfRule type="cellIs" dxfId="370" priority="450" stopIfTrue="1" operator="equal">
      <formula>"MEDIO"</formula>
    </cfRule>
  </conditionalFormatting>
  <conditionalFormatting sqref="S290">
    <cfRule type="cellIs" dxfId="369" priority="449" stopIfTrue="1" operator="equal">
      <formula>"BAJO"</formula>
    </cfRule>
  </conditionalFormatting>
  <conditionalFormatting sqref="S290">
    <cfRule type="cellIs" dxfId="368" priority="448" stopIfTrue="1" operator="equal">
      <formula>"ALTO"</formula>
    </cfRule>
  </conditionalFormatting>
  <conditionalFormatting sqref="S290">
    <cfRule type="cellIs" dxfId="367" priority="444" stopIfTrue="1" operator="equal">
      <formula>"MUY ALTO"</formula>
    </cfRule>
    <cfRule type="cellIs" dxfId="366" priority="445" stopIfTrue="1" operator="equal">
      <formula>"ALTO"</formula>
    </cfRule>
    <cfRule type="cellIs" dxfId="365" priority="446" stopIfTrue="1" operator="equal">
      <formula>"MEDIO"</formula>
    </cfRule>
    <cfRule type="cellIs" dxfId="364" priority="447" stopIfTrue="1" operator="equal">
      <formula>"BAJO"</formula>
    </cfRule>
  </conditionalFormatting>
  <conditionalFormatting sqref="V290">
    <cfRule type="cellIs" dxfId="363" priority="442" stopIfTrue="1" operator="equal">
      <formula>"II"</formula>
    </cfRule>
    <cfRule type="cellIs" dxfId="362" priority="443" stopIfTrue="1" operator="equal">
      <formula>"I"</formula>
    </cfRule>
  </conditionalFormatting>
  <conditionalFormatting sqref="V290">
    <cfRule type="cellIs" dxfId="361" priority="441" stopIfTrue="1" operator="between">
      <formula>"III"</formula>
      <formula>"IV"</formula>
    </cfRule>
  </conditionalFormatting>
  <conditionalFormatting sqref="V290">
    <cfRule type="cellIs" dxfId="360" priority="437" stopIfTrue="1" operator="equal">
      <formula>"IV"</formula>
    </cfRule>
    <cfRule type="cellIs" dxfId="359" priority="438" stopIfTrue="1" operator="equal">
      <formula>"III"</formula>
    </cfRule>
    <cfRule type="cellIs" dxfId="358" priority="439" stopIfTrue="1" operator="equal">
      <formula>"II"</formula>
    </cfRule>
    <cfRule type="cellIs" dxfId="357" priority="440" stopIfTrue="1" operator="equal">
      <formula>"I"</formula>
    </cfRule>
  </conditionalFormatting>
  <conditionalFormatting sqref="V290">
    <cfRule type="cellIs" dxfId="356" priority="433" stopIfTrue="1" operator="equal">
      <formula>"MEJORABLE"</formula>
    </cfRule>
    <cfRule type="cellIs" dxfId="355" priority="434" stopIfTrue="1" operator="equal">
      <formula>"NO ACEPTABLE"</formula>
    </cfRule>
    <cfRule type="cellIs" dxfId="354" priority="435" stopIfTrue="1" operator="equal">
      <formula>"NO ACEPTABLE O ACEPTABLE CON CONTROL ESPECIFICO"</formula>
    </cfRule>
    <cfRule type="cellIs" dxfId="353" priority="436" stopIfTrue="1" operator="equal">
      <formula>"ACEPTABLE"</formula>
    </cfRule>
  </conditionalFormatting>
  <conditionalFormatting sqref="S305 S297">
    <cfRule type="cellIs" dxfId="352" priority="432" stopIfTrue="1" operator="equal">
      <formula>"MUY ALTO"</formula>
    </cfRule>
  </conditionalFormatting>
  <conditionalFormatting sqref="S305 S297">
    <cfRule type="cellIs" dxfId="351" priority="431" stopIfTrue="1" operator="equal">
      <formula>"MEDIO"</formula>
    </cfRule>
  </conditionalFormatting>
  <conditionalFormatting sqref="S305 S297">
    <cfRule type="cellIs" dxfId="350" priority="430" stopIfTrue="1" operator="equal">
      <formula>"BAJO"</formula>
    </cfRule>
  </conditionalFormatting>
  <conditionalFormatting sqref="S305 S297">
    <cfRule type="cellIs" dxfId="349" priority="429" stopIfTrue="1" operator="equal">
      <formula>"ALTO"</formula>
    </cfRule>
  </conditionalFormatting>
  <conditionalFormatting sqref="S305 S297">
    <cfRule type="cellIs" dxfId="348" priority="425" stopIfTrue="1" operator="equal">
      <formula>"MUY ALTO"</formula>
    </cfRule>
    <cfRule type="cellIs" dxfId="347" priority="426" stopIfTrue="1" operator="equal">
      <formula>"ALTO"</formula>
    </cfRule>
    <cfRule type="cellIs" dxfId="346" priority="427" stopIfTrue="1" operator="equal">
      <formula>"MEDIO"</formula>
    </cfRule>
    <cfRule type="cellIs" dxfId="345" priority="428" stopIfTrue="1" operator="equal">
      <formula>"BAJO"</formula>
    </cfRule>
  </conditionalFormatting>
  <conditionalFormatting sqref="V297">
    <cfRule type="cellIs" dxfId="344" priority="423" stopIfTrue="1" operator="equal">
      <formula>"II"</formula>
    </cfRule>
    <cfRule type="cellIs" dxfId="343" priority="424" stopIfTrue="1" operator="equal">
      <formula>"I"</formula>
    </cfRule>
  </conditionalFormatting>
  <conditionalFormatting sqref="V297">
    <cfRule type="cellIs" dxfId="342" priority="422" stopIfTrue="1" operator="between">
      <formula>"III"</formula>
      <formula>"IV"</formula>
    </cfRule>
  </conditionalFormatting>
  <conditionalFormatting sqref="V297">
    <cfRule type="cellIs" dxfId="341" priority="418" stopIfTrue="1" operator="equal">
      <formula>"IV"</formula>
    </cfRule>
    <cfRule type="cellIs" dxfId="340" priority="419" stopIfTrue="1" operator="equal">
      <formula>"III"</formula>
    </cfRule>
    <cfRule type="cellIs" dxfId="339" priority="420" stopIfTrue="1" operator="equal">
      <formula>"II"</formula>
    </cfRule>
    <cfRule type="cellIs" dxfId="338" priority="421" stopIfTrue="1" operator="equal">
      <formula>"I"</formula>
    </cfRule>
  </conditionalFormatting>
  <conditionalFormatting sqref="V297">
    <cfRule type="cellIs" dxfId="337" priority="414" stopIfTrue="1" operator="equal">
      <formula>"MEJORABLE"</formula>
    </cfRule>
    <cfRule type="cellIs" dxfId="336" priority="415" stopIfTrue="1" operator="equal">
      <formula>"NO ACEPTABLE"</formula>
    </cfRule>
    <cfRule type="cellIs" dxfId="335" priority="416" stopIfTrue="1" operator="equal">
      <formula>"NO ACEPTABLE O ACEPTABLE CON CONTROL ESPECIFICO"</formula>
    </cfRule>
    <cfRule type="cellIs" dxfId="334" priority="417" stopIfTrue="1" operator="equal">
      <formula>"ACEPTABLE"</formula>
    </cfRule>
  </conditionalFormatting>
  <conditionalFormatting sqref="V305">
    <cfRule type="cellIs" dxfId="333" priority="412" stopIfTrue="1" operator="equal">
      <formula>"II"</formula>
    </cfRule>
    <cfRule type="cellIs" dxfId="332" priority="413" stopIfTrue="1" operator="equal">
      <formula>"I"</formula>
    </cfRule>
  </conditionalFormatting>
  <conditionalFormatting sqref="V305">
    <cfRule type="cellIs" dxfId="331" priority="411" stopIfTrue="1" operator="between">
      <formula>"III"</formula>
      <formula>"IV"</formula>
    </cfRule>
  </conditionalFormatting>
  <conditionalFormatting sqref="V305">
    <cfRule type="cellIs" dxfId="330" priority="407" stopIfTrue="1" operator="equal">
      <formula>"IV"</formula>
    </cfRule>
    <cfRule type="cellIs" dxfId="329" priority="408" stopIfTrue="1" operator="equal">
      <formula>"III"</formula>
    </cfRule>
    <cfRule type="cellIs" dxfId="328" priority="409" stopIfTrue="1" operator="equal">
      <formula>"II"</formula>
    </cfRule>
    <cfRule type="cellIs" dxfId="327" priority="410" stopIfTrue="1" operator="equal">
      <formula>"I"</formula>
    </cfRule>
  </conditionalFormatting>
  <conditionalFormatting sqref="V305">
    <cfRule type="cellIs" dxfId="326" priority="403" stopIfTrue="1" operator="equal">
      <formula>"MEJORABLE"</formula>
    </cfRule>
    <cfRule type="cellIs" dxfId="325" priority="404" stopIfTrue="1" operator="equal">
      <formula>"NO ACEPTABLE"</formula>
    </cfRule>
    <cfRule type="cellIs" dxfId="324" priority="405" stopIfTrue="1" operator="equal">
      <formula>"NO ACEPTABLE O ACEPTABLE CON CONTROL ESPECIFICO"</formula>
    </cfRule>
    <cfRule type="cellIs" dxfId="323" priority="406" stopIfTrue="1" operator="equal">
      <formula>"ACEPTABLE"</formula>
    </cfRule>
  </conditionalFormatting>
  <conditionalFormatting sqref="S370">
    <cfRule type="cellIs" dxfId="322" priority="1" stopIfTrue="1" operator="equal">
      <formula>"MUY ALTO"</formula>
    </cfRule>
    <cfRule type="cellIs" dxfId="321" priority="2" stopIfTrue="1" operator="equal">
      <formula>"ALTO"</formula>
    </cfRule>
    <cfRule type="cellIs" dxfId="320" priority="3" stopIfTrue="1" operator="equal">
      <formula>"MEDIO"</formula>
    </cfRule>
    <cfRule type="cellIs" dxfId="319" priority="4" stopIfTrue="1" operator="equal">
      <formula>"BAJO"</formula>
    </cfRule>
  </conditionalFormatting>
  <conditionalFormatting sqref="V364:V366">
    <cfRule type="cellIs" dxfId="318" priority="380" stopIfTrue="1" operator="equal">
      <formula>"II"</formula>
    </cfRule>
    <cfRule type="cellIs" dxfId="317" priority="381" stopIfTrue="1" operator="equal">
      <formula>"I"</formula>
    </cfRule>
  </conditionalFormatting>
  <conditionalFormatting sqref="V364:V366">
    <cfRule type="cellIs" dxfId="316" priority="379" stopIfTrue="1" operator="between">
      <formula>"III"</formula>
      <formula>"IV"</formula>
    </cfRule>
  </conditionalFormatting>
  <conditionalFormatting sqref="V364:V366">
    <cfRule type="cellIs" dxfId="315" priority="375" stopIfTrue="1" operator="equal">
      <formula>"IV"</formula>
    </cfRule>
    <cfRule type="cellIs" dxfId="314" priority="376" stopIfTrue="1" operator="equal">
      <formula>"III"</formula>
    </cfRule>
    <cfRule type="cellIs" dxfId="313" priority="377" stopIfTrue="1" operator="equal">
      <formula>"II"</formula>
    </cfRule>
    <cfRule type="cellIs" dxfId="312" priority="378" stopIfTrue="1" operator="equal">
      <formula>"I"</formula>
    </cfRule>
  </conditionalFormatting>
  <conditionalFormatting sqref="V364:V366">
    <cfRule type="cellIs" dxfId="311" priority="371" stopIfTrue="1" operator="equal">
      <formula>"MEJORABLE"</formula>
    </cfRule>
    <cfRule type="cellIs" dxfId="310" priority="372" stopIfTrue="1" operator="equal">
      <formula>"NO ACEPTABLE"</formula>
    </cfRule>
    <cfRule type="cellIs" dxfId="309" priority="373" stopIfTrue="1" operator="equal">
      <formula>"NO ACEPTABLE O ACEPTABLE CON CONTROL ESPECIFICO"</formula>
    </cfRule>
    <cfRule type="cellIs" dxfId="308" priority="374" stopIfTrue="1" operator="equal">
      <formula>"ACEPTABLE"</formula>
    </cfRule>
  </conditionalFormatting>
  <conditionalFormatting sqref="S364">
    <cfRule type="cellIs" dxfId="307" priority="369" stopIfTrue="1" operator="equal">
      <formula>"MUY ALTO"</formula>
    </cfRule>
  </conditionalFormatting>
  <conditionalFormatting sqref="S364">
    <cfRule type="cellIs" dxfId="306" priority="368" stopIfTrue="1" operator="equal">
      <formula>"MEDIO"</formula>
    </cfRule>
  </conditionalFormatting>
  <conditionalFormatting sqref="S364">
    <cfRule type="cellIs" dxfId="305" priority="367" stopIfTrue="1" operator="equal">
      <formula>"BAJO"</formula>
    </cfRule>
  </conditionalFormatting>
  <conditionalFormatting sqref="S364">
    <cfRule type="cellIs" dxfId="304" priority="366" stopIfTrue="1" operator="equal">
      <formula>"ALTO"</formula>
    </cfRule>
  </conditionalFormatting>
  <conditionalFormatting sqref="S364">
    <cfRule type="cellIs" dxfId="303" priority="362" stopIfTrue="1" operator="equal">
      <formula>"MUY ALTO"</formula>
    </cfRule>
    <cfRule type="cellIs" dxfId="302" priority="363" stopIfTrue="1" operator="equal">
      <formula>"ALTO"</formula>
    </cfRule>
    <cfRule type="cellIs" dxfId="301" priority="364" stopIfTrue="1" operator="equal">
      <formula>"MEDIO"</formula>
    </cfRule>
    <cfRule type="cellIs" dxfId="300" priority="365" stopIfTrue="1" operator="equal">
      <formula>"BAJO"</formula>
    </cfRule>
  </conditionalFormatting>
  <conditionalFormatting sqref="S358">
    <cfRule type="cellIs" dxfId="299" priority="360" stopIfTrue="1" operator="equal">
      <formula>"MUY ALTO"</formula>
    </cfRule>
  </conditionalFormatting>
  <conditionalFormatting sqref="S358">
    <cfRule type="cellIs" dxfId="298" priority="359" stopIfTrue="1" operator="equal">
      <formula>"MEDIO"</formula>
    </cfRule>
  </conditionalFormatting>
  <conditionalFormatting sqref="S358">
    <cfRule type="cellIs" dxfId="297" priority="358" stopIfTrue="1" operator="equal">
      <formula>"BAJO"</formula>
    </cfRule>
  </conditionalFormatting>
  <conditionalFormatting sqref="S358">
    <cfRule type="cellIs" dxfId="296" priority="357" stopIfTrue="1" operator="equal">
      <formula>"ALTO"</formula>
    </cfRule>
  </conditionalFormatting>
  <conditionalFormatting sqref="S358">
    <cfRule type="cellIs" dxfId="295" priority="353" stopIfTrue="1" operator="equal">
      <formula>"MUY ALTO"</formula>
    </cfRule>
    <cfRule type="cellIs" dxfId="294" priority="354" stopIfTrue="1" operator="equal">
      <formula>"ALTO"</formula>
    </cfRule>
    <cfRule type="cellIs" dxfId="293" priority="355" stopIfTrue="1" operator="equal">
      <formula>"MEDIO"</formula>
    </cfRule>
    <cfRule type="cellIs" dxfId="292" priority="356" stopIfTrue="1" operator="equal">
      <formula>"BAJO"</formula>
    </cfRule>
  </conditionalFormatting>
  <conditionalFormatting sqref="V358">
    <cfRule type="cellIs" dxfId="291" priority="351" stopIfTrue="1" operator="equal">
      <formula>"II"</formula>
    </cfRule>
    <cfRule type="cellIs" dxfId="290" priority="352" stopIfTrue="1" operator="equal">
      <formula>"I"</formula>
    </cfRule>
  </conditionalFormatting>
  <conditionalFormatting sqref="V358">
    <cfRule type="cellIs" dxfId="289" priority="350" stopIfTrue="1" operator="between">
      <formula>"III"</formula>
      <formula>"IV"</formula>
    </cfRule>
  </conditionalFormatting>
  <conditionalFormatting sqref="V358">
    <cfRule type="cellIs" dxfId="288" priority="346" stopIfTrue="1" operator="equal">
      <formula>"IV"</formula>
    </cfRule>
    <cfRule type="cellIs" dxfId="287" priority="347" stopIfTrue="1" operator="equal">
      <formula>"III"</formula>
    </cfRule>
    <cfRule type="cellIs" dxfId="286" priority="348" stopIfTrue="1" operator="equal">
      <formula>"II"</formula>
    </cfRule>
    <cfRule type="cellIs" dxfId="285" priority="349" stopIfTrue="1" operator="equal">
      <formula>"I"</formula>
    </cfRule>
  </conditionalFormatting>
  <conditionalFormatting sqref="V358">
    <cfRule type="cellIs" dxfId="284" priority="342" stopIfTrue="1" operator="equal">
      <formula>"MEJORABLE"</formula>
    </cfRule>
    <cfRule type="cellIs" dxfId="283" priority="343" stopIfTrue="1" operator="equal">
      <formula>"NO ACEPTABLE"</formula>
    </cfRule>
    <cfRule type="cellIs" dxfId="282" priority="344" stopIfTrue="1" operator="equal">
      <formula>"NO ACEPTABLE O ACEPTABLE CON CONTROL ESPECIFICO"</formula>
    </cfRule>
    <cfRule type="cellIs" dxfId="281" priority="345" stopIfTrue="1" operator="equal">
      <formula>"ACEPTABLE"</formula>
    </cfRule>
  </conditionalFormatting>
  <conditionalFormatting sqref="S359:S363 S365:S366">
    <cfRule type="cellIs" dxfId="280" priority="341" stopIfTrue="1" operator="equal">
      <formula>"MUY ALTO"</formula>
    </cfRule>
  </conditionalFormatting>
  <conditionalFormatting sqref="S359:S363 S365:S366">
    <cfRule type="cellIs" dxfId="279" priority="340" stopIfTrue="1" operator="equal">
      <formula>"MEDIO"</formula>
    </cfRule>
  </conditionalFormatting>
  <conditionalFormatting sqref="S359:S363 S365:S366">
    <cfRule type="cellIs" dxfId="278" priority="339" stopIfTrue="1" operator="equal">
      <formula>"BAJO"</formula>
    </cfRule>
  </conditionalFormatting>
  <conditionalFormatting sqref="S359:S363 S365:S366">
    <cfRule type="cellIs" dxfId="277" priority="338" stopIfTrue="1" operator="equal">
      <formula>"ALTO"</formula>
    </cfRule>
  </conditionalFormatting>
  <conditionalFormatting sqref="S359:S363 S365:S366">
    <cfRule type="cellIs" dxfId="276" priority="334" stopIfTrue="1" operator="equal">
      <formula>"MUY ALTO"</formula>
    </cfRule>
    <cfRule type="cellIs" dxfId="275" priority="335" stopIfTrue="1" operator="equal">
      <formula>"ALTO"</formula>
    </cfRule>
    <cfRule type="cellIs" dxfId="274" priority="336" stopIfTrue="1" operator="equal">
      <formula>"MEDIO"</formula>
    </cfRule>
    <cfRule type="cellIs" dxfId="273" priority="337" stopIfTrue="1" operator="equal">
      <formula>"BAJO"</formula>
    </cfRule>
  </conditionalFormatting>
  <conditionalFormatting sqref="V359:V363">
    <cfRule type="cellIs" dxfId="272" priority="332" stopIfTrue="1" operator="equal">
      <formula>"II"</formula>
    </cfRule>
    <cfRule type="cellIs" dxfId="271" priority="333" stopIfTrue="1" operator="equal">
      <formula>"I"</formula>
    </cfRule>
  </conditionalFormatting>
  <conditionalFormatting sqref="V359:V363">
    <cfRule type="cellIs" dxfId="270" priority="331" stopIfTrue="1" operator="between">
      <formula>"III"</formula>
      <formula>"IV"</formula>
    </cfRule>
  </conditionalFormatting>
  <conditionalFormatting sqref="V359:V363">
    <cfRule type="cellIs" dxfId="269" priority="327" stopIfTrue="1" operator="equal">
      <formula>"IV"</formula>
    </cfRule>
    <cfRule type="cellIs" dxfId="268" priority="328" stopIfTrue="1" operator="equal">
      <formula>"III"</formula>
    </cfRule>
    <cfRule type="cellIs" dxfId="267" priority="329" stopIfTrue="1" operator="equal">
      <formula>"II"</formula>
    </cfRule>
    <cfRule type="cellIs" dxfId="266" priority="330" stopIfTrue="1" operator="equal">
      <formula>"I"</formula>
    </cfRule>
  </conditionalFormatting>
  <conditionalFormatting sqref="V359:V363">
    <cfRule type="cellIs" dxfId="265" priority="323" stopIfTrue="1" operator="equal">
      <formula>"MEJORABLE"</formula>
    </cfRule>
    <cfRule type="cellIs" dxfId="264" priority="324" stopIfTrue="1" operator="equal">
      <formula>"NO ACEPTABLE"</formula>
    </cfRule>
    <cfRule type="cellIs" dxfId="263" priority="325" stopIfTrue="1" operator="equal">
      <formula>"NO ACEPTABLE O ACEPTABLE CON CONTROL ESPECIFICO"</formula>
    </cfRule>
    <cfRule type="cellIs" dxfId="262" priority="326" stopIfTrue="1" operator="equal">
      <formula>"ACEPTABLE"</formula>
    </cfRule>
  </conditionalFormatting>
  <conditionalFormatting sqref="V369">
    <cfRule type="cellIs" dxfId="261" priority="318" stopIfTrue="1" operator="equal">
      <formula>"II"</formula>
    </cfRule>
    <cfRule type="cellIs" dxfId="260" priority="319" stopIfTrue="1" operator="equal">
      <formula>"I"</formula>
    </cfRule>
  </conditionalFormatting>
  <conditionalFormatting sqref="V369">
    <cfRule type="cellIs" dxfId="259" priority="317" stopIfTrue="1" operator="between">
      <formula>"III"</formula>
      <formula>"IV"</formula>
    </cfRule>
  </conditionalFormatting>
  <conditionalFormatting sqref="V369">
    <cfRule type="cellIs" dxfId="258" priority="313" stopIfTrue="1" operator="equal">
      <formula>"IV"</formula>
    </cfRule>
    <cfRule type="cellIs" dxfId="257" priority="314" stopIfTrue="1" operator="equal">
      <formula>"III"</formula>
    </cfRule>
    <cfRule type="cellIs" dxfId="256" priority="315" stopIfTrue="1" operator="equal">
      <formula>"II"</formula>
    </cfRule>
    <cfRule type="cellIs" dxfId="255" priority="316" stopIfTrue="1" operator="equal">
      <formula>"I"</formula>
    </cfRule>
  </conditionalFormatting>
  <conditionalFormatting sqref="V369">
    <cfRule type="cellIs" dxfId="254" priority="309" stopIfTrue="1" operator="equal">
      <formula>"MEJORABLE"</formula>
    </cfRule>
    <cfRule type="cellIs" dxfId="253" priority="310" stopIfTrue="1" operator="equal">
      <formula>"NO ACEPTABLE"</formula>
    </cfRule>
    <cfRule type="cellIs" dxfId="252" priority="311" stopIfTrue="1" operator="equal">
      <formula>"NO ACEPTABLE O ACEPTABLE CON CONTROL ESPECIFICO"</formula>
    </cfRule>
    <cfRule type="cellIs" dxfId="251" priority="312" stopIfTrue="1" operator="equal">
      <formula>"ACEPTABLE"</formula>
    </cfRule>
  </conditionalFormatting>
  <conditionalFormatting sqref="S369">
    <cfRule type="cellIs" dxfId="250" priority="307" stopIfTrue="1" operator="equal">
      <formula>"MUY ALTO"</formula>
    </cfRule>
  </conditionalFormatting>
  <conditionalFormatting sqref="S369">
    <cfRule type="cellIs" dxfId="249" priority="306" stopIfTrue="1" operator="equal">
      <formula>"MEDIO"</formula>
    </cfRule>
  </conditionalFormatting>
  <conditionalFormatting sqref="S369">
    <cfRule type="cellIs" dxfId="248" priority="305" stopIfTrue="1" operator="equal">
      <formula>"BAJO"</formula>
    </cfRule>
  </conditionalFormatting>
  <conditionalFormatting sqref="S369">
    <cfRule type="cellIs" dxfId="247" priority="304" stopIfTrue="1" operator="equal">
      <formula>"ALTO"</formula>
    </cfRule>
  </conditionalFormatting>
  <conditionalFormatting sqref="S369">
    <cfRule type="cellIs" dxfId="246" priority="300" stopIfTrue="1" operator="equal">
      <formula>"MUY ALTO"</formula>
    </cfRule>
    <cfRule type="cellIs" dxfId="245" priority="301" stopIfTrue="1" operator="equal">
      <formula>"ALTO"</formula>
    </cfRule>
    <cfRule type="cellIs" dxfId="244" priority="302" stopIfTrue="1" operator="equal">
      <formula>"MEDIO"</formula>
    </cfRule>
    <cfRule type="cellIs" dxfId="243" priority="303" stopIfTrue="1" operator="equal">
      <formula>"BAJO"</formula>
    </cfRule>
  </conditionalFormatting>
  <conditionalFormatting sqref="V371">
    <cfRule type="cellIs" dxfId="242" priority="295" stopIfTrue="1" operator="equal">
      <formula>"II"</formula>
    </cfRule>
    <cfRule type="cellIs" dxfId="241" priority="296" stopIfTrue="1" operator="equal">
      <formula>"I"</formula>
    </cfRule>
  </conditionalFormatting>
  <conditionalFormatting sqref="V371">
    <cfRule type="cellIs" dxfId="240" priority="294" stopIfTrue="1" operator="between">
      <formula>"III"</formula>
      <formula>"IV"</formula>
    </cfRule>
  </conditionalFormatting>
  <conditionalFormatting sqref="V371">
    <cfRule type="cellIs" dxfId="239" priority="290" stopIfTrue="1" operator="equal">
      <formula>"IV"</formula>
    </cfRule>
    <cfRule type="cellIs" dxfId="238" priority="291" stopIfTrue="1" operator="equal">
      <formula>"III"</formula>
    </cfRule>
    <cfRule type="cellIs" dxfId="237" priority="292" stopIfTrue="1" operator="equal">
      <formula>"II"</formula>
    </cfRule>
    <cfRule type="cellIs" dxfId="236" priority="293" stopIfTrue="1" operator="equal">
      <formula>"I"</formula>
    </cfRule>
  </conditionalFormatting>
  <conditionalFormatting sqref="V371">
    <cfRule type="cellIs" dxfId="235" priority="286" stopIfTrue="1" operator="equal">
      <formula>"MEJORABLE"</formula>
    </cfRule>
    <cfRule type="cellIs" dxfId="234" priority="287" stopIfTrue="1" operator="equal">
      <formula>"NO ACEPTABLE"</formula>
    </cfRule>
    <cfRule type="cellIs" dxfId="233" priority="288" stopIfTrue="1" operator="equal">
      <formula>"NO ACEPTABLE O ACEPTABLE CON CONTROL ESPECIFICO"</formula>
    </cfRule>
    <cfRule type="cellIs" dxfId="232" priority="289" stopIfTrue="1" operator="equal">
      <formula>"ACEPTABLE"</formula>
    </cfRule>
  </conditionalFormatting>
  <conditionalFormatting sqref="S371">
    <cfRule type="cellIs" dxfId="231" priority="284" stopIfTrue="1" operator="equal">
      <formula>"MUY ALTO"</formula>
    </cfRule>
  </conditionalFormatting>
  <conditionalFormatting sqref="S371">
    <cfRule type="cellIs" dxfId="230" priority="283" stopIfTrue="1" operator="equal">
      <formula>"MEDIO"</formula>
    </cfRule>
  </conditionalFormatting>
  <conditionalFormatting sqref="S371">
    <cfRule type="cellIs" dxfId="229" priority="282" stopIfTrue="1" operator="equal">
      <formula>"BAJO"</formula>
    </cfRule>
  </conditionalFormatting>
  <conditionalFormatting sqref="S371">
    <cfRule type="cellIs" dxfId="228" priority="281" stopIfTrue="1" operator="equal">
      <formula>"ALTO"</formula>
    </cfRule>
  </conditionalFormatting>
  <conditionalFormatting sqref="S371">
    <cfRule type="cellIs" dxfId="227" priority="277" stopIfTrue="1" operator="equal">
      <formula>"MUY ALTO"</formula>
    </cfRule>
    <cfRule type="cellIs" dxfId="226" priority="278" stopIfTrue="1" operator="equal">
      <formula>"ALTO"</formula>
    </cfRule>
    <cfRule type="cellIs" dxfId="225" priority="279" stopIfTrue="1" operator="equal">
      <formula>"MEDIO"</formula>
    </cfRule>
    <cfRule type="cellIs" dxfId="224" priority="280" stopIfTrue="1" operator="equal">
      <formula>"BAJO"</formula>
    </cfRule>
  </conditionalFormatting>
  <conditionalFormatting sqref="V367">
    <cfRule type="cellIs" dxfId="223" priority="272" stopIfTrue="1" operator="equal">
      <formula>"II"</formula>
    </cfRule>
    <cfRule type="cellIs" dxfId="222" priority="273" stopIfTrue="1" operator="equal">
      <formula>"I"</formula>
    </cfRule>
  </conditionalFormatting>
  <conditionalFormatting sqref="V367">
    <cfRule type="cellIs" dxfId="221" priority="271" stopIfTrue="1" operator="between">
      <formula>"III"</formula>
      <formula>"IV"</formula>
    </cfRule>
  </conditionalFormatting>
  <conditionalFormatting sqref="V367">
    <cfRule type="cellIs" dxfId="220" priority="267" stopIfTrue="1" operator="equal">
      <formula>"IV"</formula>
    </cfRule>
    <cfRule type="cellIs" dxfId="219" priority="268" stopIfTrue="1" operator="equal">
      <formula>"III"</formula>
    </cfRule>
    <cfRule type="cellIs" dxfId="218" priority="269" stopIfTrue="1" operator="equal">
      <formula>"II"</formula>
    </cfRule>
    <cfRule type="cellIs" dxfId="217" priority="270" stopIfTrue="1" operator="equal">
      <formula>"I"</formula>
    </cfRule>
  </conditionalFormatting>
  <conditionalFormatting sqref="V367">
    <cfRule type="cellIs" dxfId="216" priority="263" stopIfTrue="1" operator="equal">
      <formula>"MEJORABLE"</formula>
    </cfRule>
    <cfRule type="cellIs" dxfId="215" priority="264" stopIfTrue="1" operator="equal">
      <formula>"NO ACEPTABLE"</formula>
    </cfRule>
    <cfRule type="cellIs" dxfId="214" priority="265" stopIfTrue="1" operator="equal">
      <formula>"NO ACEPTABLE O ACEPTABLE CON CONTROL ESPECIFICO"</formula>
    </cfRule>
    <cfRule type="cellIs" dxfId="213" priority="266" stopIfTrue="1" operator="equal">
      <formula>"ACEPTABLE"</formula>
    </cfRule>
  </conditionalFormatting>
  <conditionalFormatting sqref="S367">
    <cfRule type="cellIs" dxfId="212" priority="261" stopIfTrue="1" operator="equal">
      <formula>"MUY ALTO"</formula>
    </cfRule>
  </conditionalFormatting>
  <conditionalFormatting sqref="S367">
    <cfRule type="cellIs" dxfId="211" priority="260" stopIfTrue="1" operator="equal">
      <formula>"MEDIO"</formula>
    </cfRule>
  </conditionalFormatting>
  <conditionalFormatting sqref="S367">
    <cfRule type="cellIs" dxfId="210" priority="259" stopIfTrue="1" operator="equal">
      <formula>"BAJO"</formula>
    </cfRule>
  </conditionalFormatting>
  <conditionalFormatting sqref="S367">
    <cfRule type="cellIs" dxfId="209" priority="258" stopIfTrue="1" operator="equal">
      <formula>"ALTO"</formula>
    </cfRule>
  </conditionalFormatting>
  <conditionalFormatting sqref="S367">
    <cfRule type="cellIs" dxfId="208" priority="254" stopIfTrue="1" operator="equal">
      <formula>"MUY ALTO"</formula>
    </cfRule>
    <cfRule type="cellIs" dxfId="207" priority="255" stopIfTrue="1" operator="equal">
      <formula>"ALTO"</formula>
    </cfRule>
    <cfRule type="cellIs" dxfId="206" priority="256" stopIfTrue="1" operator="equal">
      <formula>"MEDIO"</formula>
    </cfRule>
    <cfRule type="cellIs" dxfId="205" priority="257" stopIfTrue="1" operator="equal">
      <formula>"BAJO"</formula>
    </cfRule>
  </conditionalFormatting>
  <conditionalFormatting sqref="V368">
    <cfRule type="cellIs" dxfId="204" priority="249" stopIfTrue="1" operator="equal">
      <formula>"II"</formula>
    </cfRule>
    <cfRule type="cellIs" dxfId="203" priority="250" stopIfTrue="1" operator="equal">
      <formula>"I"</formula>
    </cfRule>
  </conditionalFormatting>
  <conditionalFormatting sqref="V368">
    <cfRule type="cellIs" dxfId="202" priority="248" stopIfTrue="1" operator="between">
      <formula>"III"</formula>
      <formula>"IV"</formula>
    </cfRule>
  </conditionalFormatting>
  <conditionalFormatting sqref="V368">
    <cfRule type="cellIs" dxfId="201" priority="244" stopIfTrue="1" operator="equal">
      <formula>"IV"</formula>
    </cfRule>
    <cfRule type="cellIs" dxfId="200" priority="245" stopIfTrue="1" operator="equal">
      <formula>"III"</formula>
    </cfRule>
    <cfRule type="cellIs" dxfId="199" priority="246" stopIfTrue="1" operator="equal">
      <formula>"II"</formula>
    </cfRule>
    <cfRule type="cellIs" dxfId="198" priority="247" stopIfTrue="1" operator="equal">
      <formula>"I"</formula>
    </cfRule>
  </conditionalFormatting>
  <conditionalFormatting sqref="V368">
    <cfRule type="cellIs" dxfId="197" priority="240" stopIfTrue="1" operator="equal">
      <formula>"MEJORABLE"</formula>
    </cfRule>
    <cfRule type="cellIs" dxfId="196" priority="241" stopIfTrue="1" operator="equal">
      <formula>"NO ACEPTABLE"</formula>
    </cfRule>
    <cfRule type="cellIs" dxfId="195" priority="242" stopIfTrue="1" operator="equal">
      <formula>"NO ACEPTABLE O ACEPTABLE CON CONTROL ESPECIFICO"</formula>
    </cfRule>
    <cfRule type="cellIs" dxfId="194" priority="243" stopIfTrue="1" operator="equal">
      <formula>"ACEPTABLE"</formula>
    </cfRule>
  </conditionalFormatting>
  <conditionalFormatting sqref="S368">
    <cfRule type="cellIs" dxfId="193" priority="238" stopIfTrue="1" operator="equal">
      <formula>"MUY ALTO"</formula>
    </cfRule>
  </conditionalFormatting>
  <conditionalFormatting sqref="S368">
    <cfRule type="cellIs" dxfId="192" priority="237" stopIfTrue="1" operator="equal">
      <formula>"MEDIO"</formula>
    </cfRule>
  </conditionalFormatting>
  <conditionalFormatting sqref="S368">
    <cfRule type="cellIs" dxfId="191" priority="236" stopIfTrue="1" operator="equal">
      <formula>"BAJO"</formula>
    </cfRule>
  </conditionalFormatting>
  <conditionalFormatting sqref="S368">
    <cfRule type="cellIs" dxfId="190" priority="235" stopIfTrue="1" operator="equal">
      <formula>"ALTO"</formula>
    </cfRule>
  </conditionalFormatting>
  <conditionalFormatting sqref="S368">
    <cfRule type="cellIs" dxfId="189" priority="231" stopIfTrue="1" operator="equal">
      <formula>"MUY ALTO"</formula>
    </cfRule>
    <cfRule type="cellIs" dxfId="188" priority="232" stopIfTrue="1" operator="equal">
      <formula>"ALTO"</formula>
    </cfRule>
    <cfRule type="cellIs" dxfId="187" priority="233" stopIfTrue="1" operator="equal">
      <formula>"MEDIO"</formula>
    </cfRule>
    <cfRule type="cellIs" dxfId="186" priority="234" stopIfTrue="1" operator="equal">
      <formula>"BAJO"</formula>
    </cfRule>
  </conditionalFormatting>
  <conditionalFormatting sqref="V372">
    <cfRule type="cellIs" dxfId="185" priority="226" stopIfTrue="1" operator="equal">
      <formula>"II"</formula>
    </cfRule>
    <cfRule type="cellIs" dxfId="184" priority="227" stopIfTrue="1" operator="equal">
      <formula>"I"</formula>
    </cfRule>
  </conditionalFormatting>
  <conditionalFormatting sqref="V372">
    <cfRule type="cellIs" dxfId="183" priority="225" stopIfTrue="1" operator="between">
      <formula>"III"</formula>
      <formula>"IV"</formula>
    </cfRule>
  </conditionalFormatting>
  <conditionalFormatting sqref="V372">
    <cfRule type="cellIs" dxfId="182" priority="221" stopIfTrue="1" operator="equal">
      <formula>"IV"</formula>
    </cfRule>
    <cfRule type="cellIs" dxfId="181" priority="222" stopIfTrue="1" operator="equal">
      <formula>"III"</formula>
    </cfRule>
    <cfRule type="cellIs" dxfId="180" priority="223" stopIfTrue="1" operator="equal">
      <formula>"II"</formula>
    </cfRule>
    <cfRule type="cellIs" dxfId="179" priority="224" stopIfTrue="1" operator="equal">
      <formula>"I"</formula>
    </cfRule>
  </conditionalFormatting>
  <conditionalFormatting sqref="V372">
    <cfRule type="cellIs" dxfId="178" priority="217" stopIfTrue="1" operator="equal">
      <formula>"MEJORABLE"</formula>
    </cfRule>
    <cfRule type="cellIs" dxfId="177" priority="218" stopIfTrue="1" operator="equal">
      <formula>"NO ACEPTABLE"</formula>
    </cfRule>
    <cfRule type="cellIs" dxfId="176" priority="219" stopIfTrue="1" operator="equal">
      <formula>"NO ACEPTABLE O ACEPTABLE CON CONTROL ESPECIFICO"</formula>
    </cfRule>
    <cfRule type="cellIs" dxfId="175" priority="220" stopIfTrue="1" operator="equal">
      <formula>"ACEPTABLE"</formula>
    </cfRule>
  </conditionalFormatting>
  <conditionalFormatting sqref="S372">
    <cfRule type="cellIs" dxfId="174" priority="215" stopIfTrue="1" operator="equal">
      <formula>"MUY ALTO"</formula>
    </cfRule>
  </conditionalFormatting>
  <conditionalFormatting sqref="S372">
    <cfRule type="cellIs" dxfId="173" priority="214" stopIfTrue="1" operator="equal">
      <formula>"MEDIO"</formula>
    </cfRule>
  </conditionalFormatting>
  <conditionalFormatting sqref="S372">
    <cfRule type="cellIs" dxfId="172" priority="213" stopIfTrue="1" operator="equal">
      <formula>"BAJO"</formula>
    </cfRule>
  </conditionalFormatting>
  <conditionalFormatting sqref="S372">
    <cfRule type="cellIs" dxfId="171" priority="212" stopIfTrue="1" operator="equal">
      <formula>"ALTO"</formula>
    </cfRule>
  </conditionalFormatting>
  <conditionalFormatting sqref="S372">
    <cfRule type="cellIs" dxfId="170" priority="208" stopIfTrue="1" operator="equal">
      <formula>"MUY ALTO"</formula>
    </cfRule>
    <cfRule type="cellIs" dxfId="169" priority="209" stopIfTrue="1" operator="equal">
      <formula>"ALTO"</formula>
    </cfRule>
    <cfRule type="cellIs" dxfId="168" priority="210" stopIfTrue="1" operator="equal">
      <formula>"MEDIO"</formula>
    </cfRule>
    <cfRule type="cellIs" dxfId="167" priority="211" stopIfTrue="1" operator="equal">
      <formula>"BAJO"</formula>
    </cfRule>
  </conditionalFormatting>
  <conditionalFormatting sqref="V373">
    <cfRule type="cellIs" dxfId="166" priority="203" stopIfTrue="1" operator="equal">
      <formula>"II"</formula>
    </cfRule>
    <cfRule type="cellIs" dxfId="165" priority="204" stopIfTrue="1" operator="equal">
      <formula>"I"</formula>
    </cfRule>
  </conditionalFormatting>
  <conditionalFormatting sqref="V373">
    <cfRule type="cellIs" dxfId="164" priority="202" stopIfTrue="1" operator="between">
      <formula>"III"</formula>
      <formula>"IV"</formula>
    </cfRule>
  </conditionalFormatting>
  <conditionalFormatting sqref="V373">
    <cfRule type="cellIs" dxfId="163" priority="198" stopIfTrue="1" operator="equal">
      <formula>"IV"</formula>
    </cfRule>
    <cfRule type="cellIs" dxfId="162" priority="199" stopIfTrue="1" operator="equal">
      <formula>"III"</formula>
    </cfRule>
    <cfRule type="cellIs" dxfId="161" priority="200" stopIfTrue="1" operator="equal">
      <formula>"II"</formula>
    </cfRule>
    <cfRule type="cellIs" dxfId="160" priority="201" stopIfTrue="1" operator="equal">
      <formula>"I"</formula>
    </cfRule>
  </conditionalFormatting>
  <conditionalFormatting sqref="V373">
    <cfRule type="cellIs" dxfId="159" priority="194" stopIfTrue="1" operator="equal">
      <formula>"MEJORABLE"</formula>
    </cfRule>
    <cfRule type="cellIs" dxfId="158" priority="195" stopIfTrue="1" operator="equal">
      <formula>"NO ACEPTABLE"</formula>
    </cfRule>
    <cfRule type="cellIs" dxfId="157" priority="196" stopIfTrue="1" operator="equal">
      <formula>"NO ACEPTABLE O ACEPTABLE CON CONTROL ESPECIFICO"</formula>
    </cfRule>
    <cfRule type="cellIs" dxfId="156" priority="197" stopIfTrue="1" operator="equal">
      <formula>"ACEPTABLE"</formula>
    </cfRule>
  </conditionalFormatting>
  <conditionalFormatting sqref="S373">
    <cfRule type="cellIs" dxfId="155" priority="192" stopIfTrue="1" operator="equal">
      <formula>"MUY ALTO"</formula>
    </cfRule>
  </conditionalFormatting>
  <conditionalFormatting sqref="S373">
    <cfRule type="cellIs" dxfId="154" priority="191" stopIfTrue="1" operator="equal">
      <formula>"MEDIO"</formula>
    </cfRule>
  </conditionalFormatting>
  <conditionalFormatting sqref="S373">
    <cfRule type="cellIs" dxfId="153" priority="190" stopIfTrue="1" operator="equal">
      <formula>"BAJO"</formula>
    </cfRule>
  </conditionalFormatting>
  <conditionalFormatting sqref="S373">
    <cfRule type="cellIs" dxfId="152" priority="189" stopIfTrue="1" operator="equal">
      <formula>"ALTO"</formula>
    </cfRule>
  </conditionalFormatting>
  <conditionalFormatting sqref="S373">
    <cfRule type="cellIs" dxfId="151" priority="185" stopIfTrue="1" operator="equal">
      <formula>"MUY ALTO"</formula>
    </cfRule>
    <cfRule type="cellIs" dxfId="150" priority="186" stopIfTrue="1" operator="equal">
      <formula>"ALTO"</formula>
    </cfRule>
    <cfRule type="cellIs" dxfId="149" priority="187" stopIfTrue="1" operator="equal">
      <formula>"MEDIO"</formula>
    </cfRule>
    <cfRule type="cellIs" dxfId="148" priority="188" stopIfTrue="1" operator="equal">
      <formula>"BAJO"</formula>
    </cfRule>
  </conditionalFormatting>
  <conditionalFormatting sqref="V378">
    <cfRule type="cellIs" dxfId="147" priority="180" stopIfTrue="1" operator="equal">
      <formula>"II"</formula>
    </cfRule>
    <cfRule type="cellIs" dxfId="146" priority="181" stopIfTrue="1" operator="equal">
      <formula>"I"</formula>
    </cfRule>
  </conditionalFormatting>
  <conditionalFormatting sqref="V378">
    <cfRule type="cellIs" dxfId="145" priority="179" stopIfTrue="1" operator="between">
      <formula>"III"</formula>
      <formula>"IV"</formula>
    </cfRule>
  </conditionalFormatting>
  <conditionalFormatting sqref="V378">
    <cfRule type="cellIs" dxfId="144" priority="175" stopIfTrue="1" operator="equal">
      <formula>"IV"</formula>
    </cfRule>
    <cfRule type="cellIs" dxfId="143" priority="176" stopIfTrue="1" operator="equal">
      <formula>"III"</formula>
    </cfRule>
    <cfRule type="cellIs" dxfId="142" priority="177" stopIfTrue="1" operator="equal">
      <formula>"II"</formula>
    </cfRule>
    <cfRule type="cellIs" dxfId="141" priority="178" stopIfTrue="1" operator="equal">
      <formula>"I"</formula>
    </cfRule>
  </conditionalFormatting>
  <conditionalFormatting sqref="V378">
    <cfRule type="cellIs" dxfId="140" priority="171" stopIfTrue="1" operator="equal">
      <formula>"MEJORABLE"</formula>
    </cfRule>
    <cfRule type="cellIs" dxfId="139" priority="172" stopIfTrue="1" operator="equal">
      <formula>"NO ACEPTABLE"</formula>
    </cfRule>
    <cfRule type="cellIs" dxfId="138" priority="173" stopIfTrue="1" operator="equal">
      <formula>"NO ACEPTABLE O ACEPTABLE CON CONTROL ESPECIFICO"</formula>
    </cfRule>
    <cfRule type="cellIs" dxfId="137" priority="174" stopIfTrue="1" operator="equal">
      <formula>"ACEPTABLE"</formula>
    </cfRule>
  </conditionalFormatting>
  <conditionalFormatting sqref="S378">
    <cfRule type="cellIs" dxfId="136" priority="169" stopIfTrue="1" operator="equal">
      <formula>"MUY ALTO"</formula>
    </cfRule>
  </conditionalFormatting>
  <conditionalFormatting sqref="S378">
    <cfRule type="cellIs" dxfId="135" priority="168" stopIfTrue="1" operator="equal">
      <formula>"MEDIO"</formula>
    </cfRule>
  </conditionalFormatting>
  <conditionalFormatting sqref="S378">
    <cfRule type="cellIs" dxfId="134" priority="167" stopIfTrue="1" operator="equal">
      <formula>"BAJO"</formula>
    </cfRule>
  </conditionalFormatting>
  <conditionalFormatting sqref="S378">
    <cfRule type="cellIs" dxfId="133" priority="166" stopIfTrue="1" operator="equal">
      <formula>"ALTO"</formula>
    </cfRule>
  </conditionalFormatting>
  <conditionalFormatting sqref="S378">
    <cfRule type="cellIs" dxfId="132" priority="162" stopIfTrue="1" operator="equal">
      <formula>"MUY ALTO"</formula>
    </cfRule>
    <cfRule type="cellIs" dxfId="131" priority="163" stopIfTrue="1" operator="equal">
      <formula>"ALTO"</formula>
    </cfRule>
    <cfRule type="cellIs" dxfId="130" priority="164" stopIfTrue="1" operator="equal">
      <formula>"MEDIO"</formula>
    </cfRule>
    <cfRule type="cellIs" dxfId="129" priority="165" stopIfTrue="1" operator="equal">
      <formula>"BAJO"</formula>
    </cfRule>
  </conditionalFormatting>
  <conditionalFormatting sqref="V380">
    <cfRule type="cellIs" dxfId="128" priority="157" stopIfTrue="1" operator="equal">
      <formula>"II"</formula>
    </cfRule>
    <cfRule type="cellIs" dxfId="127" priority="158" stopIfTrue="1" operator="equal">
      <formula>"I"</formula>
    </cfRule>
  </conditionalFormatting>
  <conditionalFormatting sqref="V380">
    <cfRule type="cellIs" dxfId="126" priority="156" stopIfTrue="1" operator="between">
      <formula>"III"</formula>
      <formula>"IV"</formula>
    </cfRule>
  </conditionalFormatting>
  <conditionalFormatting sqref="V380">
    <cfRule type="cellIs" dxfId="125" priority="152" stopIfTrue="1" operator="equal">
      <formula>"IV"</formula>
    </cfRule>
    <cfRule type="cellIs" dxfId="124" priority="153" stopIfTrue="1" operator="equal">
      <formula>"III"</formula>
    </cfRule>
    <cfRule type="cellIs" dxfId="123" priority="154" stopIfTrue="1" operator="equal">
      <formula>"II"</formula>
    </cfRule>
    <cfRule type="cellIs" dxfId="122" priority="155" stopIfTrue="1" operator="equal">
      <formula>"I"</formula>
    </cfRule>
  </conditionalFormatting>
  <conditionalFormatting sqref="V380">
    <cfRule type="cellIs" dxfId="121" priority="148" stopIfTrue="1" operator="equal">
      <formula>"MEJORABLE"</formula>
    </cfRule>
    <cfRule type="cellIs" dxfId="120" priority="149" stopIfTrue="1" operator="equal">
      <formula>"NO ACEPTABLE"</formula>
    </cfRule>
    <cfRule type="cellIs" dxfId="119" priority="150" stopIfTrue="1" operator="equal">
      <formula>"NO ACEPTABLE O ACEPTABLE CON CONTROL ESPECIFICO"</formula>
    </cfRule>
    <cfRule type="cellIs" dxfId="118" priority="151" stopIfTrue="1" operator="equal">
      <formula>"ACEPTABLE"</formula>
    </cfRule>
  </conditionalFormatting>
  <conditionalFormatting sqref="S380">
    <cfRule type="cellIs" dxfId="117" priority="146" stopIfTrue="1" operator="equal">
      <formula>"MUY ALTO"</formula>
    </cfRule>
  </conditionalFormatting>
  <conditionalFormatting sqref="S380">
    <cfRule type="cellIs" dxfId="116" priority="145" stopIfTrue="1" operator="equal">
      <formula>"MEDIO"</formula>
    </cfRule>
  </conditionalFormatting>
  <conditionalFormatting sqref="S380">
    <cfRule type="cellIs" dxfId="115" priority="144" stopIfTrue="1" operator="equal">
      <formula>"BAJO"</formula>
    </cfRule>
  </conditionalFormatting>
  <conditionalFormatting sqref="S380">
    <cfRule type="cellIs" dxfId="114" priority="143" stopIfTrue="1" operator="equal">
      <formula>"ALTO"</formula>
    </cfRule>
  </conditionalFormatting>
  <conditionalFormatting sqref="S380">
    <cfRule type="cellIs" dxfId="113" priority="139" stopIfTrue="1" operator="equal">
      <formula>"MUY ALTO"</formula>
    </cfRule>
    <cfRule type="cellIs" dxfId="112" priority="140" stopIfTrue="1" operator="equal">
      <formula>"ALTO"</formula>
    </cfRule>
    <cfRule type="cellIs" dxfId="111" priority="141" stopIfTrue="1" operator="equal">
      <formula>"MEDIO"</formula>
    </cfRule>
    <cfRule type="cellIs" dxfId="110" priority="142" stopIfTrue="1" operator="equal">
      <formula>"BAJO"</formula>
    </cfRule>
  </conditionalFormatting>
  <conditionalFormatting sqref="V374">
    <cfRule type="cellIs" dxfId="109" priority="134" stopIfTrue="1" operator="equal">
      <formula>"II"</formula>
    </cfRule>
    <cfRule type="cellIs" dxfId="108" priority="135" stopIfTrue="1" operator="equal">
      <formula>"I"</formula>
    </cfRule>
  </conditionalFormatting>
  <conditionalFormatting sqref="V374">
    <cfRule type="cellIs" dxfId="107" priority="133" stopIfTrue="1" operator="between">
      <formula>"III"</formula>
      <formula>"IV"</formula>
    </cfRule>
  </conditionalFormatting>
  <conditionalFormatting sqref="V374">
    <cfRule type="cellIs" dxfId="106" priority="129" stopIfTrue="1" operator="equal">
      <formula>"IV"</formula>
    </cfRule>
    <cfRule type="cellIs" dxfId="105" priority="130" stopIfTrue="1" operator="equal">
      <formula>"III"</formula>
    </cfRule>
    <cfRule type="cellIs" dxfId="104" priority="131" stopIfTrue="1" operator="equal">
      <formula>"II"</formula>
    </cfRule>
    <cfRule type="cellIs" dxfId="103" priority="132" stopIfTrue="1" operator="equal">
      <formula>"I"</formula>
    </cfRule>
  </conditionalFormatting>
  <conditionalFormatting sqref="V374">
    <cfRule type="cellIs" dxfId="102" priority="125" stopIfTrue="1" operator="equal">
      <formula>"MEJORABLE"</formula>
    </cfRule>
    <cfRule type="cellIs" dxfId="101" priority="126" stopIfTrue="1" operator="equal">
      <formula>"NO ACEPTABLE"</formula>
    </cfRule>
    <cfRule type="cellIs" dxfId="100" priority="127" stopIfTrue="1" operator="equal">
      <formula>"NO ACEPTABLE O ACEPTABLE CON CONTROL ESPECIFICO"</formula>
    </cfRule>
    <cfRule type="cellIs" dxfId="99" priority="128" stopIfTrue="1" operator="equal">
      <formula>"ACEPTABLE"</formula>
    </cfRule>
  </conditionalFormatting>
  <conditionalFormatting sqref="S374">
    <cfRule type="cellIs" dxfId="98" priority="123" stopIfTrue="1" operator="equal">
      <formula>"MUY ALTO"</formula>
    </cfRule>
  </conditionalFormatting>
  <conditionalFormatting sqref="S374">
    <cfRule type="cellIs" dxfId="97" priority="122" stopIfTrue="1" operator="equal">
      <formula>"MEDIO"</formula>
    </cfRule>
  </conditionalFormatting>
  <conditionalFormatting sqref="S374">
    <cfRule type="cellIs" dxfId="96" priority="121" stopIfTrue="1" operator="equal">
      <formula>"BAJO"</formula>
    </cfRule>
  </conditionalFormatting>
  <conditionalFormatting sqref="S374">
    <cfRule type="cellIs" dxfId="95" priority="120" stopIfTrue="1" operator="equal">
      <formula>"ALTO"</formula>
    </cfRule>
  </conditionalFormatting>
  <conditionalFormatting sqref="S374">
    <cfRule type="cellIs" dxfId="94" priority="116" stopIfTrue="1" operator="equal">
      <formula>"MUY ALTO"</formula>
    </cfRule>
    <cfRule type="cellIs" dxfId="93" priority="117" stopIfTrue="1" operator="equal">
      <formula>"ALTO"</formula>
    </cfRule>
    <cfRule type="cellIs" dxfId="92" priority="118" stopIfTrue="1" operator="equal">
      <formula>"MEDIO"</formula>
    </cfRule>
    <cfRule type="cellIs" dxfId="91" priority="119" stopIfTrue="1" operator="equal">
      <formula>"BAJO"</formula>
    </cfRule>
  </conditionalFormatting>
  <conditionalFormatting sqref="V375">
    <cfRule type="cellIs" dxfId="90" priority="111" stopIfTrue="1" operator="equal">
      <formula>"II"</formula>
    </cfRule>
    <cfRule type="cellIs" dxfId="89" priority="112" stopIfTrue="1" operator="equal">
      <formula>"I"</formula>
    </cfRule>
  </conditionalFormatting>
  <conditionalFormatting sqref="V375">
    <cfRule type="cellIs" dxfId="88" priority="110" stopIfTrue="1" operator="between">
      <formula>"III"</formula>
      <formula>"IV"</formula>
    </cfRule>
  </conditionalFormatting>
  <conditionalFormatting sqref="V375">
    <cfRule type="cellIs" dxfId="87" priority="106" stopIfTrue="1" operator="equal">
      <formula>"IV"</formula>
    </cfRule>
    <cfRule type="cellIs" dxfId="86" priority="107" stopIfTrue="1" operator="equal">
      <formula>"III"</formula>
    </cfRule>
    <cfRule type="cellIs" dxfId="85" priority="108" stopIfTrue="1" operator="equal">
      <formula>"II"</formula>
    </cfRule>
    <cfRule type="cellIs" dxfId="84" priority="109" stopIfTrue="1" operator="equal">
      <formula>"I"</formula>
    </cfRule>
  </conditionalFormatting>
  <conditionalFormatting sqref="V375">
    <cfRule type="cellIs" dxfId="83" priority="102" stopIfTrue="1" operator="equal">
      <formula>"MEJORABLE"</formula>
    </cfRule>
    <cfRule type="cellIs" dxfId="82" priority="103" stopIfTrue="1" operator="equal">
      <formula>"NO ACEPTABLE"</formula>
    </cfRule>
    <cfRule type="cellIs" dxfId="81" priority="104" stopIfTrue="1" operator="equal">
      <formula>"NO ACEPTABLE O ACEPTABLE CON CONTROL ESPECIFICO"</formula>
    </cfRule>
    <cfRule type="cellIs" dxfId="80" priority="105" stopIfTrue="1" operator="equal">
      <formula>"ACEPTABLE"</formula>
    </cfRule>
  </conditionalFormatting>
  <conditionalFormatting sqref="S375">
    <cfRule type="cellIs" dxfId="79" priority="100" stopIfTrue="1" operator="equal">
      <formula>"MUY ALTO"</formula>
    </cfRule>
  </conditionalFormatting>
  <conditionalFormatting sqref="S375">
    <cfRule type="cellIs" dxfId="78" priority="99" stopIfTrue="1" operator="equal">
      <formula>"MEDIO"</formula>
    </cfRule>
  </conditionalFormatting>
  <conditionalFormatting sqref="S375">
    <cfRule type="cellIs" dxfId="77" priority="98" stopIfTrue="1" operator="equal">
      <formula>"BAJO"</formula>
    </cfRule>
  </conditionalFormatting>
  <conditionalFormatting sqref="S375">
    <cfRule type="cellIs" dxfId="76" priority="97" stopIfTrue="1" operator="equal">
      <formula>"ALTO"</formula>
    </cfRule>
  </conditionalFormatting>
  <conditionalFormatting sqref="S375">
    <cfRule type="cellIs" dxfId="75" priority="93" stopIfTrue="1" operator="equal">
      <formula>"MUY ALTO"</formula>
    </cfRule>
    <cfRule type="cellIs" dxfId="74" priority="94" stopIfTrue="1" operator="equal">
      <formula>"ALTO"</formula>
    </cfRule>
    <cfRule type="cellIs" dxfId="73" priority="95" stopIfTrue="1" operator="equal">
      <formula>"MEDIO"</formula>
    </cfRule>
    <cfRule type="cellIs" dxfId="72" priority="96" stopIfTrue="1" operator="equal">
      <formula>"BAJO"</formula>
    </cfRule>
  </conditionalFormatting>
  <conditionalFormatting sqref="V376">
    <cfRule type="cellIs" dxfId="71" priority="88" stopIfTrue="1" operator="equal">
      <formula>"II"</formula>
    </cfRule>
    <cfRule type="cellIs" dxfId="70" priority="89" stopIfTrue="1" operator="equal">
      <formula>"I"</formula>
    </cfRule>
  </conditionalFormatting>
  <conditionalFormatting sqref="V376">
    <cfRule type="cellIs" dxfId="69" priority="87" stopIfTrue="1" operator="between">
      <formula>"III"</formula>
      <formula>"IV"</formula>
    </cfRule>
  </conditionalFormatting>
  <conditionalFormatting sqref="V376">
    <cfRule type="cellIs" dxfId="68" priority="83" stopIfTrue="1" operator="equal">
      <formula>"IV"</formula>
    </cfRule>
    <cfRule type="cellIs" dxfId="67" priority="84" stopIfTrue="1" operator="equal">
      <formula>"III"</formula>
    </cfRule>
    <cfRule type="cellIs" dxfId="66" priority="85" stopIfTrue="1" operator="equal">
      <formula>"II"</formula>
    </cfRule>
    <cfRule type="cellIs" dxfId="65" priority="86" stopIfTrue="1" operator="equal">
      <formula>"I"</formula>
    </cfRule>
  </conditionalFormatting>
  <conditionalFormatting sqref="V376">
    <cfRule type="cellIs" dxfId="64" priority="79" stopIfTrue="1" operator="equal">
      <formula>"MEJORABLE"</formula>
    </cfRule>
    <cfRule type="cellIs" dxfId="63" priority="80" stopIfTrue="1" operator="equal">
      <formula>"NO ACEPTABLE"</formula>
    </cfRule>
    <cfRule type="cellIs" dxfId="62" priority="81" stopIfTrue="1" operator="equal">
      <formula>"NO ACEPTABLE O ACEPTABLE CON CONTROL ESPECIFICO"</formula>
    </cfRule>
    <cfRule type="cellIs" dxfId="61" priority="82" stopIfTrue="1" operator="equal">
      <formula>"ACEPTABLE"</formula>
    </cfRule>
  </conditionalFormatting>
  <conditionalFormatting sqref="S376">
    <cfRule type="cellIs" dxfId="60" priority="77" stopIfTrue="1" operator="equal">
      <formula>"MUY ALTO"</formula>
    </cfRule>
  </conditionalFormatting>
  <conditionalFormatting sqref="S376">
    <cfRule type="cellIs" dxfId="59" priority="76" stopIfTrue="1" operator="equal">
      <formula>"MEDIO"</formula>
    </cfRule>
  </conditionalFormatting>
  <conditionalFormatting sqref="S376">
    <cfRule type="cellIs" dxfId="58" priority="75" stopIfTrue="1" operator="equal">
      <formula>"BAJO"</formula>
    </cfRule>
  </conditionalFormatting>
  <conditionalFormatting sqref="S376">
    <cfRule type="cellIs" dxfId="57" priority="74" stopIfTrue="1" operator="equal">
      <formula>"ALTO"</formula>
    </cfRule>
  </conditionalFormatting>
  <conditionalFormatting sqref="S376">
    <cfRule type="cellIs" dxfId="56" priority="70" stopIfTrue="1" operator="equal">
      <formula>"MUY ALTO"</formula>
    </cfRule>
    <cfRule type="cellIs" dxfId="55" priority="71" stopIfTrue="1" operator="equal">
      <formula>"ALTO"</formula>
    </cfRule>
    <cfRule type="cellIs" dxfId="54" priority="72" stopIfTrue="1" operator="equal">
      <formula>"MEDIO"</formula>
    </cfRule>
    <cfRule type="cellIs" dxfId="53" priority="73" stopIfTrue="1" operator="equal">
      <formula>"BAJO"</formula>
    </cfRule>
  </conditionalFormatting>
  <conditionalFormatting sqref="V377">
    <cfRule type="cellIs" dxfId="52" priority="65" stopIfTrue="1" operator="equal">
      <formula>"II"</formula>
    </cfRule>
    <cfRule type="cellIs" dxfId="51" priority="66" stopIfTrue="1" operator="equal">
      <formula>"I"</formula>
    </cfRule>
  </conditionalFormatting>
  <conditionalFormatting sqref="V377">
    <cfRule type="cellIs" dxfId="50" priority="64" stopIfTrue="1" operator="between">
      <formula>"III"</formula>
      <formula>"IV"</formula>
    </cfRule>
  </conditionalFormatting>
  <conditionalFormatting sqref="V377">
    <cfRule type="cellIs" dxfId="49" priority="60" stopIfTrue="1" operator="equal">
      <formula>"IV"</formula>
    </cfRule>
    <cfRule type="cellIs" dxfId="48" priority="61" stopIfTrue="1" operator="equal">
      <formula>"III"</formula>
    </cfRule>
    <cfRule type="cellIs" dxfId="47" priority="62" stopIfTrue="1" operator="equal">
      <formula>"II"</formula>
    </cfRule>
    <cfRule type="cellIs" dxfId="46" priority="63" stopIfTrue="1" operator="equal">
      <formula>"I"</formula>
    </cfRule>
  </conditionalFormatting>
  <conditionalFormatting sqref="V377">
    <cfRule type="cellIs" dxfId="45" priority="56" stopIfTrue="1" operator="equal">
      <formula>"MEJORABLE"</formula>
    </cfRule>
    <cfRule type="cellIs" dxfId="44" priority="57" stopIfTrue="1" operator="equal">
      <formula>"NO ACEPTABLE"</formula>
    </cfRule>
    <cfRule type="cellIs" dxfId="43" priority="58" stopIfTrue="1" operator="equal">
      <formula>"NO ACEPTABLE O ACEPTABLE CON CONTROL ESPECIFICO"</formula>
    </cfRule>
    <cfRule type="cellIs" dxfId="42" priority="59" stopIfTrue="1" operator="equal">
      <formula>"ACEPTABLE"</formula>
    </cfRule>
  </conditionalFormatting>
  <conditionalFormatting sqref="S377">
    <cfRule type="cellIs" dxfId="41" priority="54" stopIfTrue="1" operator="equal">
      <formula>"MUY ALTO"</formula>
    </cfRule>
  </conditionalFormatting>
  <conditionalFormatting sqref="S377">
    <cfRule type="cellIs" dxfId="40" priority="53" stopIfTrue="1" operator="equal">
      <formula>"MEDIO"</formula>
    </cfRule>
  </conditionalFormatting>
  <conditionalFormatting sqref="S377">
    <cfRule type="cellIs" dxfId="39" priority="52" stopIfTrue="1" operator="equal">
      <formula>"BAJO"</formula>
    </cfRule>
  </conditionalFormatting>
  <conditionalFormatting sqref="S377">
    <cfRule type="cellIs" dxfId="38" priority="51" stopIfTrue="1" operator="equal">
      <formula>"ALTO"</formula>
    </cfRule>
  </conditionalFormatting>
  <conditionalFormatting sqref="S377">
    <cfRule type="cellIs" dxfId="37" priority="47" stopIfTrue="1" operator="equal">
      <formula>"MUY ALTO"</formula>
    </cfRule>
    <cfRule type="cellIs" dxfId="36" priority="48" stopIfTrue="1" operator="equal">
      <formula>"ALTO"</formula>
    </cfRule>
    <cfRule type="cellIs" dxfId="35" priority="49" stopIfTrue="1" operator="equal">
      <formula>"MEDIO"</formula>
    </cfRule>
    <cfRule type="cellIs" dxfId="34" priority="50" stopIfTrue="1" operator="equal">
      <formula>"BAJO"</formula>
    </cfRule>
  </conditionalFormatting>
  <conditionalFormatting sqref="V379">
    <cfRule type="cellIs" dxfId="33" priority="42" stopIfTrue="1" operator="equal">
      <formula>"II"</formula>
    </cfRule>
    <cfRule type="cellIs" dxfId="32" priority="43" stopIfTrue="1" operator="equal">
      <formula>"I"</formula>
    </cfRule>
  </conditionalFormatting>
  <conditionalFormatting sqref="V379">
    <cfRule type="cellIs" dxfId="31" priority="41" stopIfTrue="1" operator="between">
      <formula>"III"</formula>
      <formula>"IV"</formula>
    </cfRule>
  </conditionalFormatting>
  <conditionalFormatting sqref="V379">
    <cfRule type="cellIs" dxfId="30" priority="37" stopIfTrue="1" operator="equal">
      <formula>"IV"</formula>
    </cfRule>
    <cfRule type="cellIs" dxfId="29" priority="38" stopIfTrue="1" operator="equal">
      <formula>"III"</formula>
    </cfRule>
    <cfRule type="cellIs" dxfId="28" priority="39" stopIfTrue="1" operator="equal">
      <formula>"II"</formula>
    </cfRule>
    <cfRule type="cellIs" dxfId="27" priority="40" stopIfTrue="1" operator="equal">
      <formula>"I"</formula>
    </cfRule>
  </conditionalFormatting>
  <conditionalFormatting sqref="V379">
    <cfRule type="cellIs" dxfId="26" priority="33" stopIfTrue="1" operator="equal">
      <formula>"MEJORABLE"</formula>
    </cfRule>
    <cfRule type="cellIs" dxfId="25" priority="34" stopIfTrue="1" operator="equal">
      <formula>"NO ACEPTABLE"</formula>
    </cfRule>
    <cfRule type="cellIs" dxfId="24" priority="35" stopIfTrue="1" operator="equal">
      <formula>"NO ACEPTABLE O ACEPTABLE CON CONTROL ESPECIFICO"</formula>
    </cfRule>
    <cfRule type="cellIs" dxfId="23" priority="36" stopIfTrue="1" operator="equal">
      <formula>"ACEPTABLE"</formula>
    </cfRule>
  </conditionalFormatting>
  <conditionalFormatting sqref="S379">
    <cfRule type="cellIs" dxfId="22" priority="31" stopIfTrue="1" operator="equal">
      <formula>"MUY ALTO"</formula>
    </cfRule>
  </conditionalFormatting>
  <conditionalFormatting sqref="S379">
    <cfRule type="cellIs" dxfId="21" priority="30" stopIfTrue="1" operator="equal">
      <formula>"MEDIO"</formula>
    </cfRule>
  </conditionalFormatting>
  <conditionalFormatting sqref="S379">
    <cfRule type="cellIs" dxfId="20" priority="29" stopIfTrue="1" operator="equal">
      <formula>"BAJO"</formula>
    </cfRule>
  </conditionalFormatting>
  <conditionalFormatting sqref="S379">
    <cfRule type="cellIs" dxfId="19" priority="28" stopIfTrue="1" operator="equal">
      <formula>"ALTO"</formula>
    </cfRule>
  </conditionalFormatting>
  <conditionalFormatting sqref="S379">
    <cfRule type="cellIs" dxfId="18" priority="24" stopIfTrue="1" operator="equal">
      <formula>"MUY ALTO"</formula>
    </cfRule>
    <cfRule type="cellIs" dxfId="17" priority="25" stopIfTrue="1" operator="equal">
      <formula>"ALTO"</formula>
    </cfRule>
    <cfRule type="cellIs" dxfId="16" priority="26" stopIfTrue="1" operator="equal">
      <formula>"MEDIO"</formula>
    </cfRule>
    <cfRule type="cellIs" dxfId="15" priority="27" stopIfTrue="1" operator="equal">
      <formula>"BAJO"</formula>
    </cfRule>
  </conditionalFormatting>
  <conditionalFormatting sqref="V370">
    <cfRule type="cellIs" dxfId="14" priority="19" stopIfTrue="1" operator="equal">
      <formula>"II"</formula>
    </cfRule>
    <cfRule type="cellIs" dxfId="13" priority="20" stopIfTrue="1" operator="equal">
      <formula>"I"</formula>
    </cfRule>
  </conditionalFormatting>
  <conditionalFormatting sqref="V370">
    <cfRule type="cellIs" dxfId="12" priority="18" stopIfTrue="1" operator="between">
      <formula>"III"</formula>
      <formula>"IV"</formula>
    </cfRule>
  </conditionalFormatting>
  <conditionalFormatting sqref="V370">
    <cfRule type="cellIs" dxfId="11" priority="14" stopIfTrue="1" operator="equal">
      <formula>"IV"</formula>
    </cfRule>
    <cfRule type="cellIs" dxfId="10" priority="15" stopIfTrue="1" operator="equal">
      <formula>"III"</formula>
    </cfRule>
    <cfRule type="cellIs" dxfId="9" priority="16" stopIfTrue="1" operator="equal">
      <formula>"II"</formula>
    </cfRule>
    <cfRule type="cellIs" dxfId="8" priority="17" stopIfTrue="1" operator="equal">
      <formula>"I"</formula>
    </cfRule>
  </conditionalFormatting>
  <conditionalFormatting sqref="V370">
    <cfRule type="cellIs" dxfId="7" priority="10" stopIfTrue="1" operator="equal">
      <formula>"MEJORABLE"</formula>
    </cfRule>
    <cfRule type="cellIs" dxfId="6" priority="11" stopIfTrue="1" operator="equal">
      <formula>"NO ACEPTABLE"</formula>
    </cfRule>
    <cfRule type="cellIs" dxfId="5" priority="12" stopIfTrue="1" operator="equal">
      <formula>"NO ACEPTABLE O ACEPTABLE CON CONTROL ESPECIFICO"</formula>
    </cfRule>
    <cfRule type="cellIs" dxfId="4" priority="13" stopIfTrue="1" operator="equal">
      <formula>"ACEPTABLE"</formula>
    </cfRule>
  </conditionalFormatting>
  <conditionalFormatting sqref="S370">
    <cfRule type="cellIs" dxfId="3" priority="8" stopIfTrue="1" operator="equal">
      <formula>"MUY ALTO"</formula>
    </cfRule>
  </conditionalFormatting>
  <conditionalFormatting sqref="S370">
    <cfRule type="cellIs" dxfId="2" priority="7" stopIfTrue="1" operator="equal">
      <formula>"MEDIO"</formula>
    </cfRule>
  </conditionalFormatting>
  <conditionalFormatting sqref="S370">
    <cfRule type="cellIs" dxfId="1" priority="6" stopIfTrue="1" operator="equal">
      <formula>"BAJO"</formula>
    </cfRule>
  </conditionalFormatting>
  <conditionalFormatting sqref="S370">
    <cfRule type="cellIs" dxfId="0" priority="5" stopIfTrue="1" operator="equal">
      <formula>"ALTO"</formula>
    </cfRule>
  </conditionalFormatting>
  <dataValidations count="16">
    <dataValidation type="list" allowBlank="1" showInputMessage="1" showErrorMessage="1" sqref="E79 E68 E56 E29:E42 E253:E357">
      <formula1>"Rutinaria, No Rutinaria"</formula1>
    </dataValidation>
    <dataValidation allowBlank="1" showInputMessage="1" showErrorMessage="1" promptTitle="NIVEL DE RIESGO #8" prompt="I  entre 4000-600_x000a_II entre 500-150_x000a_III entre 120-40_x000a_IV si es igual a 20" sqref="V27:V28"/>
    <dataValidation allowBlank="1" showInputMessage="1" showErrorMessage="1" promptTitle="NIVEL DE CONSECUENCIA #6" prompt="100: Muerte(s)_x000a_60: Lesiones o enfermedades graves irreparables (incapacidad permanente parcial o invalidez)_x000a_25: Lesiones o enfermedades con incapacidad laboral temporal (ILT)_x000a_10: Lesiones o enfermedades que no requieren incapacidad.  " sqref="T27:T28"/>
    <dataValidation allowBlank="1" showInputMessage="1" showErrorMessage="1" promptTitle="NP #5" prompt="Si 40&lt;NP&lt;24, Muy alto (A)_x000a_Si 20&lt;NP&lt;10, Alto (A)_x000a_Si 8&lt;NP&lt;6, Medio (M)_x000a_Si 4&lt;NP&lt;2, Bajo (B)" sqref="S27:S28"/>
    <dataValidation errorStyle="warning" allowBlank="1" showInputMessage="1" showErrorMessage="1" errorTitle="COLOQUE SOLO" error="1,2,3, O 4" promptTitle="NIVEL DE EXPOSICIÓN #3" prompt="4  Continua-Sin interrupción o varias veces con tiempo prolongado durante la jornada_x000a_3 Frecuente-Varias veces durante la jornada por tiempos cortos_x000a_2 Ocasional-Alguna vez durante la jornada y por un periodo de tiempo corto_x000a_1 Esporádica-De manera eventual" sqref="Q27:Q28"/>
    <dataValidation allowBlank="1" showInputMessage="1" showErrorMessage="1" promptTitle="DETERMINACION DEL ND #2" prompt="(MA)-10- Medidas preventivas es nula o no existe, o ambos._x000a_(A)-6- Medidas preventivas es baja o ambos _x000a_(M)-2- Medidas preventivas Moderada o ambos._x000a_(B)- N.A.V.- Riesgo Controlado. =(IV) #8" sqref="L26:O26"/>
    <dataValidation type="list" allowBlank="1" showInputMessage="1" showErrorMessage="1" sqref="AD131:AD144 AD146:AD192 AD29:AD128 AE253:AE380">
      <formula1>"Si, No"</formula1>
    </dataValidation>
    <dataValidation type="list" allowBlank="1" showInputMessage="1" showErrorMessage="1" sqref="M29:M192">
      <formula1>"(A)"</formula1>
    </dataValidation>
    <dataValidation type="list" allowBlank="1" showInputMessage="1" showErrorMessage="1" sqref="L29:L192">
      <formula1>"(MA)"</formula1>
    </dataValidation>
    <dataValidation type="list" allowBlank="1" showInputMessage="1" showErrorMessage="1" sqref="T29:T192 T253:T380">
      <formula1>"10,25,60,100"</formula1>
    </dataValidation>
    <dataValidation type="list" allowBlank="1" showInputMessage="1" showErrorMessage="1" sqref="P29:P192 P253:P380">
      <formula1>"2,6,10"</formula1>
    </dataValidation>
    <dataValidation type="list" allowBlank="1" showInputMessage="1" showErrorMessage="1" sqref="O29:O192">
      <formula1>"(B)"</formula1>
    </dataValidation>
    <dataValidation type="list" allowBlank="1" showInputMessage="1" showErrorMessage="1" sqref="N29:N252">
      <formula1>"(M)"</formula1>
    </dataValidation>
    <dataValidation type="list" errorStyle="warning" allowBlank="1" showInputMessage="1" showErrorMessage="1" errorTitle="COLOQUE SOLO" error="1,2,3, O 4" sqref="Q29:Q192 Q253:Q313 Q318:Q380">
      <formula1>"4,3,2,1"</formula1>
    </dataValidation>
    <dataValidation type="list" allowBlank="1" showInputMessage="1" showErrorMessage="1" sqref="F301:F330 F268:F292 F253:F262 F338:F357">
      <formula1>$AM$1:$AM$6</formula1>
    </dataValidation>
    <dataValidation type="list" allowBlank="1" showInputMessage="1" showErrorMessage="1" sqref="G262 G253:G260 G302:G303 G294:G295 G305:G332 G339:G340 G269:G292 F358:F380 G342:G370 G372:G380">
      <formula1>#REF!</formula1>
    </dataValidation>
  </dataValidations>
  <printOptions horizontalCentered="1" verticalCentered="1"/>
  <pageMargins left="0" right="0" top="0.39370078740157483" bottom="0.39370078740157483" header="0" footer="0"/>
  <pageSetup paperSize="5" scale="32" fitToHeight="0" orientation="landscape" r:id="rId1"/>
  <headerFooter alignWithMargins="0">
    <oddHeader>Página &amp;P de &amp;F</oddHeader>
    <oddFooter>&amp;L&amp;B Confidencial&amp;B&amp;C&amp;D&amp;RPágina &amp;P</oddFooter>
  </headerFooter>
  <rowBreaks count="4" manualBreakCount="4">
    <brk id="28" max="35" man="1"/>
    <brk id="86" max="35" man="1"/>
    <brk id="133" max="35" man="1"/>
    <brk id="167" max="35" man="1"/>
  </rowBreaks>
  <ignoredErrors>
    <ignoredError sqref="R7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Sede Montevideo</vt:lpstr>
      <vt:lpstr>'Sede Montevideo'!Área_de_impresión</vt:lpstr>
      <vt:lpstr>'Sede Montevideo'!Títulos_a_imprimir</vt:lpstr>
    </vt:vector>
  </TitlesOfParts>
  <Company>ASEXPRES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G.P.CH</dc:creator>
  <cp:keywords>MATRIZ ID PELIGROS</cp:keywords>
  <cp:lastModifiedBy>Camilo Ernesto Osorio Ramirez</cp:lastModifiedBy>
  <cp:lastPrinted>2016-06-21T18:51:06Z</cp:lastPrinted>
  <dcterms:created xsi:type="dcterms:W3CDTF">2001-09-06T19:21:01Z</dcterms:created>
  <dcterms:modified xsi:type="dcterms:W3CDTF">2019-09-06T20:34:02Z</dcterms:modified>
</cp:coreProperties>
</file>