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840" windowHeight="11985" tabRatio="601"/>
  </bookViews>
  <sheets>
    <sheet name="Matriz de Peligros 2019" sheetId="42" r:id="rId1"/>
    <sheet name="RIESGOS" sheetId="49" r:id="rId2"/>
  </sheets>
  <externalReferences>
    <externalReference r:id="rId3"/>
    <externalReference r:id="rId4"/>
    <externalReference r:id="rId5"/>
  </externalReferences>
  <definedNames>
    <definedName name="_xlnm._FilterDatabase" localSheetId="0" hidden="1">'Matriz de Peligros 2019'!$A$16:$AM$173</definedName>
    <definedName name="_xlnm.Print_Area" localSheetId="0">'Matriz de Peligros 2019'!$A$2:$AD$164</definedName>
    <definedName name="CLASE">#REF!</definedName>
    <definedName name="consecuencias">#REF!</definedName>
    <definedName name="defi">#REF!</definedName>
    <definedName name="deficiencia">#REF!</definedName>
    <definedName name="Descripción">#REF!</definedName>
    <definedName name="DN">[1]Peligros!#REF!</definedName>
    <definedName name="efectos">#REF!</definedName>
    <definedName name="eso">[2]Peligros!$H$142:$H$145</definedName>
    <definedName name="exposicion">#REF!</definedName>
    <definedName name="FACTOR">#REF!</definedName>
    <definedName name="fwr">[3]Peligros!$B$2:$B$134</definedName>
    <definedName name="john">#REF!</definedName>
    <definedName name="kdjhfs">#REF!</definedName>
    <definedName name="luisa">#REF!</definedName>
    <definedName name="peligros">#REF!</definedName>
    <definedName name="Z_690B6F67_B07E_4576_802D_03F34D115F9A_.wvu.PrintTitles" localSheetId="0" hidden="1">'Matriz de Peligros 2019'!#REF!</definedName>
    <definedName name="Z_690B6F67_B07E_4576_802D_03F34D115F9A_.wvu.Rows" localSheetId="0" hidden="1">'Matriz de Peligros 2019'!#REF!,'Matriz de Peligros 2019'!#REF!</definedName>
  </definedNames>
  <calcPr calcId="145621" calcOnSave="0" concurrentCalc="0"/>
  <customWorkbookViews>
    <customWorkbookView name="  - Vista personalizada" guid="{690B6F67-B07E-4576-802D-03F34D115F9A}" mergeInterval="0" personalView="1" maximized="1" windowWidth="1020" windowHeight="569" tabRatio="601"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40" i="42" l="1"/>
  <c r="P140" i="42"/>
  <c r="O141" i="42"/>
  <c r="R141" i="42"/>
  <c r="S141" i="42"/>
  <c r="T141" i="42"/>
  <c r="P141" i="42"/>
  <c r="O142" i="42"/>
  <c r="P142" i="42"/>
  <c r="O143" i="42"/>
  <c r="R143" i="42"/>
  <c r="S143" i="42"/>
  <c r="T143" i="42"/>
  <c r="O144" i="42"/>
  <c r="P144" i="42"/>
  <c r="O145" i="42"/>
  <c r="R145" i="42"/>
  <c r="S145" i="42"/>
  <c r="T145" i="42"/>
  <c r="O146" i="42"/>
  <c r="P146" i="42"/>
  <c r="O147" i="42"/>
  <c r="R147" i="42"/>
  <c r="S147" i="42"/>
  <c r="T147" i="42"/>
  <c r="O148" i="42"/>
  <c r="P148" i="42"/>
  <c r="O149" i="42"/>
  <c r="R149" i="42"/>
  <c r="S149" i="42"/>
  <c r="T149" i="42"/>
  <c r="O150" i="42"/>
  <c r="P150" i="42"/>
  <c r="O151" i="42"/>
  <c r="P151" i="42"/>
  <c r="O152" i="42"/>
  <c r="P152" i="42"/>
  <c r="O153" i="42"/>
  <c r="P153" i="42"/>
  <c r="O154" i="42"/>
  <c r="P154" i="42"/>
  <c r="O155" i="42"/>
  <c r="R155" i="42"/>
  <c r="S155" i="42"/>
  <c r="T155" i="42"/>
  <c r="O156" i="42"/>
  <c r="P156" i="42"/>
  <c r="O157" i="42"/>
  <c r="R157" i="42"/>
  <c r="S157" i="42"/>
  <c r="T157" i="42"/>
  <c r="P157" i="42"/>
  <c r="O158" i="42"/>
  <c r="P158" i="42"/>
  <c r="O159" i="42"/>
  <c r="R159" i="42"/>
  <c r="S159" i="42"/>
  <c r="T159" i="42"/>
  <c r="O160" i="42"/>
  <c r="P160" i="42"/>
  <c r="O161" i="42"/>
  <c r="R161" i="42"/>
  <c r="S161" i="42"/>
  <c r="T161" i="42"/>
  <c r="O162" i="42"/>
  <c r="P162" i="42"/>
  <c r="O163" i="42"/>
  <c r="R163" i="42"/>
  <c r="S163" i="42"/>
  <c r="T163" i="42"/>
  <c r="O164" i="42"/>
  <c r="P164" i="42"/>
  <c r="O165" i="42"/>
  <c r="R165" i="42"/>
  <c r="S165" i="42"/>
  <c r="T165" i="42"/>
  <c r="O166" i="42"/>
  <c r="P166" i="42"/>
  <c r="O167" i="42"/>
  <c r="R167" i="42"/>
  <c r="S167" i="42"/>
  <c r="T167" i="42"/>
  <c r="O168" i="42"/>
  <c r="P168" i="42"/>
  <c r="O169" i="42"/>
  <c r="P169" i="42"/>
  <c r="O170" i="42"/>
  <c r="P170" i="42"/>
  <c r="O171" i="42"/>
  <c r="R171" i="42"/>
  <c r="S171" i="42"/>
  <c r="T171" i="42"/>
  <c r="P171" i="42"/>
  <c r="O172" i="42"/>
  <c r="P172" i="42"/>
  <c r="O173" i="42"/>
  <c r="R173" i="42"/>
  <c r="S173" i="42"/>
  <c r="T173" i="42"/>
  <c r="O103" i="42"/>
  <c r="P103" i="42"/>
  <c r="O104" i="42"/>
  <c r="R104" i="42"/>
  <c r="S104" i="42"/>
  <c r="T104" i="42"/>
  <c r="O105" i="42"/>
  <c r="P105" i="42"/>
  <c r="O106" i="42"/>
  <c r="P106" i="42"/>
  <c r="O107" i="42"/>
  <c r="P107" i="42"/>
  <c r="O108" i="42"/>
  <c r="R108" i="42"/>
  <c r="S108" i="42"/>
  <c r="T108" i="42"/>
  <c r="O109" i="42"/>
  <c r="P109" i="42"/>
  <c r="O110" i="42"/>
  <c r="R110" i="42"/>
  <c r="S110" i="42"/>
  <c r="T110" i="42"/>
  <c r="P110" i="42"/>
  <c r="O111" i="42"/>
  <c r="P111" i="42"/>
  <c r="O112" i="42"/>
  <c r="P112" i="42"/>
  <c r="O113" i="42"/>
  <c r="P113" i="42"/>
  <c r="O114" i="42"/>
  <c r="P114" i="42"/>
  <c r="O115" i="42"/>
  <c r="P115" i="42"/>
  <c r="O116" i="42"/>
  <c r="R116" i="42"/>
  <c r="S116" i="42"/>
  <c r="T116" i="42"/>
  <c r="O117" i="42"/>
  <c r="P117" i="42"/>
  <c r="O118" i="42"/>
  <c r="R118" i="42"/>
  <c r="S118" i="42"/>
  <c r="T118" i="42"/>
  <c r="O119" i="42"/>
  <c r="P119" i="42"/>
  <c r="O120" i="42"/>
  <c r="R120" i="42"/>
  <c r="S120" i="42"/>
  <c r="T120" i="42"/>
  <c r="O121" i="42"/>
  <c r="P121" i="42"/>
  <c r="O122" i="42"/>
  <c r="P122" i="42"/>
  <c r="O123" i="42"/>
  <c r="P123" i="42"/>
  <c r="O124" i="42"/>
  <c r="R124" i="42"/>
  <c r="S124" i="42"/>
  <c r="T124" i="42"/>
  <c r="O125" i="42"/>
  <c r="P125" i="42"/>
  <c r="O126" i="42"/>
  <c r="R126" i="42"/>
  <c r="S126" i="42"/>
  <c r="T126" i="42"/>
  <c r="P126" i="42"/>
  <c r="O127" i="42"/>
  <c r="P127" i="42"/>
  <c r="O128" i="42"/>
  <c r="P128" i="42"/>
  <c r="O129" i="42"/>
  <c r="P129" i="42"/>
  <c r="O130" i="42"/>
  <c r="P130" i="42"/>
  <c r="O131" i="42"/>
  <c r="P131" i="42"/>
  <c r="O132" i="42"/>
  <c r="R132" i="42"/>
  <c r="S132" i="42"/>
  <c r="T132" i="42"/>
  <c r="O133" i="42"/>
  <c r="P133" i="42"/>
  <c r="O134" i="42"/>
  <c r="R134" i="42"/>
  <c r="S134" i="42"/>
  <c r="T134" i="42"/>
  <c r="O135" i="42"/>
  <c r="P135" i="42"/>
  <c r="O136" i="42"/>
  <c r="R136" i="42"/>
  <c r="S136" i="42"/>
  <c r="T136" i="42"/>
  <c r="O137" i="42"/>
  <c r="P137" i="42"/>
  <c r="O138" i="42"/>
  <c r="P138" i="42"/>
  <c r="O139" i="42"/>
  <c r="P139" i="42"/>
  <c r="O66" i="42"/>
  <c r="P66" i="42"/>
  <c r="O67" i="42"/>
  <c r="O68" i="42"/>
  <c r="P68" i="42"/>
  <c r="O69" i="42"/>
  <c r="R69" i="42"/>
  <c r="S69" i="42"/>
  <c r="T69" i="42"/>
  <c r="O70" i="42"/>
  <c r="P70" i="42"/>
  <c r="O71" i="42"/>
  <c r="R71" i="42"/>
  <c r="S71" i="42"/>
  <c r="T71" i="42"/>
  <c r="O72" i="42"/>
  <c r="O73" i="42"/>
  <c r="R73" i="42"/>
  <c r="S73" i="42"/>
  <c r="T73" i="42"/>
  <c r="O74" i="42"/>
  <c r="P74" i="42"/>
  <c r="O75" i="42"/>
  <c r="O76" i="42"/>
  <c r="P76" i="42"/>
  <c r="O77" i="42"/>
  <c r="R77" i="42"/>
  <c r="S77" i="42"/>
  <c r="T77" i="42"/>
  <c r="P77" i="42"/>
  <c r="O78" i="42"/>
  <c r="P78" i="42"/>
  <c r="O79" i="42"/>
  <c r="R79" i="42"/>
  <c r="S79" i="42"/>
  <c r="T79" i="42"/>
  <c r="O80" i="42"/>
  <c r="O81" i="42"/>
  <c r="R81" i="42"/>
  <c r="S81" i="42"/>
  <c r="T81" i="42"/>
  <c r="O82" i="42"/>
  <c r="P82" i="42"/>
  <c r="O83" i="42"/>
  <c r="O84" i="42"/>
  <c r="P84" i="42"/>
  <c r="O85" i="42"/>
  <c r="R85" i="42"/>
  <c r="S85" i="42"/>
  <c r="T85" i="42"/>
  <c r="O86" i="42"/>
  <c r="P86" i="42"/>
  <c r="O87" i="42"/>
  <c r="R87" i="42"/>
  <c r="S87" i="42"/>
  <c r="T87" i="42"/>
  <c r="O88" i="42"/>
  <c r="O89" i="42"/>
  <c r="R89" i="42"/>
  <c r="S89" i="42"/>
  <c r="T89" i="42"/>
  <c r="O90" i="42"/>
  <c r="P90" i="42"/>
  <c r="O91" i="42"/>
  <c r="O92" i="42"/>
  <c r="P92" i="42"/>
  <c r="O93" i="42"/>
  <c r="R93" i="42"/>
  <c r="S93" i="42"/>
  <c r="T93" i="42"/>
  <c r="P93" i="42"/>
  <c r="O94" i="42"/>
  <c r="P94" i="42"/>
  <c r="O95" i="42"/>
  <c r="R95" i="42"/>
  <c r="S95" i="42"/>
  <c r="T95" i="42"/>
  <c r="O96" i="42"/>
  <c r="P96" i="42"/>
  <c r="O97" i="42"/>
  <c r="R97" i="42"/>
  <c r="S97" i="42"/>
  <c r="T97" i="42"/>
  <c r="O98" i="42"/>
  <c r="P98" i="42"/>
  <c r="O99" i="42"/>
  <c r="O100" i="42"/>
  <c r="P100" i="42"/>
  <c r="O101" i="42"/>
  <c r="R101" i="42"/>
  <c r="S101" i="42"/>
  <c r="T101" i="42"/>
  <c r="O102" i="42"/>
  <c r="P102" i="42"/>
  <c r="O34" i="42"/>
  <c r="P34" i="42"/>
  <c r="O35" i="42"/>
  <c r="P35" i="42"/>
  <c r="O36" i="42"/>
  <c r="P36" i="42"/>
  <c r="O37" i="42"/>
  <c r="P37" i="42"/>
  <c r="O38" i="42"/>
  <c r="O39" i="42"/>
  <c r="P39" i="42"/>
  <c r="O40" i="42"/>
  <c r="P40" i="42"/>
  <c r="O41" i="42"/>
  <c r="P41" i="42"/>
  <c r="O42" i="42"/>
  <c r="P42" i="42"/>
  <c r="O43" i="42"/>
  <c r="P43" i="42"/>
  <c r="O44" i="42"/>
  <c r="P44" i="42"/>
  <c r="O45" i="42"/>
  <c r="P45" i="42"/>
  <c r="O46" i="42"/>
  <c r="O47" i="42"/>
  <c r="P47" i="42"/>
  <c r="O48" i="42"/>
  <c r="P48" i="42"/>
  <c r="O49" i="42"/>
  <c r="P49" i="42"/>
  <c r="O50" i="42"/>
  <c r="P50" i="42"/>
  <c r="O51" i="42"/>
  <c r="P51" i="42"/>
  <c r="O52" i="42"/>
  <c r="P52" i="42"/>
  <c r="O53" i="42"/>
  <c r="P53" i="42"/>
  <c r="O54" i="42"/>
  <c r="P54" i="42"/>
  <c r="O55" i="42"/>
  <c r="P55" i="42"/>
  <c r="O56" i="42"/>
  <c r="P56" i="42"/>
  <c r="O57" i="42"/>
  <c r="P57" i="42"/>
  <c r="O58" i="42"/>
  <c r="P58" i="42"/>
  <c r="O59" i="42"/>
  <c r="P59" i="42"/>
  <c r="O60" i="42"/>
  <c r="P60" i="42"/>
  <c r="O61" i="42"/>
  <c r="P61" i="42"/>
  <c r="O62" i="42"/>
  <c r="O63" i="42"/>
  <c r="P63" i="42"/>
  <c r="O64" i="42"/>
  <c r="P64" i="42"/>
  <c r="O65" i="42"/>
  <c r="P65" i="42"/>
  <c r="O33" i="42"/>
  <c r="O32" i="42"/>
  <c r="R32" i="42"/>
  <c r="S32" i="42"/>
  <c r="T32" i="42"/>
  <c r="O31" i="42"/>
  <c r="P31" i="42"/>
  <c r="O30" i="42"/>
  <c r="P30" i="42"/>
  <c r="O29" i="42"/>
  <c r="P29" i="42"/>
  <c r="O28" i="42"/>
  <c r="P28" i="42"/>
  <c r="O27" i="42"/>
  <c r="P27" i="42"/>
  <c r="O26" i="42"/>
  <c r="P26" i="42"/>
  <c r="O25" i="42"/>
  <c r="P25" i="42"/>
  <c r="O24" i="42"/>
  <c r="R24" i="42"/>
  <c r="S24" i="42"/>
  <c r="T24" i="42"/>
  <c r="O22" i="42"/>
  <c r="P22" i="42"/>
  <c r="O21" i="42"/>
  <c r="R21" i="42"/>
  <c r="S21" i="42"/>
  <c r="T21" i="42"/>
  <c r="O19" i="42"/>
  <c r="P19" i="42"/>
  <c r="O18" i="42"/>
  <c r="P18" i="42"/>
  <c r="O17" i="42"/>
  <c r="R17" i="42"/>
  <c r="S17" i="42"/>
  <c r="T17" i="42"/>
  <c r="P20" i="42"/>
  <c r="P23" i="42"/>
  <c r="R23" i="42"/>
  <c r="S23" i="42"/>
  <c r="T23" i="42"/>
  <c r="R31" i="42"/>
  <c r="S31" i="42"/>
  <c r="T31" i="42"/>
  <c r="P33" i="42"/>
  <c r="P32" i="42"/>
  <c r="P24" i="42"/>
  <c r="P101" i="42"/>
  <c r="P85" i="42"/>
  <c r="P69" i="42"/>
  <c r="P134" i="42"/>
  <c r="P118" i="42"/>
  <c r="P173" i="42"/>
  <c r="P163" i="42"/>
  <c r="P149" i="42"/>
  <c r="R27" i="42"/>
  <c r="S27" i="42"/>
  <c r="T27" i="42"/>
  <c r="R22" i="42"/>
  <c r="S22" i="42"/>
  <c r="T22" i="42"/>
  <c r="P17" i="42"/>
  <c r="R64" i="42"/>
  <c r="S64" i="42"/>
  <c r="T64" i="42"/>
  <c r="R51" i="42"/>
  <c r="S51" i="42"/>
  <c r="T51" i="42"/>
  <c r="P95" i="42"/>
  <c r="P87" i="42"/>
  <c r="P79" i="42"/>
  <c r="P71" i="42"/>
  <c r="P132" i="42"/>
  <c r="P124" i="42"/>
  <c r="P116" i="42"/>
  <c r="P108" i="42"/>
  <c r="R129" i="42"/>
  <c r="S129" i="42"/>
  <c r="T129" i="42"/>
  <c r="R113" i="42"/>
  <c r="S113" i="42"/>
  <c r="T113" i="42"/>
  <c r="R107" i="42"/>
  <c r="S107" i="42"/>
  <c r="T107" i="42"/>
  <c r="P155" i="42"/>
  <c r="P147" i="42"/>
  <c r="R168" i="42"/>
  <c r="S168" i="42"/>
  <c r="T168" i="42"/>
  <c r="R164" i="42"/>
  <c r="S164" i="42"/>
  <c r="T164" i="42"/>
  <c r="R160" i="42"/>
  <c r="S160" i="42"/>
  <c r="T160" i="42"/>
  <c r="R54" i="42"/>
  <c r="S54" i="42"/>
  <c r="T54" i="42"/>
  <c r="R40" i="42"/>
  <c r="S40" i="42"/>
  <c r="T40" i="42"/>
  <c r="R96" i="42"/>
  <c r="S96" i="42"/>
  <c r="T96" i="42"/>
  <c r="R139" i="42"/>
  <c r="S139" i="42"/>
  <c r="T139" i="42"/>
  <c r="R133" i="42"/>
  <c r="S133" i="42"/>
  <c r="T133" i="42"/>
  <c r="R128" i="42"/>
  <c r="S128" i="42"/>
  <c r="T128" i="42"/>
  <c r="R123" i="42"/>
  <c r="S123" i="42"/>
  <c r="T123" i="42"/>
  <c r="R117" i="42"/>
  <c r="S117" i="42"/>
  <c r="T117" i="42"/>
  <c r="R112" i="42"/>
  <c r="S112" i="42"/>
  <c r="T112" i="42"/>
  <c r="P165" i="42"/>
  <c r="R170" i="42"/>
  <c r="S170" i="42"/>
  <c r="T170" i="42"/>
  <c r="R154" i="42"/>
  <c r="S154" i="42"/>
  <c r="T154" i="42"/>
  <c r="R151" i="42"/>
  <c r="S151" i="42"/>
  <c r="T151" i="42"/>
  <c r="R148" i="42"/>
  <c r="S148" i="42"/>
  <c r="T148" i="42"/>
  <c r="R144" i="42"/>
  <c r="S144" i="42"/>
  <c r="T144" i="42"/>
  <c r="R19" i="42"/>
  <c r="S19" i="42"/>
  <c r="T19" i="42"/>
  <c r="P88" i="42"/>
  <c r="R88" i="42"/>
  <c r="S88" i="42"/>
  <c r="T88" i="42"/>
  <c r="P72" i="42"/>
  <c r="R72" i="42"/>
  <c r="S72" i="42"/>
  <c r="T72" i="42"/>
  <c r="R91" i="42"/>
  <c r="S91" i="42"/>
  <c r="T91" i="42"/>
  <c r="P91" i="42"/>
  <c r="P62" i="42"/>
  <c r="R62" i="42"/>
  <c r="S62" i="42"/>
  <c r="T62" i="42"/>
  <c r="P46" i="42"/>
  <c r="R46" i="42"/>
  <c r="S46" i="42"/>
  <c r="T46" i="42"/>
  <c r="P38" i="42"/>
  <c r="R38" i="42"/>
  <c r="S38" i="42"/>
  <c r="T38" i="42"/>
  <c r="P80" i="42"/>
  <c r="R80" i="42"/>
  <c r="S80" i="42"/>
  <c r="T80" i="42"/>
  <c r="R75" i="42"/>
  <c r="S75" i="42"/>
  <c r="T75" i="42"/>
  <c r="P75" i="42"/>
  <c r="R99" i="42"/>
  <c r="S99" i="42"/>
  <c r="T99" i="42"/>
  <c r="P99" i="42"/>
  <c r="R83" i="42"/>
  <c r="S83" i="42"/>
  <c r="T83" i="42"/>
  <c r="P83" i="42"/>
  <c r="R67" i="42"/>
  <c r="S67" i="42"/>
  <c r="T67" i="42"/>
  <c r="P67" i="42"/>
  <c r="R106" i="42"/>
  <c r="S106" i="42"/>
  <c r="T106" i="42"/>
  <c r="R135" i="42"/>
  <c r="S135" i="42"/>
  <c r="T135" i="42"/>
  <c r="R122" i="42"/>
  <c r="S122" i="42"/>
  <c r="T122" i="42"/>
  <c r="R119" i="42"/>
  <c r="S119" i="42"/>
  <c r="T119" i="42"/>
  <c r="R103" i="42"/>
  <c r="S103" i="42"/>
  <c r="T103" i="42"/>
  <c r="R98" i="42"/>
  <c r="S98" i="42"/>
  <c r="T98" i="42"/>
  <c r="R90" i="42"/>
  <c r="S90" i="42"/>
  <c r="T90" i="42"/>
  <c r="R82" i="42"/>
  <c r="S82" i="42"/>
  <c r="T82" i="42"/>
  <c r="R74" i="42"/>
  <c r="S74" i="42"/>
  <c r="T74" i="42"/>
  <c r="R66" i="42"/>
  <c r="S66" i="42"/>
  <c r="T66" i="42"/>
  <c r="R142" i="42"/>
  <c r="S142" i="42"/>
  <c r="T142" i="42"/>
  <c r="R48" i="42"/>
  <c r="S48" i="42"/>
  <c r="T48" i="42"/>
  <c r="R35" i="42"/>
  <c r="S35" i="42"/>
  <c r="T35" i="42"/>
  <c r="P97" i="42"/>
  <c r="P89" i="42"/>
  <c r="P81" i="42"/>
  <c r="P73" i="42"/>
  <c r="R100" i="42"/>
  <c r="S100" i="42"/>
  <c r="T100" i="42"/>
  <c r="R92" i="42"/>
  <c r="S92" i="42"/>
  <c r="T92" i="42"/>
  <c r="R84" i="42"/>
  <c r="S84" i="42"/>
  <c r="T84" i="42"/>
  <c r="R76" i="42"/>
  <c r="S76" i="42"/>
  <c r="T76" i="42"/>
  <c r="R68" i="42"/>
  <c r="S68" i="42"/>
  <c r="T68" i="42"/>
  <c r="P136" i="42"/>
  <c r="P120" i="42"/>
  <c r="P104" i="42"/>
  <c r="R137" i="42"/>
  <c r="S137" i="42"/>
  <c r="T137" i="42"/>
  <c r="R130" i="42"/>
  <c r="S130" i="42"/>
  <c r="T130" i="42"/>
  <c r="R127" i="42"/>
  <c r="S127" i="42"/>
  <c r="T127" i="42"/>
  <c r="R121" i="42"/>
  <c r="S121" i="42"/>
  <c r="T121" i="42"/>
  <c r="R114" i="42"/>
  <c r="S114" i="42"/>
  <c r="T114" i="42"/>
  <c r="R111" i="42"/>
  <c r="S111" i="42"/>
  <c r="T111" i="42"/>
  <c r="R105" i="42"/>
  <c r="S105" i="42"/>
  <c r="T105" i="42"/>
  <c r="P167" i="42"/>
  <c r="P159" i="42"/>
  <c r="P143" i="42"/>
  <c r="R162" i="42"/>
  <c r="S162" i="42"/>
  <c r="T162" i="42"/>
  <c r="R152" i="42"/>
  <c r="S152" i="42"/>
  <c r="T152" i="42"/>
  <c r="R146" i="42"/>
  <c r="S146" i="42"/>
  <c r="T146" i="42"/>
  <c r="R138" i="42"/>
  <c r="S138" i="42"/>
  <c r="T138" i="42"/>
  <c r="R169" i="42"/>
  <c r="S169" i="42"/>
  <c r="T169" i="42"/>
  <c r="R166" i="42"/>
  <c r="S166" i="42"/>
  <c r="T166" i="42"/>
  <c r="R158" i="42"/>
  <c r="S158" i="42"/>
  <c r="T158" i="42"/>
  <c r="R153" i="42"/>
  <c r="S153" i="42"/>
  <c r="T153" i="42"/>
  <c r="R56" i="42"/>
  <c r="S56" i="42"/>
  <c r="T56" i="42"/>
  <c r="R102" i="42"/>
  <c r="S102" i="42"/>
  <c r="T102" i="42"/>
  <c r="R94" i="42"/>
  <c r="S94" i="42"/>
  <c r="T94" i="42"/>
  <c r="R86" i="42"/>
  <c r="S86" i="42"/>
  <c r="T86" i="42"/>
  <c r="R78" i="42"/>
  <c r="S78" i="42"/>
  <c r="T78" i="42"/>
  <c r="R70" i="42"/>
  <c r="S70" i="42"/>
  <c r="T70" i="42"/>
  <c r="R131" i="42"/>
  <c r="S131" i="42"/>
  <c r="T131" i="42"/>
  <c r="R125" i="42"/>
  <c r="S125" i="42"/>
  <c r="T125" i="42"/>
  <c r="R115" i="42"/>
  <c r="S115" i="42"/>
  <c r="T115" i="42"/>
  <c r="R109" i="42"/>
  <c r="S109" i="42"/>
  <c r="T109" i="42"/>
  <c r="P161" i="42"/>
  <c r="P145" i="42"/>
  <c r="R172" i="42"/>
  <c r="S172" i="42"/>
  <c r="T172" i="42"/>
  <c r="R156" i="42"/>
  <c r="S156" i="42"/>
  <c r="T156" i="42"/>
  <c r="R150" i="42"/>
  <c r="S150" i="42"/>
  <c r="T150" i="42"/>
  <c r="R140" i="42"/>
  <c r="S140" i="42"/>
  <c r="T140" i="42"/>
  <c r="R57" i="42"/>
  <c r="S57" i="42"/>
  <c r="T57" i="42"/>
  <c r="R63" i="42"/>
  <c r="S63" i="42"/>
  <c r="T63" i="42"/>
  <c r="R60" i="42"/>
  <c r="S60" i="42"/>
  <c r="T60" i="42"/>
  <c r="R58" i="42"/>
  <c r="S58" i="42"/>
  <c r="T58" i="42"/>
  <c r="R53" i="42"/>
  <c r="S53" i="42"/>
  <c r="T53" i="42"/>
  <c r="R47" i="42"/>
  <c r="S47" i="42"/>
  <c r="T47" i="42"/>
  <c r="R44" i="42"/>
  <c r="S44" i="42"/>
  <c r="T44" i="42"/>
  <c r="R42" i="42"/>
  <c r="S42" i="42"/>
  <c r="T42" i="42"/>
  <c r="R37" i="42"/>
  <c r="S37" i="42"/>
  <c r="T37" i="42"/>
  <c r="R41" i="42"/>
  <c r="S41" i="42"/>
  <c r="T41" i="42"/>
  <c r="R65" i="42"/>
  <c r="S65" i="42"/>
  <c r="T65" i="42"/>
  <c r="R59" i="42"/>
  <c r="S59" i="42"/>
  <c r="T59" i="42"/>
  <c r="R49" i="42"/>
  <c r="S49" i="42"/>
  <c r="T49" i="42"/>
  <c r="R43" i="42"/>
  <c r="S43" i="42"/>
  <c r="T43" i="42"/>
  <c r="R28" i="42"/>
  <c r="S28" i="42"/>
  <c r="T28" i="42"/>
  <c r="R18" i="42"/>
  <c r="S18" i="42"/>
  <c r="T18" i="42"/>
  <c r="R61" i="42"/>
  <c r="S61" i="42"/>
  <c r="T61" i="42"/>
  <c r="R55" i="42"/>
  <c r="S55" i="42"/>
  <c r="T55" i="42"/>
  <c r="R52" i="42"/>
  <c r="S52" i="42"/>
  <c r="T52" i="42"/>
  <c r="R50" i="42"/>
  <c r="S50" i="42"/>
  <c r="T50" i="42"/>
  <c r="R45" i="42"/>
  <c r="S45" i="42"/>
  <c r="T45" i="42"/>
  <c r="R39" i="42"/>
  <c r="S39" i="42"/>
  <c r="T39" i="42"/>
  <c r="R36" i="42"/>
  <c r="S36" i="42"/>
  <c r="T36" i="42"/>
  <c r="R34" i="42"/>
  <c r="S34" i="42"/>
  <c r="T34" i="42"/>
  <c r="R30" i="42"/>
  <c r="S30" i="42"/>
  <c r="T30" i="42"/>
  <c r="P21" i="42"/>
  <c r="R26" i="42"/>
  <c r="S26" i="42"/>
  <c r="T26" i="42"/>
  <c r="R33" i="42"/>
  <c r="S33" i="42"/>
  <c r="T33" i="42"/>
  <c r="R29" i="42"/>
  <c r="S29" i="42"/>
  <c r="T29" i="42"/>
  <c r="R20" i="42"/>
  <c r="S20" i="42"/>
  <c r="T20" i="42"/>
  <c r="R25" i="42"/>
  <c r="S25" i="42"/>
  <c r="T25" i="42"/>
  <c r="C4" i="49"/>
  <c r="C5" i="49"/>
  <c r="C6" i="49"/>
  <c r="C7" i="49"/>
  <c r="C8" i="49"/>
  <c r="C9" i="49"/>
  <c r="C3" i="49"/>
  <c r="C10" i="49"/>
  <c r="F8" i="42"/>
  <c r="D4" i="49"/>
  <c r="D7" i="49"/>
  <c r="D5" i="49"/>
  <c r="D3" i="49"/>
  <c r="D8" i="49"/>
  <c r="D9" i="49"/>
  <c r="D6" i="49"/>
  <c r="D10" i="49"/>
  <c r="G6" i="49"/>
  <c r="G3" i="49"/>
  <c r="G4" i="49"/>
  <c r="G5" i="49"/>
  <c r="G7" i="49"/>
  <c r="H3" i="49"/>
  <c r="K4" i="49"/>
  <c r="K5" i="49"/>
  <c r="K6" i="49"/>
  <c r="K3" i="49"/>
  <c r="K7" i="49"/>
  <c r="H5" i="49"/>
  <c r="H6" i="49"/>
  <c r="H4" i="49"/>
  <c r="H7" i="49"/>
</calcChain>
</file>

<file path=xl/sharedStrings.xml><?xml version="1.0" encoding="utf-8"?>
<sst xmlns="http://schemas.openxmlformats.org/spreadsheetml/2006/main" count="3359" uniqueCount="802">
  <si>
    <t>FUENTE</t>
  </si>
  <si>
    <t>X</t>
  </si>
  <si>
    <t xml:space="preserve">ACTIVIDAD </t>
  </si>
  <si>
    <t>EFECTOS POSIBLES</t>
  </si>
  <si>
    <t>MEDIO</t>
  </si>
  <si>
    <t>TAREA</t>
  </si>
  <si>
    <t>PROCESO</t>
  </si>
  <si>
    <t>TRABAJADOR</t>
  </si>
  <si>
    <t>NIVEL DE DEFICIENCIA</t>
  </si>
  <si>
    <t>NIVEL DE PROBABILIDAD</t>
  </si>
  <si>
    <t>NIVEL DE CONSECUENCIA</t>
  </si>
  <si>
    <t>NIVEL DE RIESGO</t>
  </si>
  <si>
    <t>ACEPTABILIDAD DEL RIESGO</t>
  </si>
  <si>
    <t>CONTROL EXISTENTE</t>
  </si>
  <si>
    <t>NIVEL DE EXPOSICIÓN</t>
  </si>
  <si>
    <t>INTERPRETACIÓN NIVEL DE PROBABILIDAD</t>
  </si>
  <si>
    <t>EXPUESTOS</t>
  </si>
  <si>
    <t>PELIGROS</t>
  </si>
  <si>
    <t>MARCO LEGAL</t>
  </si>
  <si>
    <t>HONGOS</t>
  </si>
  <si>
    <t>VIRUS</t>
  </si>
  <si>
    <t>BACTERIAS</t>
  </si>
  <si>
    <t>RUIDO CONTINUO</t>
  </si>
  <si>
    <t>TEMPERATURAS EXTREMAS CALOR</t>
  </si>
  <si>
    <t>TEMPERATURAS EXTREMAS FRIO</t>
  </si>
  <si>
    <t>DISCONFORTERMICO</t>
  </si>
  <si>
    <t>MOVIMIENTO REPETITIVO</t>
  </si>
  <si>
    <t>INFORMACIÓN GENERAL DE LA EMPRESA</t>
  </si>
  <si>
    <t>NIT</t>
  </si>
  <si>
    <t>CC</t>
  </si>
  <si>
    <t>CE</t>
  </si>
  <si>
    <t>No.</t>
  </si>
  <si>
    <t>Clase(s) de Riesgos</t>
  </si>
  <si>
    <t>Dirección</t>
  </si>
  <si>
    <t>Departamento</t>
  </si>
  <si>
    <t>INFORMACIÓN DE LA MATRIZ DE IDENTIFICACIÓN DE PELIGROS EN EL CENTRO DE TRABAJO</t>
  </si>
  <si>
    <t>Nombre del Centro de Trabajo</t>
  </si>
  <si>
    <t>OBSERVACIÓN</t>
  </si>
  <si>
    <t>PICADURAS</t>
  </si>
  <si>
    <t>MORDEDURAS</t>
  </si>
  <si>
    <t>Polvos Inorgánicos</t>
  </si>
  <si>
    <t>Gases y vapores</t>
  </si>
  <si>
    <t>POSTURA FORZADA</t>
  </si>
  <si>
    <t>ESFUERZO</t>
  </si>
  <si>
    <t>Locativo superficies de trabajo deslizantes</t>
  </si>
  <si>
    <t>Locativo superficies de trabajo con diferencia de nivel</t>
  </si>
  <si>
    <t>Accidentes de tránsito</t>
  </si>
  <si>
    <t>Trabajo en alturas</t>
  </si>
  <si>
    <t>Mecánico por elementos o partes de maquinas</t>
  </si>
  <si>
    <t>Mecánico por (piezas a trabajar)</t>
  </si>
  <si>
    <t>TIPO ACTIVIDAD
RUTINARIA / NO RUTINARIA</t>
  </si>
  <si>
    <t>ASPECTOS LEGALES
APLICABLES</t>
  </si>
  <si>
    <t>Licencia en SO</t>
  </si>
  <si>
    <t>Levantamiento de la información en la matriz realizada por:</t>
  </si>
  <si>
    <t>Cargo</t>
  </si>
  <si>
    <t>Razón Social de la Empresa</t>
  </si>
  <si>
    <t>Líquidos</t>
  </si>
  <si>
    <t>Mecánico por Materiales proyectados líquidos</t>
  </si>
  <si>
    <t>Locativo por caídas de objetos</t>
  </si>
  <si>
    <t>Tecnológico por fuga</t>
  </si>
  <si>
    <t>Públicos por robos</t>
  </si>
  <si>
    <t>Públicos por atracos</t>
  </si>
  <si>
    <t>Públicos por asaltos</t>
  </si>
  <si>
    <t>Públicos por atentados</t>
  </si>
  <si>
    <t>Públicos por orden publico</t>
  </si>
  <si>
    <t>LUGAR DE TRABAJO</t>
  </si>
  <si>
    <t>Si</t>
  </si>
  <si>
    <t>Rutinaria</t>
  </si>
  <si>
    <t>Resolución 2400 de 1979</t>
  </si>
  <si>
    <t>Resolución 2400 de 1979
Decreto 1443 de 2014
Decreto ley 1295 de 1994</t>
  </si>
  <si>
    <t>Ley 9 de 1979</t>
  </si>
  <si>
    <t>IVC Alimentos</t>
  </si>
  <si>
    <t>Afecciones respiratorias</t>
  </si>
  <si>
    <t>Uso de EPP. Protector respiratorio</t>
  </si>
  <si>
    <t>IVC Plantas de Beneficio</t>
  </si>
  <si>
    <t>Uso de EPP : Botas con punta de acero antideslizantes</t>
  </si>
  <si>
    <t>Protocolos de plan de emergencias de la empresa donde se encuentra ejecutando las actividades</t>
  </si>
  <si>
    <t>Mecánico por materiales proyectados sólidos</t>
  </si>
  <si>
    <t>Uso de EPP: protector respiratorio N95 y guantes de látex o nitrilo</t>
  </si>
  <si>
    <t>Caídas a mismo nivel, golpes, lesiones</t>
  </si>
  <si>
    <t>Campañas de auto cuidado</t>
  </si>
  <si>
    <t>Uso de chaquetas para bajas temperaturas y trajes térmicos para temperaturas altas</t>
  </si>
  <si>
    <t>Uso de trajes térmicos para temperaturas altas</t>
  </si>
  <si>
    <t>Uso de EPP Como: Guantes de nitrilo, Protector respiratorio, Overol anti fluido, Gafas de seguridad, Botas de caucho con punta de acero y suela antideslizante</t>
  </si>
  <si>
    <t>Uso de EPP Como: Guantes de nitrilo, Protector respiratorio , Overol anti fluido, Gafas de seguridad, Botas de caucho con punta de acero y suela antideslizante</t>
  </si>
  <si>
    <t>Actividades administrativas todo el tiempo uso de mouse y teclado</t>
  </si>
  <si>
    <t>Proyección  de partículas en algunos de los procesos de las diferentes plantas</t>
  </si>
  <si>
    <t>Presencia de diferentes fluidos de origen animal (Plantas de beneficio)</t>
  </si>
  <si>
    <t>Procesos y maquinaria en áreas (IVC)</t>
  </si>
  <si>
    <t xml:space="preserve">Actividades administrativas todo el tiempo uso de mouse y teclado
Procesos de IVC </t>
  </si>
  <si>
    <t>Proyección de fluidos en los procesos</t>
  </si>
  <si>
    <t>Presencia de maquinaria y/o elementos en plantas (líneas por donde pasas los animales)</t>
  </si>
  <si>
    <t>PARÁSITOS</t>
  </si>
  <si>
    <t>FLUIDOS O EXCREMENTOS</t>
  </si>
  <si>
    <t>Fecha de actualización</t>
  </si>
  <si>
    <t>INSTITUTO NACIONAL DE VIGILANCIA DE MEDICAMENTOS Y ALIMENTOS "INVIMA"</t>
  </si>
  <si>
    <t>Responsable(s) de la empresa</t>
  </si>
  <si>
    <t>Ciudad/municipio</t>
  </si>
  <si>
    <t>PVE riesgo biomecánico
pausas activas</t>
  </si>
  <si>
    <t>Campañas de auto cuidado
Uso de EPP</t>
  </si>
  <si>
    <t>Sala de procesos de altas temperaturas, escaldado de aves y cerdos</t>
  </si>
  <si>
    <t>Vapores generados en los diferentes procesos
aspersores con ácidos orgánicos
escaldado de aves y porcinos</t>
  </si>
  <si>
    <t>IVC Medicamentos, Dispositivos Médicos y Cosméticos</t>
  </si>
  <si>
    <t>Inspección, verificación y control de las practicas de manufactura en las plantas visitadas
Decomisos de materiales y sellamiento de instituciones</t>
  </si>
  <si>
    <t>Implementación de batería de riesgo psicosocial</t>
  </si>
  <si>
    <t>Ingreso a cuartos fríos, hielo, enfriamiento de canales, tanques agua, hielo</t>
  </si>
  <si>
    <t>Exposición a partículas de pelo, orina, incineración de  partes de animales, huesos</t>
  </si>
  <si>
    <t>Presencia de escalones, distintos niveles en diferentes plantas, rampas, escaleras generalmente con bandas antideslizantes.</t>
  </si>
  <si>
    <t>Comisiones a nivel nacional  (terrestre o aéreo)</t>
  </si>
  <si>
    <t>Inspecciones en áreas de molienda, harineras, condimentos y productos secos</t>
  </si>
  <si>
    <t>Cuartos fríos donde se presenta condensación. Humedad saturada 100%</t>
  </si>
  <si>
    <t>Teléfono</t>
  </si>
  <si>
    <t>No. De Trabajadores de la dependencia</t>
  </si>
  <si>
    <t>Plantas de producción
Farmacéuticas 
Dispositivos Médicos
Cosméticos
Dentro y fuera de la Ciudad</t>
  </si>
  <si>
    <t xml:space="preserve">Trabajo con entidad publica
Comisiones a nivel nacional </t>
  </si>
  <si>
    <t xml:space="preserve">Capacitación de Riesgo Biológico, sensibilización de auto cuidado enfocado a Riesgo Biológico. </t>
  </si>
  <si>
    <t>Capacitación de Riesgo Biológico, sensibilización de auto cuidado enfocado a Riesgo Biológico. 
Suministrar con una mayor frecuencia los EPP: Cofia, protector respiratorio, bata, guantes de nitrilo o látex</t>
  </si>
  <si>
    <t>POSTURA PROLONGADA</t>
  </si>
  <si>
    <t>Jornada de Trabajo</t>
  </si>
  <si>
    <t xml:space="preserve">Exposición a diferentes ambientes de trabajo
Verificación de los Procesos en plantas de alimentos </t>
  </si>
  <si>
    <t>Enfermedades infectocontagiosas,  reacciones alérgicas, afecciones en la piel entre otras enfermedades comunes</t>
  </si>
  <si>
    <t xml:space="preserve">
Suministrar los  EPP necesarios para la actividad de manera frecuente como: Guantes de nitrilo, Protector respiratorio N95 para riesgo biológico, Overol anti fluido, gafas de seguridad, Botas de caucho con punta de acero y suela antideslizante</t>
  </si>
  <si>
    <t>Comisiones en zonas rurales presencia de  serpientes, gatos, perros, zarigüeyas y animales silvestres</t>
  </si>
  <si>
    <t>Realizan comisiones a nivel nacional susceptible a presencia de mosquitos, zancudos en diferentes ambientes</t>
  </si>
  <si>
    <t>Presencia de moscas 
Realizan comisiones a nivel nacional susceptible a presencia de mosquitos, zancudos en diferentes ambientes</t>
  </si>
  <si>
    <t>MANIPULACIÓN MANUAL DE CARGAS</t>
  </si>
  <si>
    <t>Manipulación de materiales decomisados en ocasiones que oscila entre los 10 y 20 Kg aproximadamente.</t>
  </si>
  <si>
    <t>Dar continuidad al PVE Riesgo Biomecánico.
Campañas de auto cuidado y realizar pausas activas
Sensibilización manipulación manual de cargas</t>
  </si>
  <si>
    <t>Capacitación Higiene postural, manipulación manual de cargas.</t>
  </si>
  <si>
    <t>El personal se encuentra  realizando trabajo administrativo en posición sedente durante la jornada laboral.</t>
  </si>
  <si>
    <t>PVE Riesgo biomecánico
Programa Pausas Activas</t>
  </si>
  <si>
    <t>La actividad se realiza la mayoría del tiempo en postura sedente en áreas administrativas sin embargo algunas labores de acompañamiento en postura de pie.</t>
  </si>
  <si>
    <t>Capacitación en reporte de actos y condiciones inseguras.</t>
  </si>
  <si>
    <t>Pisos mojados, con fluidos, ingreso a cuartos fríos</t>
  </si>
  <si>
    <t>Manipulación de cosedoras, bisturís, grapadoras, saca ganchos etc.</t>
  </si>
  <si>
    <t>Pasan de temperaturas ambientales a cuartos fríos y a las áreas de cocción, horneado y deshidratado, donde hay altas temperaturas.</t>
  </si>
  <si>
    <t>Deficiencia de iluminación en algunos procesos</t>
  </si>
  <si>
    <t>Suministrar de manera frecuente los EPP necesarios para la exposición al riesgo.</t>
  </si>
  <si>
    <t>Suministrar de manera frecuente los EPP
Uso de protección auditiva de inserción cada vez que se encuentre expuesto al riesgo</t>
  </si>
  <si>
    <t>Sala de procesos de altas temperaturas en áreas de cocción y hornos cuya temperatura puede alcanzar los 45°C a 50°C</t>
  </si>
  <si>
    <t>Polvos Orgánicos</t>
  </si>
  <si>
    <t>Resolución 1972 de 1990
Resolución 8321 de 1983</t>
  </si>
  <si>
    <t>Divulgar el plan de emergencias entre los trabajadores de la sede
Capacitación como actuar en una emergencia.</t>
  </si>
  <si>
    <t>Capacitación en reporte de actos y condiciones inseguras
Uso de EPP : Botas con punta de acero antideslizantes</t>
  </si>
  <si>
    <t>Suministrar lo EPP necesarios para la actividad: 
Uso de EPP: protector respiratorio N95 y guantes de látex o nitrilo</t>
  </si>
  <si>
    <t>Dar continuidad al PVE riesgo biomecánico
Campañas de auto cuidado y realizar de pausas activas</t>
  </si>
  <si>
    <t>Condiciones de la Tarea (carga mental, contenido de la tarea, demandas emocionales, monotonía)</t>
  </si>
  <si>
    <t>Enfermedades infectocontagiosas
Rabia, meningitis.</t>
  </si>
  <si>
    <t>PVE riesgo biomecánico
pausas activas
Exámenes médicos periódicos que incluyen aspectos osteomusculares.</t>
  </si>
  <si>
    <t xml:space="preserve">Implementar programa de vigilancia Epidemiológico para riesgo Biológico.
Seguimiento y control de esquemas de vacunación
Seguimiento a exámenes periódicos
Capacitación uso de EPP
 Campañas de auto cuidado
Capacitación Riesgo biológico </t>
  </si>
  <si>
    <t>Protocolos de plan de emergencias de la empresa donde se encuentra ejecutando las actividades
Realizar inspecciones periódicas a las instalaciones de la empresa.</t>
  </si>
  <si>
    <t xml:space="preserve">Inspección, verificación y control de las practicas de manufactura en las plantas de Alimentos </t>
  </si>
  <si>
    <t>N/A</t>
  </si>
  <si>
    <t>Proyección  de partículas en algunos de los procesos de las diferentes plantas.</t>
  </si>
  <si>
    <t>Presencia de pisos mojados, grasosos.</t>
  </si>
  <si>
    <t>Comisiones a nivel Regional.</t>
  </si>
  <si>
    <t>Trabajo con entidad publica
Comisiones a nivel regional</t>
  </si>
  <si>
    <t>El personal se encuentra la mayor parte del tiempo con suficiente carga laboral
Jornadas de trabajo que se extienden</t>
  </si>
  <si>
    <t>Inspección, verificación y control de las practicas de manufactura en las plantas visitadas y/o a las instalaciones.</t>
  </si>
  <si>
    <t>El personal se encuentra la mayor parte del tiempo con suficiente carga laboral
Jornadas de trabajo que se extienden
Verificación de procesos en jornadas nocturnas</t>
  </si>
  <si>
    <t>El personal se encuentra la mayor parte del tiempo con suficiente carga laboral
Trato con diferentes tipo de clientes constantemente
Sanciones y sellamientos de empresas
Rotación de horarios de trabajo</t>
  </si>
  <si>
    <t>Elaborar el plan de emergencias y socializarlo con los trabajadores y brigadistas. Programa de inspecciones a equipos de emergencia</t>
  </si>
  <si>
    <t>Capacitación uso de EPP, validar la posibilidad de realizar mediciones de higiene referentes a ruido ocupacional (sonometrías, dosimetrías)</t>
  </si>
  <si>
    <t>Campañas de auto cuidado
Uso de EPP, señalización</t>
  </si>
  <si>
    <t>Dolores de Cabeza
Cansancio visual
Caídas a  mismo y distinto nivel, disminución de la agudeza visual</t>
  </si>
  <si>
    <t>PEOR CONSECUENCIA</t>
  </si>
  <si>
    <t>II</t>
  </si>
  <si>
    <t>I</t>
  </si>
  <si>
    <t>III</t>
  </si>
  <si>
    <t>IV</t>
  </si>
  <si>
    <t>Administrativo</t>
  </si>
  <si>
    <t>CALLE 18 A, NO. 7ª – 14 B- B/ CAMPO NUÑEZ</t>
  </si>
  <si>
    <t>Huila</t>
  </si>
  <si>
    <t>Neiva</t>
  </si>
  <si>
    <t xml:space="preserve">Nohora Elena Maldonado  </t>
  </si>
  <si>
    <t>Instalaciones susceptibles de robos, atentados, desorden público y secuestro</t>
  </si>
  <si>
    <t>Tránsito en Superficies de trabajo con  irregularidades, o deslizantes, subir o bajar escaleras, pisos resbalosos por presencia de líquidos</t>
  </si>
  <si>
    <t>GTT CO3 - NEIVA</t>
  </si>
  <si>
    <t>EVALUACIÓN DEL RIESGO</t>
  </si>
  <si>
    <t>DESCRIPCIÓN</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</si>
  <si>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</si>
  <si>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</si>
  <si>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</si>
  <si>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</si>
  <si>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</si>
  <si>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</si>
  <si>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</si>
  <si>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</si>
  <si>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Esquemas de vacunación de hepatitis y tétanos
Pruebas anuales de: tuberculosis, toxoplasmosis, brucelosis, Leptospirosis
Uso de EPP Como: Guantes de nitrilo, Protector respiratorio, Overol anti fluido, Botas de caucho con punta de acero y suela antideslizante</t>
  </si>
  <si>
    <t>Dar seguimiento a los esquemas de vacunación de hepatitis y tétanos
Pruebas anuales de: tuberculosis, toxoplasmosis, brucelosis, Leptospirosis
Uso de EPP Como: Guantes de nitrilo, Protector respiratorio, Overol anti fluido, Botas de caucho con punta de acero y suela antideslizante</t>
  </si>
  <si>
    <t>ILUMINACIÓN POR LUZ VISIBLE POR DEFICIENCIA</t>
  </si>
  <si>
    <t>Manipulación de cargas de 60 kg</t>
  </si>
  <si>
    <t>DESARROLLADO CON LA ASESORÍA DE POSITIVA COMPAÑÍA DE SEGUROS PARA INVIMA</t>
  </si>
  <si>
    <t>Clasificación del Riesgo</t>
  </si>
  <si>
    <t>#</t>
  </si>
  <si>
    <t>%</t>
  </si>
  <si>
    <t>TOTAL</t>
  </si>
  <si>
    <t>ACEPTABLE</t>
  </si>
  <si>
    <t>ACEPTABLE CON CONTROL ESPECIFICO</t>
  </si>
  <si>
    <t>NO ACEPTABLE</t>
  </si>
  <si>
    <t>Recepción, Abogada, Técnico administrativo, Coordinador GTTCO3</t>
  </si>
  <si>
    <t>MATRIZ DE IDENTIFICACIÓN DE PELIGROS, VALORACIÓN DE RIESGOS Y DETERMINACIÓN DE CONTROLES MODELO SEGÚN NORMA ICONTEC GTC 45  - 2012</t>
  </si>
  <si>
    <t>ABRIL</t>
  </si>
  <si>
    <t>691 SECRETARIA DE SALUD TOLIMA</t>
  </si>
  <si>
    <t>PELIGROS-CLASIFICACIÓN</t>
  </si>
  <si>
    <t>PELIGROS-DESCRIPCIÓN</t>
  </si>
  <si>
    <t xml:space="preserve">1. FISICOS      </t>
  </si>
  <si>
    <t>1.1.1.Ruido (impacto)</t>
  </si>
  <si>
    <t>2. QUIMICOS</t>
  </si>
  <si>
    <t>1.1.2 Ruido (intermitente)</t>
  </si>
  <si>
    <t>3. BIOLÓGICOS</t>
  </si>
  <si>
    <t>1.1.3 Ruido (Continuo)</t>
  </si>
  <si>
    <t>4. PSICOSOCIALES</t>
  </si>
  <si>
    <t>1.2.1. Iluminación (luz Visible por exceso)</t>
  </si>
  <si>
    <t>5. BIOMECÁNICOS</t>
  </si>
  <si>
    <t>1.2.2. Iluminación (luz Visible por deficiencia)</t>
  </si>
  <si>
    <t>6. CONDICIONES DE SEGURIDAD</t>
  </si>
  <si>
    <t>1.3.1. Vibración (Cuerpo entero)</t>
  </si>
  <si>
    <t>7. FENÓMENOS NATURALES</t>
  </si>
  <si>
    <t>1.3.1. Vibración (Segmentaria)</t>
  </si>
  <si>
    <t>1.4.1. Temperaturas extremas (Calor)</t>
  </si>
  <si>
    <t>1.4.1. Temperaturas extremas (frio)</t>
  </si>
  <si>
    <t>1.5.1 Presión Atmosférica (Normal)</t>
  </si>
  <si>
    <t>1.5.1 Presión Atmosférica (Ajustada)</t>
  </si>
  <si>
    <t>1.6.1. Radiaciones Ionizantes (Rayos X)</t>
  </si>
  <si>
    <t>1.6.2. Radiaciones Ionizantes (Rayos gama)</t>
  </si>
  <si>
    <t>1.6.3. Radiaciones Ionizantes (Rayos alfa)</t>
  </si>
  <si>
    <t>1.6.3. Radiaciones Ionizantes (Rayos beta)</t>
  </si>
  <si>
    <t>1.7. Radiaciones No Ionizantes</t>
  </si>
  <si>
    <t>1.7.1.Radiaciones No Ionizantes (láser)</t>
  </si>
  <si>
    <t>1.7.2.Radiaciones No Ionizantes (ultravioleta)</t>
  </si>
  <si>
    <t>2.1.Polvos Orgánicos e Inorgánicos</t>
  </si>
  <si>
    <t>2.2. Fibras</t>
  </si>
  <si>
    <t>2.3. Líquidos</t>
  </si>
  <si>
    <t>2.4. Gases y vapores</t>
  </si>
  <si>
    <t>2.5. Humos metálicos y no metálicos</t>
  </si>
  <si>
    <t>2.6. Material Particulado</t>
  </si>
  <si>
    <t>3.1. Virus</t>
  </si>
  <si>
    <t>3.2.Bacterias</t>
  </si>
  <si>
    <t>3.3. Hongos</t>
  </si>
  <si>
    <t>3.4.Ricketsias</t>
  </si>
  <si>
    <t>3.5.Parásitos</t>
  </si>
  <si>
    <t>3.6. Picaduras</t>
  </si>
  <si>
    <t>3.7.Mordeduras</t>
  </si>
  <si>
    <t>3.8.Fluidos o excrementos</t>
  </si>
  <si>
    <t>4.1.Gestión Organizacional</t>
  </si>
  <si>
    <t>4.4.Condiciones de la tarea</t>
  </si>
  <si>
    <t>4.5.Interfase Personas - Tarea</t>
  </si>
  <si>
    <t>4.6. Jornada de Trabajo</t>
  </si>
  <si>
    <t>5.1.1. Postura (prolongada)</t>
  </si>
  <si>
    <t>5.1.2. Postura (mantenida)</t>
  </si>
  <si>
    <t>5.1.3. Postura (forzada)</t>
  </si>
  <si>
    <t>5.2. Esfuerzo</t>
  </si>
  <si>
    <t>5.3. Movimiento repetitivo</t>
  </si>
  <si>
    <t>5.4.Manipulación manual de cargas</t>
  </si>
  <si>
    <t>6.1. MECÁNICOS</t>
  </si>
  <si>
    <t>6.1.1. (Mecánicos) ELEMENTOS DE MAQUINAS</t>
  </si>
  <si>
    <t>6.1.2.(Mecánicos) HERRAMIENTAS</t>
  </si>
  <si>
    <t>6.1.3. (Mecánicos) PIEZAS A TRABAJAR</t>
  </si>
  <si>
    <t>6.1.4. (Mecánicos) MATERIALES PROYECTADOS SÓLIDOS O FLUIDOS</t>
  </si>
  <si>
    <t>6.2.ELÉCTRICOS</t>
  </si>
  <si>
    <t xml:space="preserve">6.2.1. (Eléctricos) ALTA  TENSIÓN </t>
  </si>
  <si>
    <t>6.2.2.(Eléctricos) BAJA TENSIÓN</t>
  </si>
  <si>
    <t>6.2.3.(Eléctricos) ESTÁTICA</t>
  </si>
  <si>
    <t>6.3. LOCATIVOS</t>
  </si>
  <si>
    <t>6.3.1. Locativos (Superficies de Trabajo)</t>
  </si>
  <si>
    <t>6.3.2.. Locativos (Sistemas de almacenamiento)</t>
  </si>
  <si>
    <t>6.3.3.. Locativos (Condición de orden y aseo)</t>
  </si>
  <si>
    <t>6.3.4.. Locativos (Caída de objeto)</t>
  </si>
  <si>
    <t>6.4. TECNOLÓGICOS</t>
  </si>
  <si>
    <t>6.5. ACCIDENTES DE TRÁNSITO</t>
  </si>
  <si>
    <t>6.6.1. Públicos (Robo)</t>
  </si>
  <si>
    <t>6.6.2. Públicos (Atracos)</t>
  </si>
  <si>
    <t>6.6.3. Públicos (Atentados)</t>
  </si>
  <si>
    <t>6.6.4. Públicos (Desorden Público)</t>
  </si>
  <si>
    <t>6.7. Trabajo en Alturas</t>
  </si>
  <si>
    <t>6.8. Trabajo en Espacios Confinados</t>
  </si>
  <si>
    <t>7.1. Sismo</t>
  </si>
  <si>
    <t>7.2. Terremoto</t>
  </si>
  <si>
    <t>7.3.Vendaval</t>
  </si>
  <si>
    <t>7.4.Inundación</t>
  </si>
  <si>
    <t>7.5. Derrumbe</t>
  </si>
  <si>
    <t>7.6. Precipitaciones</t>
  </si>
  <si>
    <t>MEJORABLE</t>
  </si>
  <si>
    <t>Exposición a temperaturas elevadas propias del clima de la ciudad y  por deficiencia de ventilación en la oficina administrativa.</t>
  </si>
  <si>
    <t>Gestión, trámite  y el desarrollo de las actividades administrativas y jurídicas de la Oficina y demás acciones inherentes a su cargo.</t>
  </si>
  <si>
    <t>Infecciones
Alergias
Enfermedades respiratorias</t>
  </si>
  <si>
    <t>Nivel de exposición</t>
  </si>
  <si>
    <t>nivel de deficiencia</t>
  </si>
  <si>
    <t>Nivel de consecuencia</t>
  </si>
  <si>
    <t xml:space="preserve">
Comunicación y relaciones laborales con usuarios internos y externos, </t>
  </si>
  <si>
    <t xml:space="preserve">
Exigencias cuantitativas y cognitivas en la ejecución de las labores</t>
  </si>
  <si>
    <t xml:space="preserve">Lesiones por trauma acumulativo a nivel de cuellos (dolor cervical)
Columna (dolor Lumbar, lumbagos,)
</t>
  </si>
  <si>
    <t xml:space="preserve">Lesiones en miembros superiores (fracturas, esguinces, luxaciones, laceraciones)
</t>
  </si>
  <si>
    <t xml:space="preserve">Caídas a igual o diferente nivel, 
Lesiones musculo esqueléticas, (fracturas, esguinces, luxaciones)
</t>
  </si>
  <si>
    <t xml:space="preserve"> Zona de subducción que ocasiona una intensa actividad sísmica y volcánica.</t>
  </si>
  <si>
    <t>Plan de Preparación ante emergencias</t>
  </si>
  <si>
    <t>Diseño y/o adecuación de puestos de trabajo y/o de equipos de oficina</t>
  </si>
  <si>
    <t xml:space="preserve">Diseñar  Programa de Riesgo Público (Documentar y divulgar procedimientos y protocolos)
Plan de preparación y respuesta ante emergencia que incluya Riesgos Públicos.
Capacitar y dotar la Brigada de emergencia </t>
  </si>
  <si>
    <t>Ley 9 de 1979
Ley 1562 de 2012
Decreto 1072 de 2015</t>
  </si>
  <si>
    <t>Agotamiento físico, deshidratación                  cansancio                                  cefaleas</t>
  </si>
  <si>
    <t>Golpe de calor     Deshidratación            Trastornos cardiovasculares</t>
  </si>
  <si>
    <t>Realizar pausas activas durante su jornada laboral, capacitación en prevención del riesgo Biomecánico</t>
  </si>
  <si>
    <t>Capacitación en autocuidado</t>
  </si>
  <si>
    <t>Estrés                                       Irritabilidad                                    Apatía laboral                     desmotivación                                Falta de interés                               Baja productividad</t>
  </si>
  <si>
    <t>N.A</t>
  </si>
  <si>
    <t>Capacitación Riesgo Psicosocial
Seguimiento a resultados de la implementación de la batería de riesgo psicosocial</t>
  </si>
  <si>
    <t>Capacitaciones en Trabajo en equipo                           Clima organizacional                                             motivación laboral                                                       Manejo de estrés                                                Comunicación asertiva                                               Relaciones interpersonales                                         Prevención del estrés.</t>
  </si>
  <si>
    <t xml:space="preserve">
ley 1010 de 2006
Ley 1566 de 2012
Resolución 652 de 2012
Decreto 231 de 2006
Resolución 734 de 2006
Resolución 2646 de 2008
</t>
  </si>
  <si>
    <t xml:space="preserve">Lesiones por trauma acumulativo a nivel de cuellos (dolor cervical)
Columna (dolor Lumbar)         Molestias abdominales    Alteraciones del sistema circulatorio
</t>
  </si>
  <si>
    <t>PVE Riesgo biomecánico
programa pausas activas</t>
  </si>
  <si>
    <t>Lesiones por trauma acumulativo a nivel de cuellos (dolor cervical)
Hombro (bursitis o tendinitis)
Codo (Epicondilitis medial o lateral)
Manos ( síndrome del túnel de carpo, tenosinovitis)</t>
  </si>
  <si>
    <t>Capacitación en reporte de actos y condiciones inseguras                                                           Capacitación en prevención del riesgo mecánico</t>
  </si>
  <si>
    <t>Resolución 2400 de 1979
Decreto 1072 de 2015</t>
  </si>
  <si>
    <t>Traumas psicológicos               Heridas                               Contusiones                                Golpes entre otras lesiones personales</t>
  </si>
  <si>
    <t>Fracturas,                     heridas                      contusiones                               muerte</t>
  </si>
  <si>
    <t>Capacitación en reporte de actos y condiciones inseguras                                                           Formación y Capacitación en Riesgos de Público
Ejecutar Simulacros que incluyan evento Público</t>
  </si>
  <si>
    <t>Plantas 
de Alimentos ( Dentro y fuera de la Ciudad)</t>
  </si>
  <si>
    <t>Infecciones                        cuadros virales                       entre otras enfermedades comunes.</t>
  </si>
  <si>
    <r>
      <t>Capacitación en Riesgo Biológico</t>
    </r>
    <r>
      <rPr>
        <sz val="12"/>
        <color rgb="FFFF0000"/>
        <rFont val="Arial Narrow"/>
        <family val="2"/>
      </rPr>
      <t xml:space="preserve">
</t>
    </r>
    <r>
      <rPr>
        <sz val="12"/>
        <rFont val="Arial Narrow"/>
        <family val="2"/>
      </rPr>
      <t>Capacitación en uso y manejo de EPP</t>
    </r>
    <r>
      <rPr>
        <sz val="12"/>
        <color rgb="FFFF0000"/>
        <rFont val="Arial Narrow"/>
        <family val="2"/>
      </rPr>
      <t xml:space="preserve">
</t>
    </r>
    <r>
      <rPr>
        <sz val="12"/>
        <rFont val="Arial Narrow"/>
        <family val="2"/>
      </rPr>
      <t>Esquemas de vacunación de Tétanos, hepatitis 
Uso de EPP como: Cofia, protector respiratorio N95 y el protector respiratorio de concha, bata desechable, guantes de nitrilo, botas de cuero tipo ingeniero con puntera reforzada, Monogafas.</t>
    </r>
  </si>
  <si>
    <t xml:space="preserve">cuadros virales,  enfermedades respiratorias </t>
  </si>
  <si>
    <t>Implementar programa de vigilancia Epidemiológico para riesgo Biológico.
Seguimiento y control de esquemas de vacunación
 Campañas auto cuidado
Capacitación Riesgo biológico</t>
  </si>
  <si>
    <t>Ley 9 de 1979
Decreto 2240  de 1996
Decreto 351 2014
Decreto 1072 2015
Ley 1562 de 2012</t>
  </si>
  <si>
    <t xml:space="preserve">Verificación de los Procesos en plantas de alimentos, expuesto a la  
contaminación de alimentos y 
materias primas 
</t>
  </si>
  <si>
    <t>Infecciones                     reacciones alérgicas      afecciones en la piel entre otras enfermedades comunes</t>
  </si>
  <si>
    <t xml:space="preserve">
Implementar programa de vigilancia Epidemiológico para riesgo Biológico.
 Campañas de auto cuidado
Capacitación Riesgo biológico
uso de EPP </t>
  </si>
  <si>
    <t>Verificación de los Procesos en plantas de alimentos 
contaminación de alimentos
materias primas (Hongos_ aspergillus principalmente a nivel respiratorio y en piel)</t>
  </si>
  <si>
    <t>Alergias                         Irritaciones en la piel                   problemas dermatológicos</t>
  </si>
  <si>
    <t xml:space="preserve">   problemas dermatológicos</t>
  </si>
  <si>
    <t>Implementar programa de vigilancia Epidemiológico para riesgo Biológico.
Capacitación riesgo biológico
Campañas de auto cuidado y uso de EPP</t>
  </si>
  <si>
    <t>Infecciones gastrointestinales por consumo de alimentos contaminados</t>
  </si>
  <si>
    <t>Desplazamiento a pie para realizar la verificación de áreas de trapiche como son de  Chinches y garrapatas, zancudos, y demás mosquitos.</t>
  </si>
  <si>
    <t>Capacitación de Riesgo Biológico, sensibilización de auto cuidado enfocado a Riesgo Biológico.                      Capacitacion en primeros auxilios</t>
  </si>
  <si>
    <r>
      <t xml:space="preserve">Procesos operativos, maquinaria en fabricas generadores de ruido </t>
    </r>
    <r>
      <rPr>
        <sz val="12"/>
        <color theme="1"/>
        <rFont val="Arial Narrow"/>
        <family val="2"/>
      </rPr>
      <t>(molinos: bolas, martillo, disco), cúter, mezcladores que en este caso es el motor, motobombas, agitadores, mezcladores, entre otros</t>
    </r>
  </si>
  <si>
    <t>Perdida de la capacidad auditiva hipoacusia</t>
  </si>
  <si>
    <t>Capacitación uso de EPP                                                                    validar la posibilidad de realizar mediciones de higiene referentes a ruido ocupacional (sonometrías, dosimetrías)</t>
  </si>
  <si>
    <t>Dolores de cabeza                 Resfriados                                     Dolor en articulaciones                Estrés térmico                   Disminución de rendimiento en el trabajo</t>
  </si>
  <si>
    <t>Golpe de calor, deshidratación, agravamiento de trastornos cardiovasculares</t>
  </si>
  <si>
    <t>Realizar pausas activas y generar espacios para no exponerse al choque térmico
Uso de chaquetas cuando se expone al peligro, capacitación en prevención del riesgo físico (Disconfort térmico)</t>
  </si>
  <si>
    <t>Pausas activas para evitar choques térmicos, Capacitación en prevención del riesgo físico (temperaturas extremas)</t>
  </si>
  <si>
    <r>
      <t xml:space="preserve">Sala de procesos en cuartos fríos y </t>
    </r>
    <r>
      <rPr>
        <sz val="12"/>
        <color theme="1"/>
        <rFont val="Arial Narrow"/>
        <family val="2"/>
      </rPr>
      <t>túneles de congelación y cuartos de congelación que pueden oscilar entre los 4°C a -15°C</t>
    </r>
  </si>
  <si>
    <t>Hipotermia</t>
  </si>
  <si>
    <t>Afecciones respiratoria.</t>
  </si>
  <si>
    <t>Campañas de auto cuidado, Capacitación en riesgo químico y so de EPP</t>
  </si>
  <si>
    <t xml:space="preserve">Ley 9 de 1979
Resolución 2400 de 1979
Convenio 170 de 1990
Decreto 1843 de 1991
Ley 29 de 1992
Ley 55 de 1993
Ley 253 de 1996
Ley 320 de 1996
</t>
  </si>
  <si>
    <t xml:space="preserve">Uso de EPP cofia, protector respiratorio, guantes, batas, calzado cerrado acorde a la actividad                                                           </t>
  </si>
  <si>
    <t xml:space="preserve">Afecciones respiratorias, intoxicaciones                  alergias </t>
  </si>
  <si>
    <t xml:space="preserve">uso de EPP                                              Campañas de auto cuidado                                                        Capacitación en riesgo químico </t>
  </si>
  <si>
    <t xml:space="preserve">Ley 9 de 1979
Resolución 2400 de 1979
Convenio 170 de 1990
Decreto 1843 de 19
Ley 253 de 1996
Ley 320 de 1996
</t>
  </si>
  <si>
    <r>
      <t>Uso de sustancias químicas en los procesos de las diferentes empresas.
Empresas de envases
hornos de cocción</t>
    </r>
    <r>
      <rPr>
        <sz val="12"/>
        <color theme="1"/>
        <rFont val="Arial Narrow"/>
        <family val="2"/>
      </rPr>
      <t xml:space="preserve"> (Polietileno para fabricación de envases, solventes orgánicos para extracción de aceites orgánicos, en los procesos de impresión de recipientes o etiquetas hay vapores de solventes orgánicos). </t>
    </r>
  </si>
  <si>
    <t xml:space="preserve">Quemaduras.
Alergias. 
Intoxicaciones                        Irritación de los tejidos (piel, ojos, mucosas)
</t>
  </si>
  <si>
    <t>Uso de EPP.                          Protector respiratorio</t>
  </si>
  <si>
    <t>Quemaduras e intoxicaciones graves.</t>
  </si>
  <si>
    <t>En algunas fabricas de plásticos y materiales de envases para alimentos, los materiales defectuosos se muelen y se reutilizan como materia prima exponiendo al funcionario a los residuos del plástico que se están moliendo.</t>
  </si>
  <si>
    <t>Material Particulado</t>
  </si>
  <si>
    <t xml:space="preserve">Lesiones en vías respiratorias (asma, bronquitis)              Silicosis                          Asbestosis  </t>
  </si>
  <si>
    <t>Uso de EPP.                          Protector respiratorio adecuado para la actividad</t>
  </si>
  <si>
    <t>Capacitación en prevención del Riesgo Psicosocial
Seguimiento y planes de acción a resultados de la implementación de la batería de riesgo psicosocial</t>
  </si>
  <si>
    <t>El personal se encuentra la mayor parte del tiempo con suficiente carga laboral
Jornadas de trabajo que se extienden
Trato con diferentes tipo de clientes constantemente
Sanciones y sellamientos de empresas</t>
  </si>
  <si>
    <t>Inspecciones se realizan de pie la mayor parte del tiempo (50% de pie y 50% sentado y depende de los que disponga la empresa visitada).
La actividad se realiza todo el tiempo en postura sedente en áreas administrativas</t>
  </si>
  <si>
    <t xml:space="preserve">Campañas de auto cuidado                                                              programa de pausas activas
</t>
  </si>
  <si>
    <t>Realizar pausas activas durante su jornada laboral,                                               capacitación en prevención del riesgo Biomecánico</t>
  </si>
  <si>
    <t>Resolución 2400 de 1979
Decreto 1072 de 2015
Decreto ley 1295 de 1994</t>
  </si>
  <si>
    <t>Lesiones por trauma acumulativo a nivel de                            cuellos (dolor cervical)
Hombro (bursitis o tendinitis)
Codo (Epicondilitis medial o lateral)
Manos ( síndrome del túnel de carpo).</t>
  </si>
  <si>
    <t>Dar continuidad al PVE riesgo biomecánico
Campañas de auto cuidado                                                                programa de pausas activas</t>
  </si>
  <si>
    <t xml:space="preserve">El personal se encuentra  realizando trabajo administrativo en posición de pies y sedente por mas de dos horas seguidas. En campo </t>
  </si>
  <si>
    <t>Dolores osteomusculares
Lesiones de columna  Alteraciones circulatorias</t>
  </si>
  <si>
    <t>Fatiga muscular,             espasmos musculares                    dolor lumbar                          dolor en extremidades superiores e inferiores.</t>
  </si>
  <si>
    <t xml:space="preserve">Lesiones en columna               espasmos musculares  </t>
  </si>
  <si>
    <r>
      <t xml:space="preserve">Maquinaria y equipos en diferentes procesos. </t>
    </r>
    <r>
      <rPr>
        <sz val="12"/>
        <color theme="1"/>
        <rFont val="Arial Narrow"/>
        <family val="2"/>
      </rPr>
      <t>Se desplaza cerca de equipos en movimiento con potencial de atrapamiento de partes de l cuerpo o de la ropa</t>
    </r>
    <r>
      <rPr>
        <sz val="12"/>
        <color rgb="FFFF0000"/>
        <rFont val="Arial Narrow"/>
        <family val="2"/>
      </rPr>
      <t xml:space="preserve">
</t>
    </r>
    <r>
      <rPr>
        <sz val="12"/>
        <color theme="1"/>
        <rFont val="Arial Narrow"/>
        <family val="2"/>
      </rPr>
      <t>Presencia de marmitas y calderas a presión</t>
    </r>
  </si>
  <si>
    <t xml:space="preserve">Capacitación en reporte de actos y condiciones inseguras              capacitación en prevención del riesgo mecánico                                 </t>
  </si>
  <si>
    <t>Contusiones                                Golpes                                       Heridas                               Laceraciones en dedos y manos</t>
  </si>
  <si>
    <t xml:space="preserve">                              Laceraciones en dedos y manos</t>
  </si>
  <si>
    <t>Campañas de auto cuidado                                                                orden y aseo en puestos de trabajo</t>
  </si>
  <si>
    <t>Reporte de herramientas que se encuentren en mal estado y/o deterioradas                                                      Capacitación en prevención del riesgo mecánico</t>
  </si>
  <si>
    <t xml:space="preserve">Uso de EPP guantes  acorde a la actividad                                                           </t>
  </si>
  <si>
    <t>Fracturas                         heridas                       contusiones</t>
  </si>
  <si>
    <t>Uso de EPP según la actividad guantes de carnaza                              capacitación en prevención del riesgo mecánico</t>
  </si>
  <si>
    <t xml:space="preserve">Caídas al mismo nivel, 
Lesiones musculo esqueléticas, (fracturas, esguinces, luxaciones)
</t>
  </si>
  <si>
    <t>Campañas de auto cuidado
Uso de EPP                                                                                 Señalizar pisos que tengan características deslizantes para advertir en los casos que aplique</t>
  </si>
  <si>
    <t>Uso de EPP                                                       Capacitación en reporte de Actos y condiciones insegura                 capacitación en prevención de riesgo locativo</t>
  </si>
  <si>
    <t>Verificación de procesos en distintos niveles (Hielo, agua, leche, granos). Trabajo en alturas por encima de los 1,50 m.</t>
  </si>
  <si>
    <t>Capacitación en reporte de actos y condiciones inseguras.                                                           Cuando se realicen actividades en alturas se debe contar con el curso de trabajo seguro en alturas  Equipos de protección contra caídas debidamente certificados.</t>
  </si>
  <si>
    <t xml:space="preserve">Uso de EPP                                                       Capacitación en reporte de Actos y condiciones inseguras    </t>
  </si>
  <si>
    <t xml:space="preserve">
Múltiples Lesiones           (fracturas, esguinces, luxaciones, amputaciones)
</t>
  </si>
  <si>
    <t>Campañas y sensibilización de riesgo público y vial</t>
  </si>
  <si>
    <t>Fracturas                          Traumas                                 Muerte</t>
  </si>
  <si>
    <t>Revisión técnico mecánica a los vehículos propios, inspecciones de seguridad</t>
  </si>
  <si>
    <t>Campañas de auto cuidado
Capacitación riesgo publico y accidentes de tránsito</t>
  </si>
  <si>
    <t>Capacitación en seguridad vial como peatón, conductor, y manejo defensivo en los casos que aplique</t>
  </si>
  <si>
    <t xml:space="preserve">Ley 769/ 2002
Ley 1503/2011
Resolución 1565/2014
Decreto 1906/2015
 Ley 1562 del  2012 
Decreto 2851 / 2013
</t>
  </si>
  <si>
    <t>Heridas                         Lesiones                                Muerte</t>
  </si>
  <si>
    <t>Campañas de auto cuidado
Capacitación en prevención del riesgo publico                                     Plan de preparación y respuesta ante emergencia.</t>
  </si>
  <si>
    <t>Resolución 2400 de 1979                                   Decreto 1072 2015</t>
  </si>
  <si>
    <t xml:space="preserve">Sensibilización de riesgo público </t>
  </si>
  <si>
    <t>Heridas                               Contusiones                                Asonadas</t>
  </si>
  <si>
    <t xml:space="preserve">Heridas                         Lesiones                                </t>
  </si>
  <si>
    <t>Curso certificado de trabajo en alturas.
Capacitación de prevención caídas.</t>
  </si>
  <si>
    <t>Campañas de auto cuidado
Curso de trabajo seguro en alturas según resolución 1409 de 2012,                                                                                                                                                                                                         procedimiento de trabajo seguro en alturas                                 inspección de equipos de protección contra caídas en caso de ser necesario, ATS y permisos de trabajo en caso de requerirse</t>
  </si>
  <si>
    <t>Uso de los EPP para realizar la actividad                        uso de equipos de protección contra caídas en caso de requerirlo                                                                certificación de trabajo en alturas de acuerdo al tipo de actividad</t>
  </si>
  <si>
    <t xml:space="preserve">Resolución 1409 2012                              Resolución 2400 de 1979                    </t>
  </si>
  <si>
    <t>Infecciones,  cuadros  virales, enfermedades  infectocontagiosas</t>
  </si>
  <si>
    <t xml:space="preserve">Capacitación de Riesgo Biológico, sensibilización de auto cuidado enfocado a Riesgo Biológico. 
</t>
  </si>
  <si>
    <t>SI</t>
  </si>
  <si>
    <t>Infecciones respiratorias  reacciones alérgicas, infecciones gastrointestinales</t>
  </si>
  <si>
    <t xml:space="preserve"> Reacciones alérgicas,     afecciones respiratorias  </t>
  </si>
  <si>
    <t>Exposición a iluminación artificial por deficiencia de luz natural.</t>
  </si>
  <si>
    <t>Pausas activas para evitar choques térmicos, Capacitación sobre riesgo físico              (temperaturas extremas)</t>
  </si>
  <si>
    <t>Dolores de cabeza     Cansancio y disminución de agudeza visual</t>
  </si>
  <si>
    <t xml:space="preserve">Afecciones respiratorias alergias </t>
  </si>
  <si>
    <t>Ley 9 de 1979
Resolución 2400 de 1979
Convenio 170 de 1990
Decreto 1843 de 1991
Ley 29 de 1992
Ley 253 de 1996
Decreto 1072 2015</t>
  </si>
  <si>
    <t>Trabajador con posición sedente durante la jornada laboral</t>
  </si>
  <si>
    <t>Uso constante de teclado y mouse   durante la jornada laboral</t>
  </si>
  <si>
    <t>Quemaduras, afecciones respiratorias, lesiones en partes del cuerpo</t>
  </si>
  <si>
    <t xml:space="preserve">Protocolos de plan de emergencias </t>
  </si>
  <si>
    <t>Quemaduras, lesiones muerte</t>
  </si>
  <si>
    <t xml:space="preserve">Orden y aseo de las áreas de trabajo </t>
  </si>
  <si>
    <t>Fracturas ,luxaciones, esguinces</t>
  </si>
  <si>
    <t>Identificación de los sitios de trabajo cuando se realice labores de limpieza</t>
  </si>
  <si>
    <t xml:space="preserve">                                      Quemaduras       Afecciones respiratorias          </t>
  </si>
  <si>
    <t>Afecciones respiratorias quemaduras, muerte</t>
  </si>
  <si>
    <t>Capacitacion sobre  de plan de emergencias 
Realizar inspecciones periódicas a extintores</t>
  </si>
  <si>
    <t>Traumas psicológicos               Heridas                               Contusiones                                Fracturas</t>
  </si>
  <si>
    <t xml:space="preserve"> Zona de subducción que ocasiona una intensa actividad sísmica </t>
  </si>
  <si>
    <t xml:space="preserve">Señalizar salidas de emergencia, punto de encuentro. .               </t>
  </si>
  <si>
    <t xml:space="preserve"> 
Fracturas,                               luxaciones
Contusiones
</t>
  </si>
  <si>
    <t>Verificación de los Procesos de Bancos de sangre y hospitales</t>
  </si>
  <si>
    <t>Comisiones a nivel regional y diferentes ambientes</t>
  </si>
  <si>
    <t>Realizan comisiones a nivel regional.</t>
  </si>
  <si>
    <t>Presencia de compresores y equipos en empresas como fabricantes de gases medicinales (compresores), artesas, prótesis, en industria farmacéutica y cosmética por: agitadores, compactadoras, dosificadoras, tableteadoras, blisteadoras, entre otros equipos que generan ruido.</t>
  </si>
  <si>
    <t xml:space="preserve">Diferentes procesos en la industria radio-farmacéutica que lo generan </t>
  </si>
  <si>
    <t>Producto en cadena de frio
Cuartos fríos</t>
  </si>
  <si>
    <t>Presencia de polvos en los diferentes procesos  de la industria (órtesis y prótesis) u en el pulido dispersan volúmenes de polvo.</t>
  </si>
  <si>
    <t>Uso de sustancias químicas en los procesos de las diferentes empresas (industria cosmética, farmacéutica, de aseo y plaguicidas)</t>
  </si>
  <si>
    <t>El personal se encuentra la mayor parte del tiempo con suficiente carga laboral
Jornadas de trabajo que se extienden
Trabajo en horarios nocturnos
Trato con diferentes tipo de clientes constantemente
Sanciones y sellamientos de empresas</t>
  </si>
  <si>
    <t>La actividad se realiza la mayoría del tiempo en postura sedente en áreas administrativas</t>
  </si>
  <si>
    <t>El personal se encuentra  realizando trabajo administrativo en posición sedente  realizando labores administrativas</t>
  </si>
  <si>
    <t>Maquinaria y equipos en diferentes procesos
El personal se encuentra manipulando cajones, gavetas, puertas de archivo en áreas administrativas.</t>
  </si>
  <si>
    <t>Comisiones a nivel regional</t>
  </si>
  <si>
    <t>Presencia de escalones y distintos niveles y superficies deslizantes</t>
  </si>
  <si>
    <t>Verificación de procesos en áreas a una altura mayor de 1.50mts</t>
  </si>
  <si>
    <t>Infecciones,                       cuadros virales,                      entre otras enfermedades comunes.</t>
  </si>
  <si>
    <t>Infecciones,                    reacciones alérgicas,     afecciones en la piel entre otras enfermedades comunes</t>
  </si>
  <si>
    <t>RADIACIONES IONIZANTES RAYOS X, GAMA, BETA, ALFA.</t>
  </si>
  <si>
    <t>Daños en tejidos y órganos  dependiendo de la exposición  .</t>
  </si>
  <si>
    <t xml:space="preserve"> Uso de EPP de barrera      (delantales o guantes plomizos)</t>
  </si>
  <si>
    <t>Agotamiento físico
lesiones dérmicas,             Dolores de cabeza,        resfriados,                   enfermedad general,          sistema inmunológico bajo de defensas,                             estrés térmico</t>
  </si>
  <si>
    <t>Alergias,                        irritaciones                        dermatitis de contacto           neumoconiosis</t>
  </si>
  <si>
    <t>Características de la organización (organización del trabajo)</t>
  </si>
  <si>
    <t>Heridas,                      contusiones,                        fracturas</t>
  </si>
  <si>
    <t>Campañas y sensibilización de riesgo público</t>
  </si>
  <si>
    <t>Traumas psicológicos            heridas                       contusiones                           golpes entre otras lesiones personales</t>
  </si>
  <si>
    <t>Sismo</t>
  </si>
  <si>
    <t>Terremoto</t>
  </si>
  <si>
    <t xml:space="preserve">  reacciones alérgicas,     afecciones en la piel </t>
  </si>
  <si>
    <t>Perdida de la capacidad auditiva (hipoacusia)</t>
  </si>
  <si>
    <t>Capacitación uso de EPP,                              validar la posibilidad de realizar mediciones de higiene referentes a ruido ocupacional (sonometrías, dosimetrías)</t>
  </si>
  <si>
    <t>Suministrar de manera frecuente los  EPP necesarios para realizar la actividad : Protector auditivo de inserción si se esta expuesto al peligro</t>
  </si>
  <si>
    <t>Daños permanentes en el sistema digestivo, ósea, hematopoyético y reproductivo</t>
  </si>
  <si>
    <t>Se instalarán pantallas o escudos para la detención de las radiaciones Ionizantes</t>
  </si>
  <si>
    <t>Resolución 2400 de 1979   Resolución 482 de 2018​</t>
  </si>
  <si>
    <t>Suministrar la ropa adecuada para ingreso a los cuartos fríos.
Realizar campañas de auto cuidado                                     Procedimiento de trabajo seguro para esta actividad                                                     Tiempos de exposición entre otros.</t>
  </si>
  <si>
    <t>Suministrar los EPP necesarios para el ingreso a los cuartos fríos.                                                       Capacitación en prevención del riesgo físico (temperaturas extremas)</t>
  </si>
  <si>
    <t xml:space="preserve">Afecciones respiratorias, intoxicaciones               Alergias y dermatitis </t>
  </si>
  <si>
    <t>Campañas de auto cuidado y uso de EPP
Capacitación riesgo químico</t>
  </si>
  <si>
    <t>Suministrar lo EPP necesarios para la actividad: protector respiratorio N95 y guantes de látex o nitrilo</t>
  </si>
  <si>
    <t xml:space="preserve">Afecciones quemaduras  respiratorias, intoxicaciones y alergias </t>
  </si>
  <si>
    <t>Resolución 2400 de 1979
Decreto 1072 2015
Decreto ley 1295 de 1994</t>
  </si>
  <si>
    <t>Contusiones          Laceraciones en dedos y manos</t>
  </si>
  <si>
    <t>Reporte de herramientas que se encuentren en mal estado y/o deterioradas                                                      capacitación en prevención del riesgo mecánico</t>
  </si>
  <si>
    <t>Invalidez, politraumatismos</t>
  </si>
  <si>
    <t>Revisión tecnicomecanicas, inspecciones pre operacionales a los vehículos</t>
  </si>
  <si>
    <t>Campañas de auto cuidado
Capacitación riesgo publico y accidentes de tránsito, Capacitación en seguridad vial y manejo defensivo, implementar programa de seguridad vial o PESV (en caso de aplicar)</t>
  </si>
  <si>
    <t>Uso de EPP.                                Protector respiratorio</t>
  </si>
  <si>
    <t>Uso  de EPP  calzado antideslizante</t>
  </si>
  <si>
    <t>Uso de EPP  adecuado para la actividad</t>
  </si>
  <si>
    <t>Verificación de procesos en áreas a una altura mayor de 1.50mts              (Hielo, agua, leche, granos)</t>
  </si>
  <si>
    <t xml:space="preserve">Cuadros virales,  enfermedades respiratorias </t>
  </si>
  <si>
    <t xml:space="preserve">  Reacciones alérgicas,     afecciones en la piel </t>
  </si>
  <si>
    <t>Pausas activas para evitar choques térmicos
Uso de chaqueta al ingreso de cuartos fríos. Capacitación en prevención del riesgo físico (temperaturas extremas)</t>
  </si>
  <si>
    <t xml:space="preserve">Uso de EPP                                              Campañas de auto cuidado                                                        Capacitación en riesgo químico </t>
  </si>
  <si>
    <t>Alteraciones osteomusculares y circulatorias</t>
  </si>
  <si>
    <t xml:space="preserve">  Heridas                       contusiones                      Irritaciones</t>
  </si>
  <si>
    <t>Politraumatismo         muerte.</t>
  </si>
  <si>
    <t>Campañas de auto cuidado
Capacitación en prevención del riesgo publico. Plan de preparación y respuesta ante emergencia.</t>
  </si>
  <si>
    <t>Campañas de auto cuidado
Capacitación en prevención del riesgo publico . Plan de preparación y respuesta ante emergencia.</t>
  </si>
  <si>
    <t>Campañas de auto cuidado
Curso de trabajo seguro en alturas según resolución 1409 de 2012,                                                                                                                                                                                                         procedimiento de trabajo seguro en alturas.  Inspección de equipos de protección contra caídas en caso de ser necesario, ATS y permisos de trabajo en caso de requerirse</t>
  </si>
  <si>
    <t>Plantas de Beneficio, de bovinos, de aves, porcinos, equinos, pollos, conejos 
(Dentro y fuera de la ciudad)</t>
  </si>
  <si>
    <t>Inspección, verificación y control de las prácticas de manufactura en las plantas visitadas</t>
  </si>
  <si>
    <t xml:space="preserve">Contacto con animales (Bovinos, aves, porcinos, equinos)
Presencia de diferentes fluidos de origen animal </t>
  </si>
  <si>
    <t>Esquemas de vacunación de hepatitis y tétanos
Pruebas anuales de: tuberculosis, toxoplasmosis, brucelosis, Leptospirosis
Uso de EPP Como: Guantes de nitrilo, Protector respiratorio, Overol anti fluido, Botas con  suela antideslizante</t>
  </si>
  <si>
    <t xml:space="preserve">Contacto con animales (Bovinos, aves, porcinos, equinos)
Presencia de diferentes fluidos de origen animal
Crecimiento de hongos en estos </t>
  </si>
  <si>
    <t>Contacto con animales (Bovinos, aves, porcinos, equinos)
Presencia de diferentes fluidos de origen animal
Crecimiento de hongos en estos
Contacto con vísceras rojas, blancas</t>
  </si>
  <si>
    <t>Choques térmicos
actividades en zonas con diferentes temperaturas</t>
  </si>
  <si>
    <t>Agotamiento físico
lesiones dérmicas                      dolores articulares                  contracciones musculares</t>
  </si>
  <si>
    <t>Presencia de video terminales en toda el área , computadores</t>
  </si>
  <si>
    <t>RADIACIONES NO IONIZANTES (ELECTROMAGNÉTICAS)</t>
  </si>
  <si>
    <t>Dolores de cabeza          Migrañas                         Cansancio y disminución de agudeza visual</t>
  </si>
  <si>
    <t>Alergias                                 Irritaciones                              Dermatitis de contacto                 Neumoconiosis</t>
  </si>
  <si>
    <t xml:space="preserve">Quemaduras.
Alergias. 
Intoxicaciones                            Irritación de los tejidos (piel, ojos, mucosas)
</t>
  </si>
  <si>
    <t>Postura Prolongada</t>
  </si>
  <si>
    <t>Manipulación de cargas, levantamiento de vísceras, parte del animal. Etc.</t>
  </si>
  <si>
    <t>Fatiga muscular,                      espasmos musculares                                  dolor en  lumbar y extremidades  superiores e inferiores.</t>
  </si>
  <si>
    <t>Fatiga muscular                          espasmos musculares                      dolor lumbar y en extremidades superiores e inferiores.</t>
  </si>
  <si>
    <t>Presencia de maquinaria y/o elementos en plantas (líneas por donde pasas los animales)
El personal se encuentra manipulando cajones, gavetas puertas de archivo</t>
  </si>
  <si>
    <t xml:space="preserve">Uso de EPP guantes              acorde a la actividad                                                           </t>
  </si>
  <si>
    <t>En procesos de IVC uso de cuchillos y gancho de inspección
Manipulación de cosedoras, bisturís, grapadoras, saca ganchos etc.</t>
  </si>
  <si>
    <t>Uso de EPP : Botas antideslizantes</t>
  </si>
  <si>
    <t xml:space="preserve">Uso de EPP : casco de seguridad Botas con punta de acero antideslizantes </t>
  </si>
  <si>
    <r>
      <t>Presencia de fugas de amoniaco</t>
    </r>
    <r>
      <rPr>
        <sz val="12"/>
        <color rgb="FFFF0000"/>
        <rFont val="Arial Narrow"/>
        <family val="2"/>
      </rPr>
      <t xml:space="preserve"> </t>
    </r>
    <r>
      <rPr>
        <sz val="12"/>
        <color theme="1"/>
        <rFont val="Arial Narrow"/>
        <family val="2"/>
      </rPr>
      <t>(Eventualmente)</t>
    </r>
  </si>
  <si>
    <t xml:space="preserve">   Intoxicaciones                   lesiones respiratorias</t>
  </si>
  <si>
    <t xml:space="preserve">
Uso de EPP Como: Guantes de nitrilo, Protector respiratorio, Overol anti fluido, Botas de caucho con punta de acero y suela antideslizante</t>
  </si>
  <si>
    <t xml:space="preserve">
Múltiples Lesiones                   (fracturas, esguinces, luxaciones, amputaciones)
</t>
  </si>
  <si>
    <t>Traumas psicológicos              Heridas                               Contusiones                               Golpes entre otras lesiones personales</t>
  </si>
  <si>
    <t xml:space="preserve"> reacciones alérgicas                     afecciones en la piel</t>
  </si>
  <si>
    <t>Suministrar de forma frecuente los EPP como:  guantes impermeables, Protector respiratorio n95 para riesgo biológico, Overol anti fluido, Protección respiratoria facial, Botas de caucho con punta de acero y suela antideslizante.</t>
  </si>
  <si>
    <t>Capacitación de Riesgo Biológico, sensibilización de auto cuidado enfocado a Riesgo Biológico.  Capacitacion en primeros auxilios</t>
  </si>
  <si>
    <t>toxoplasmosis  leptospirosis           muerte</t>
  </si>
  <si>
    <t>Perdida de la capacidad auditiva</t>
  </si>
  <si>
    <t>Golpe de calor             deshidratación       agravamiento de trastornos cardiovasculares</t>
  </si>
  <si>
    <t>Campañas de auto cuidado y uso de EPP
Contar con puntos de hidratación para los trabajadores                                                 procedimiento de trabajo seguro para esta actividad                                                             control de los   tiempos de exposición entre otros.</t>
  </si>
  <si>
    <t>Pausas activas para evitar choques térmicos
Uso de ropa adecuada  cuando se expone al peligro. Capacitación en prevención del riesgo físico (temperaturas extremas)</t>
  </si>
  <si>
    <t>Pausas activas para evitar choques térmicos
Uso de chaqueta al ingreso de cuartos fríos                                               Capacitación en prevención del riesgo físico (temperaturas extremas)</t>
  </si>
  <si>
    <t>Pausas activas durante la jornada para minimizar el tiempo de exposición.</t>
  </si>
  <si>
    <t xml:space="preserve">Afecciones respiratorias, intoxicaciones                  Alergias </t>
  </si>
  <si>
    <t>Campañas de auto cuidado                                                                    uso de EPP                                                                                       Capacitacion riesgo químico</t>
  </si>
  <si>
    <t>Uso de EPP                                                              Protector respiratorio N95                                                  Guantes de látex o nitrilo</t>
  </si>
  <si>
    <t xml:space="preserve">Ley 9 de 1979
Resolución 2400 de 1979
Convenio 170 de 1990
Decreto 1843 de 
Ley 253 de 1996
Ley 320 de 1996
</t>
  </si>
  <si>
    <t xml:space="preserve">Quemaduras.
Alergias
</t>
  </si>
  <si>
    <t>Capacitaciones en Trabajo en equipo                            clima organizacional                                                     motivación laboral                                                       manejo de estrés                                                    comunicación asertiva                                                  relaciones interpersonales                                                prevención del estrés.</t>
  </si>
  <si>
    <t xml:space="preserve"> Molestias abdominales    Alteraciones del sistema circulatorio
</t>
  </si>
  <si>
    <t>Desordenes musculo esqueléticos.</t>
  </si>
  <si>
    <t xml:space="preserve">fracturas                    esguinces                      luxaciones
</t>
  </si>
  <si>
    <t>Capacitación en reporte de actos y condiciones inseguras                                                    capacitación en prevención del riesgo mecánico, atrapamiento o golpes con partes en movimiento.</t>
  </si>
  <si>
    <t xml:space="preserve">Lesiones en miembros superiores 
</t>
  </si>
  <si>
    <t xml:space="preserve">fracturas,             esguinces, luxaciones, laceraciones                               
</t>
  </si>
  <si>
    <t>Politraumatismo.</t>
  </si>
  <si>
    <t xml:space="preserve">fracturas                 esguinces                     luxaciones
</t>
  </si>
  <si>
    <t>Campañas de auto cuidado
Uso de EPP, señalizar pisos que tengan características deslizantes para advertir en los casos que aplique</t>
  </si>
  <si>
    <t>Capacitación en reporte de actos y condiciones inseguras.
Uso de EPP : Botas con punta de acero antideslizantes, capacitación en prevención del riesgo locativo</t>
  </si>
  <si>
    <t xml:space="preserve">traumas en diferentes partes del  cuerpo                 esguinces                     luxaciones
</t>
  </si>
  <si>
    <t>Uso de EPP : Botas con punta de acero antideslizantes y casco de seguridad           capacitación en prevención de riesgo locativo</t>
  </si>
  <si>
    <t>Intoxicaciones             Muerte</t>
  </si>
  <si>
    <t xml:space="preserve">Ley 769/ 2002
Ley 1503/2011
Resolución 1565/2014
Decreto 1906/2015
 Ley 1562 del 11 de Julio de 2012 
Decreto 2851 / 2013
</t>
  </si>
  <si>
    <t>Lesiones múltiples             Muerte</t>
  </si>
  <si>
    <t>Vigilancia</t>
  </si>
  <si>
    <t>Dentro de las instalaciones 
del Invima</t>
  </si>
  <si>
    <t>Vigilancia y supervisión de la seguridad física de la sede.</t>
  </si>
  <si>
    <t> Disminuir y prevenir las amenazas que afecten o puedan afectar Seguridad Física de las instalaciones.</t>
  </si>
  <si>
    <t xml:space="preserve">Exposición a diversos microorganismos que ocasionan enfermedades por contacto con personal externo. </t>
  </si>
  <si>
    <t>Virus</t>
  </si>
  <si>
    <t>Infecciones                     reacciones alérgicas              afecciones en la piel                     cuadros virales                         entre otras enfermedades comunes.</t>
  </si>
  <si>
    <t xml:space="preserve">Capacitación en autocuidado lavado de manos </t>
  </si>
  <si>
    <t>Examen médico anual,  exámenes de laboratorio
Esquemas de vacunación 
Uso de EPP: protectores respiratorios</t>
  </si>
  <si>
    <t>Exposición a ruidos  que se generan dentro de las instalaciones</t>
  </si>
  <si>
    <t>Ruido Continuo</t>
  </si>
  <si>
    <t>Alta carga mental,(velocidad, complejidad, atención, minuciosidad) y cargas emocionales ,en el desarrollos de las tareas.</t>
  </si>
  <si>
    <t>Condiciones de la tarea.</t>
  </si>
  <si>
    <t xml:space="preserve">    Estrés                                       irritabilidad                                   apatía laboral                          desmotivación               depresión                                            falta de interés                                 baja productividad.</t>
  </si>
  <si>
    <t>Monotonía en el desarrollo de la actividad.</t>
  </si>
  <si>
    <t>Condiciones de la tarea ( por monotonía)</t>
  </si>
  <si>
    <t>Adopción de postura bípeda prolongada.</t>
  </si>
  <si>
    <t>Postura prolongada</t>
  </si>
  <si>
    <t>Fatiga muscular             espasmos musculares                   dolor lumbar y en  extremidades inferiores.</t>
  </si>
  <si>
    <t>Programa de Vigilancia Epidemiológico en riesgo biomecánico.</t>
  </si>
  <si>
    <t>Pausas activas.
Exámenes ocupacionales periódicos con énfasis osteomuscular.</t>
  </si>
  <si>
    <t>Acciones repetitivas en la jornada laboral</t>
  </si>
  <si>
    <t>Movimiento repetitivo)</t>
  </si>
  <si>
    <t>Manipulación de Armas de fuego</t>
  </si>
  <si>
    <t>Mecánico por (herramientas)</t>
  </si>
  <si>
    <t>Heridas por proyectil con arma de fuego        (contusiones, traumas, quemaduras., fracturas, amputaciones)</t>
  </si>
  <si>
    <t>Exposición a agresiones físicas y verbales debido al contacto con usuarios.</t>
  </si>
  <si>
    <t>Público por orden público</t>
  </si>
  <si>
    <t>Servicios Generales</t>
  </si>
  <si>
    <t xml:space="preserve">Actividades y labores desarrolladas dentro de las instalaciones del Invima. </t>
  </si>
  <si>
    <t>Labores de Aseo y cafetería en las diferentes áreas de la sede</t>
  </si>
  <si>
    <t>Contacto con algún tipo de hongo generado por la limpieza de las instalaciones.</t>
  </si>
  <si>
    <t>Hongos</t>
  </si>
  <si>
    <t>Dermatosis,                   reacciones alérgicas  enfermedades infectocontagiosas  alteraciones en los diferentes sistemas</t>
  </si>
  <si>
    <t xml:space="preserve"> Exposición a virus, bacterias en el desarrollo de tareas de limpieza. (Barrer, trapear, limpiar polvo, lavar baños y superficies.)</t>
  </si>
  <si>
    <t>Examen médico anual,  exámenes de laboratorio
Esquemas de vacunación 
Uso de EPP: Guantes de nitrilo, Protector respiratorio (protector respiratorio de concha), Overol anti fluido, Botas con  suela no es antideslizante.</t>
  </si>
  <si>
    <t xml:space="preserve">Manipulación de productos químicos de limpieza. </t>
  </si>
  <si>
    <t xml:space="preserve">
Alergias. 
Intoxicaciones                    Irritación de los tejidos (piel, ojos, mucosas)
</t>
  </si>
  <si>
    <t>Examen médico anual,  exámenes de laboratorio
Esquemas de vacunación 
Uso de EPP: Guantes de nitrilo, Protector respiratorio (protector respiratorio de concha), Overol      anti fluido, Botas con  suela no es antideslizante.</t>
  </si>
  <si>
    <t xml:space="preserve">Manipulación de productos químicos de limpieza al realizar la labor </t>
  </si>
  <si>
    <t>Manipulación de cargas en el desarrollo de la tareas de limpieza. (Barrer, trapear, limpiar polvo, lavar baños y superficies.)</t>
  </si>
  <si>
    <t>Manipulación manual de cargas</t>
  </si>
  <si>
    <t>Fatiga muscular              espasmos musculares                    dolor lumbar y en extremidades superiores e inferiores.</t>
  </si>
  <si>
    <t>Limpieza y desinfección de áreas y superficies.</t>
  </si>
  <si>
    <t xml:space="preserve">Lesiones por trauma acumulativo a nivel de cuellos (dolor cervical)
Columna (dolor Lumbar)            Alteraciones del sistema circulatorio
</t>
  </si>
  <si>
    <t>Movimientos repetitivos en tareas de limpieza. (Barrer, trapear, limpiar polvo, lavar baños y superficies.)</t>
  </si>
  <si>
    <t>Movimientos Repetitivos</t>
  </si>
  <si>
    <t>Lesiones por trauma acumulativo a nivel de                            cuellos (dolor cervical)
Hombro (bursitis o tendinitis)
Codo (Epicondilitis medial o lateral)
Manos ( síndrome del túnel de carpo)</t>
  </si>
  <si>
    <t>Alta carga mental (velocidad, complejidad, atención, minuciosidad) en el desarrollo de las actividades.</t>
  </si>
  <si>
    <t>Atención al personal de las instalaciones.</t>
  </si>
  <si>
    <t>Conductor</t>
  </si>
  <si>
    <t>Fuera de las Instalaciones 
del Invima</t>
  </si>
  <si>
    <t>Conducción vehículos</t>
  </si>
  <si>
    <t>Desplazarse por la ciudad recogiendo y llevando a los funcionarios a realizar las inspecciones a los lugares programados.</t>
  </si>
  <si>
    <t xml:space="preserve">Exposición a diversos microorganismos que ocasionan enfermedades por contacto con personal. </t>
  </si>
  <si>
    <t xml:space="preserve">Examen médico anual,  exámenes de laboratorio
Esquemas de vacunación 
Uso de EPP:  Protector respiratorio </t>
  </si>
  <si>
    <t>Exposición a ruido proveniente del y los vehículos en el desplazamiento.</t>
  </si>
  <si>
    <t>Exposición a gases de los vehículos en el desplazamiento que se realiza en la jornada laboral.</t>
  </si>
  <si>
    <t>Adopción de postura prolongada (sentado) durante la jornada laboral.</t>
  </si>
  <si>
    <t>Movimientos repetitivos en la conducción del vehículo durante la jornada laboral.</t>
  </si>
  <si>
    <t>Probabilidad de accidentes de tránsito al desplazarse en  los vehículos recoger y llevar a los funcionarios a realizar visitas de Inspección y control en los establecimientos.</t>
  </si>
  <si>
    <t>Probabilidad de ocurrencia de actos delictivos en la vía pública (robos, atracos y atentados) durante los desplazamientos a los lugares en los que debe recoger o llevar al funcionario que realiza las visitas para la ejecución de actividades del INVIMA</t>
  </si>
  <si>
    <t>Público por robos</t>
  </si>
  <si>
    <t>Desplazamiento en instalaciones, áreas, pisos, lugares (calle) y superficies de trabajo deslizantes, con diferencia de nivel, condiciones de orden y aseo.</t>
  </si>
  <si>
    <t>Locativo superficies de trabajo irregulares</t>
  </si>
  <si>
    <t>Caídas al mismo nivel               lesiones múltiples              contusiones                      fracturas                                     heridas                                 hematomas.</t>
  </si>
  <si>
    <t>Capacitación en autocuidado.</t>
  </si>
  <si>
    <t xml:space="preserve">Infecciones                     reacciones alérgicas                               cuadros virales                         </t>
  </si>
  <si>
    <t>Se recomienda asegurar la inclusión de las actividades asociadas al cargo de vigilancia.
 Dar continuidad al  PVE Riegos Biológico.
Dar continuidad al esquema de vacunación.</t>
  </si>
  <si>
    <t>Se recomienda asegurar la inclusión de las actividades asociadas al cargo de Conductor.
Realizar capacitaciones en prevención de riesgos Biológicos.
Fomentar cultura de lavado de manos.
Se sugiere acatar las normas de bioseguridad establecidas en  los lugares en los que se efectúan las inspecciones sanitarias.</t>
  </si>
  <si>
    <t>Ley 9 de 1979 
Resolución 2400/1979  
Decreto 1072 de 2015.</t>
  </si>
  <si>
    <t>El personal de Vigilancia es contratista, sin embargo esto no excluye a ninguna de las 2 empresas en velar por la salud y el bienestar del los trabajadores</t>
  </si>
  <si>
    <t>El personal de vigilancia es contratista, sin embargo esto no excluye a ninguna de las 2 empresas en velar por la salud y el bienestar del los trabajadores</t>
  </si>
  <si>
    <t>Se recomienda asegurar la inclusión a las actividades al personal de vigilancia. Capacitaciones en Trabajo en equipo                            clima organizacional                                                     motivación laboral                                                       manejo de estrés                                                    comunicación asertiva                                                  relaciones interpersonales                                                prevención del estrés.</t>
  </si>
  <si>
    <t>Se recomienda verificar si la empresa contratista cuenta con un protocolo de manejo de armas.</t>
  </si>
  <si>
    <t>Se recomienda verificar si la empresa contratista realiza capacitaciones en manejo de armas</t>
  </si>
  <si>
    <t>Se recomienda asegurar la inclusión a las actividades al personal de vigilancia. Capacitaciones en Trabajo en equipo,  clima organizacional                                                     motivación laboral                                                       manejo de estrés                                                    comunicación asertiva                                                  relaciones interpersonales                                                prevención del estrés.</t>
  </si>
  <si>
    <t>Quemaduras amputaciones  Muerte</t>
  </si>
  <si>
    <t xml:space="preserve">Se recomienda asegurar la inclusión de las actividades asociadas al cargo de Vigilancia.
Capacitación y sensibilización en riesgo público, enfocado en autocuidado.
</t>
  </si>
  <si>
    <t>Lesiones múltiples   muerte</t>
  </si>
  <si>
    <t>Se recomienda asegurar la inclusión de las actividades asociadas al cargo de servicios generales.                 Capacitación de Riesgo Biológico, sensibilización de auto cuidado enfocado a Riesgo Biológico. 
Suministrar con una mayor frecuencia los EPP: Cofia, protector respiratorio, bata, guantes de nitrilo o látex</t>
  </si>
  <si>
    <t>El personal de servicios generales es contratista, sin embargo esto no excluye a ninguna de las 2 empresas en velar por la salud y el bienestar del los trabajadores</t>
  </si>
  <si>
    <t xml:space="preserve">   Problemas dermatológicos</t>
  </si>
  <si>
    <t>Se recomienda asegurar la inclusión de las actividades asociadas al cargo de Servicios Generales.
 Dar continuidad al  PVE Riegos Biológico.
Dar continuidad al esquema de vacunación.</t>
  </si>
  <si>
    <t>Se recomienda asegurar la inclusión de las actividades asociadas al cargo de Servicios Generales.
Realizar capacitaciones en prevención de riesgos Biológicos.
Fomentar cultura de lavado de manos y  las normas de bioseguridad .</t>
  </si>
  <si>
    <t xml:space="preserve">Infecciones                     reacciones alérgicas                                         </t>
  </si>
  <si>
    <t>Se recomienda asegurar la inclusión de las actividades asociadas al cargo de Servicios Generales.
Realizar capacitación en higiene postural y pausas activas.
Dar continuidad a la Realización de las pausas activas durante la jornada laboral.
Realizar seguimiento a la ejecución de la pausas activas.</t>
  </si>
  <si>
    <t>Quemaduras, alergias  intoxicaciones graves.</t>
  </si>
  <si>
    <t xml:space="preserve">Fatiga muscular              espasmos musculares                    </t>
  </si>
  <si>
    <t xml:space="preserve">Lesiones por trauma acumulativo                    Alteraciones del sistema circulatorio
</t>
  </si>
  <si>
    <t>Se recomienda asegurar la inclusión de las actividades asociadas al cargo de Servicios Generales.
Dar continuidad a la Implementación del  PVE Riesgo biomecánico 
Dar continuidad a la Realización de  exámenes médicos periódicos con énfasis osteomuscular, realizando seguimiento a las recomendaciones.
Realizar inspecciones de seguridad a puestos de trabajo</t>
  </si>
  <si>
    <t>Se recomienda asegurar la inclusión de las actividades asociadas al cargo de Servicios Generales.
Realizar capacitación en higiene postural y pausas activas, según el PVE.
Dar continuidad a la Realización de las pausas activas durante la jornada laboral.
Realizar seguimiento a la ejecución de la pausas activas.</t>
  </si>
  <si>
    <t>Se recomienda asegurar la inclusión de las actividades asociadas al cargo de Servicios generales.                                                    Capacitación en prevención del Riesgo Psicosocial
Seguimiento y planes de acción a resultados de la implementación de la batería de riesgo psicosocial</t>
  </si>
  <si>
    <t>Capacitaciones en Trabajo en equipo, clima organizacional                                                     motivación laboral                                                       manejo de estrés                                                    comunicación asertiva                                                  relaciones interpersonales                                                prevención del estrés.</t>
  </si>
  <si>
    <t>Se recomienda asegurar la inclusión de las actividades asociadas al cargo de Servicios Generales.
Dar continuidad al desarrollo del PVE Riesgo Químico.</t>
  </si>
  <si>
    <t>Se recomienda asegurar la inclusión de las actividades asociadas al cargo de Servicios Generales.
Realizar capacitación en prevención del riesgo químico. 
Suministrar elementos de protección según matriz de EPP</t>
  </si>
  <si>
    <t>Ley 9/1979 
Resolución 1016 de 1989
Resolución 2844/2007
Decreto 1072 de 2015</t>
  </si>
  <si>
    <t>El conductor es contratista, sin embargo esto no excluye a ninguna de las 2 empresas en velar por la salud y el bienestar del los trabajadores</t>
  </si>
  <si>
    <t>Se recomienda asegurar la inclusión de las actividades asociadas al cargo de Conductor.
Dar continuidad al desarrollo del PVE Riesgo Químico.</t>
  </si>
  <si>
    <t xml:space="preserve">Se recomienda asegurar la inclusión de las actividades asociadas al cargo de Conductor.
Realizar capacitación en prevención del riesgo químico. 
</t>
  </si>
  <si>
    <t>NTP 750                                                                                  Ley 55/1993                                            Decreto 1973/1995</t>
  </si>
  <si>
    <t>El Conductor es contratista, sin embargo esto no excluye a ninguna de las 2 empresas en velar por la salud y el bienestar del los trabajadores</t>
  </si>
  <si>
    <t xml:space="preserve">Afecciones respiratorias, intoxicaciones y alergias </t>
  </si>
  <si>
    <t>Se recomienda asegurar la inclusión de las actividades asociadas al cargo de Conductor.
 Dar continuidad al  PVE Riegos Biológico.
Dar continuidad al esquema de vacunación.</t>
  </si>
  <si>
    <t xml:space="preserve">Ley 9 de 1979  
Resolución 2400/1979  
Decreto 1072 de 2015: </t>
  </si>
  <si>
    <t>Se recomienda asegurar la inclusión de las actividades asociadas al cargo de Conductor.
Dar continuidad a la Implementación del  PVE Riesgo biomecánico 
Dar continuidad a la Realización de  exámenes médicos periódicos con énfasis osteomuscular, realizando seguimiento a las recomendaciones.</t>
  </si>
  <si>
    <t>Se recomienda asegurar la inclusión de las actividades asociadas al cargo de Conductor.
Realizar pausas activas , alternar la postura. 
Realizar capacitación en higiene postural.</t>
  </si>
  <si>
    <t>Se recomienda asegurar la inclusión de las actividades asociadas al cargo de Conductor                                                   Capacitación en prevención del Riesgo Psicosocial
Seguimiento y planes de acción a resultados de la implementación de la batería de riesgo psicosocial</t>
  </si>
  <si>
    <t>Se recomienda asegurar la inclusión de las actividades asociadas al cargo de Conductor.
Dar continuidad al PVE Condiciones de salud. 
Diseñar e implementar protocolo de riesgo público.</t>
  </si>
  <si>
    <t>Se recomienda asegurar la inclusión de las actividades asociadas al cargo de Conductor.
Capacitación y sensibilización en riesgo público, enfocado en autocuidado.</t>
  </si>
  <si>
    <t>Ley 769/ 2002
Ley 1503/2011
Resolución 1565/2014
Decreto 1906/2015
 Ley 1562 del  2012 
Decreto 2851 / 2013
Resolución 3027 / 2010</t>
  </si>
  <si>
    <t>Se recomienda asegurar la inclusión de las actividades asociadas al cargo de Conductor.
Diseñar e implementar mecanismos de comunicación de reporte de actos y condiciones inseguras.
 Realizar capacitaciones y charlas de seguridad en autocuidado.</t>
  </si>
  <si>
    <t>Heridas                     fracturas</t>
  </si>
  <si>
    <t>Ley 769/ 2002
Ley 1503/2011
Resolución 1565/2014
Decreto 1906/2015
 Ley 1562 del  2012 
Decreto 2851 / 2013
Resolución 3027 / 2010     Decreto 1072 de 2015</t>
  </si>
  <si>
    <t>EUGENIA LEON</t>
  </si>
  <si>
    <t>PROFESIONAL UNIVERSITARIO</t>
  </si>
  <si>
    <t xml:space="preserve"> Implementar PVE para         riesgo    Biológico.        Capacitar al trabajador en programas de autocuidado  lavado de manos  al inicio y termino de  la actividad.
 Al consumir alimentos
</t>
  </si>
  <si>
    <t>Preparar, digitar y Proyectar documentos, informes, oficios, correos electrónicos, etc., presentación precisa de los mismos.
Emitir los criterios y recomendaciones pertinentes de acuerdo a su labor.
Demás asignadas desacuerdo a su manual de funciones y tarea afín</t>
  </si>
  <si>
    <t>Exposición a contaminantes biológicos  por  contacto con usuarios internos y externos.</t>
  </si>
  <si>
    <t>Esquemas de vacunación completo contra enfermedades inmunoprevenibles   lavado de manos antes y después de la actividad
Uso de EPP como:  protector respiratorio</t>
  </si>
  <si>
    <t xml:space="preserve"> Implementar PVE para riesgo                     Biológico.                        Capacitar al trabajador en lavado de manos y realizarlo al inicio y termino de  la actividad.
 Programas de autocuidado
</t>
  </si>
  <si>
    <t xml:space="preserve">1. FÍSICOS      </t>
  </si>
  <si>
    <t>Dolores de cabeza       fatiga visual , estrés                manchas en la piel</t>
  </si>
  <si>
    <t xml:space="preserve">Dolores de cabeza     Perdida de visión </t>
  </si>
  <si>
    <t>Implementar PVE. para riesgo           físico ,                 Capacitación sobre riesgo                   físico iluminación                validar la posibilidad de realizar mediciones ambientales (luminosidad)</t>
  </si>
  <si>
    <t>Control de exámenes médicos ocupacionales, valoración de agudeza visual</t>
  </si>
  <si>
    <t>Ley 9 de 1979             Resolución 40122 de 2016
Decreto 1072 de  2015</t>
  </si>
  <si>
    <t>2. QUÍMICOS</t>
  </si>
  <si>
    <t>Sistemas de ventilación artificial</t>
  </si>
  <si>
    <t>Campañas de auto cuidado (hidratación)</t>
  </si>
  <si>
    <t xml:space="preserve">Golpe de calor     Deshidratación            Hipertensión </t>
  </si>
  <si>
    <t>Implementar sistema  de ventilación artificial</t>
  </si>
  <si>
    <t xml:space="preserve">                                     Realizar campañas de autocuidado        Contar con puntos de hidratación 
</t>
  </si>
  <si>
    <t>Exposición a pantallas de  computador,  teléfono celular, durante la jornada laboral</t>
  </si>
  <si>
    <t xml:space="preserve">Control  tiempo de exposición </t>
  </si>
  <si>
    <t>Disminución de la agudeza visual, migrañas</t>
  </si>
  <si>
    <t xml:space="preserve">Implementar programa de vigilancia Epidemiológico para riesgo físico
Seguimiento a exámenes periódicos
Controles de agudeza visual
 Campañas de auto cuidado
</t>
  </si>
  <si>
    <t xml:space="preserve">Pausas activas durante la jornada para minimizar el tiempo de exposición. Capacitación Riesgo físico (radiaciones no ionizantes) </t>
  </si>
  <si>
    <t xml:space="preserve">Exposición a material particulado circundante en el ambiente y del derivado de las labores de aseo que se efectúen en las instalaciones </t>
  </si>
  <si>
    <t xml:space="preserve">Uso de EPP elementos de protección respiratoria </t>
  </si>
  <si>
    <t>Implementar PVE para  riesgo químico, Campañas de auto cuidado manejo y de químicos</t>
  </si>
  <si>
    <t xml:space="preserve">Suministrar lo EPP adecuados para la actividad Control de exámenes médicos ocupacionales  </t>
  </si>
  <si>
    <t>4.3. Características del grupo social del trabajo</t>
  </si>
  <si>
    <t>Síndrome Burnout
Estrés laboral
Ausentismo
Intención de abandono de la organización</t>
  </si>
  <si>
    <t>Lesiones en columna  Alteraciones del sistema circulatorio</t>
  </si>
  <si>
    <t>Dar continuidad al PVE riesgo biomecánico
Campañas de auto cuidado                                                               Programa de pausas activas                                                             Realizar inspecciones ergonómicas a puestos de trabajo</t>
  </si>
  <si>
    <t>síndrome de túnel del carpo, Epicondilitis                  Tendinitis</t>
  </si>
  <si>
    <t xml:space="preserve">Dar continuidad al PVE riesgo biomecánico                                     Diseñar programa de pausas activas y descansos e Higiene Postural 
</t>
  </si>
  <si>
    <t>Golpes con escritorios, cajones, gavetas, herramientas manuales como cosedora, sacagnchos, entre otros en la ejecución de sus labores</t>
  </si>
  <si>
    <t xml:space="preserve">Lesiones en miembros superiores (fracturas, esguinces, luxaciones, laceraciones, contusiones)
</t>
  </si>
  <si>
    <t xml:space="preserve">Fracturas                          Luxaciones                Esguinces               </t>
  </si>
  <si>
    <t>Campañas de auto cuidado                                                           Establecer mantenimientos periódicos a equipos y/o  herramientas de oficina                                                                                                  Orden y aseo en puestos de trabajo</t>
  </si>
  <si>
    <t>Presencia de sistemas eléctricos, Equipos energizados, sobrecargas eléctricas, electricidad estática.</t>
  </si>
  <si>
    <t>Extintores Cargados y ubicados en las áreas</t>
  </si>
  <si>
    <t>Extintores Cargados y ubicados en las diferentes áreas</t>
  </si>
  <si>
    <t xml:space="preserve">         Protocolos de planes de                        emergencia.                  Señalización de la ubicación de                los extintores.                 Realizar las inspecciones periódicas a las instalaciones de la empresa verificando que los equipos eléctricos se encuentren en buenas condiciones y sin sobrecarga</t>
  </si>
  <si>
    <t xml:space="preserve">  Formación en  las brigadas de emergencias  y  simulacros       Capacitación en reporte de actos y condiciones inseguras</t>
  </si>
  <si>
    <t xml:space="preserve">       Resolución 2400 de 1979                    NTC 2885               NFPA 10</t>
  </si>
  <si>
    <t>Fracturas, caídas, luxaciones, esguinces, heridas, traumas</t>
  </si>
  <si>
    <t>señalización  de los sitios de trabajo cuando se realice labores de limpieza</t>
  </si>
  <si>
    <t xml:space="preserve">Dar continuidad al PVE riesgo locativo 
   Campañas de auto cuidado      Señalización de las áreas </t>
  </si>
  <si>
    <t xml:space="preserve">Uso adecuado de elementos de protección  para la actividad que se desarrolla, </t>
  </si>
  <si>
    <t xml:space="preserve"> Exposición equipos tecnológicos</t>
  </si>
  <si>
    <t xml:space="preserve">Señalización de la ubicación de los extintores, capacitación a las brigadas de emergencia  y simulacros de conatos de incendios </t>
  </si>
  <si>
    <t>6.6. PÚBLICOS</t>
  </si>
  <si>
    <t xml:space="preserve">, 
Fracturas,                               luxaciones
Contusiones
Lesiones Orgánicas               Traumas psicológicos </t>
  </si>
  <si>
    <t>Lesiones múltiples muerte</t>
  </si>
  <si>
    <t xml:space="preserve">ley 9 de 1979  
     Decreto 1072 de  2015         Resolución 256 de 2014  </t>
  </si>
  <si>
    <t>Esquemas de vacunación completo contra enfermedades inmunoprevenibles                               lavado de manos antes y después de la actividad
Uso de EPP como: Cofia, mascarilla y gafas o careta facial, bata, guantes de látex o nitrilo</t>
  </si>
  <si>
    <t xml:space="preserve">Lavado de manos antes y después de la actividad                                      Uso de EPP cofia, protector respiratorio, bata, guantes de nitrilo o látex   </t>
  </si>
  <si>
    <t>Capacitación en autocuidado No consumir alimentos en las áreas de trabajo</t>
  </si>
  <si>
    <t xml:space="preserve"> Lavado de manos antes y después de la actividad  y al consumir alimentos                                  Esquemas de vacunación completo contra enfermedades inmunoprevenibles (influenza, hepatitis y Tétanos)</t>
  </si>
  <si>
    <t>enfermedades gastrointestinales, deshidratación</t>
  </si>
  <si>
    <t>Infecciones                    reacciones alérgicas          afecciones en la piel           shock anafiláctico</t>
  </si>
  <si>
    <t xml:space="preserve">Uso de EPP cofia, protector respiratorio, guantes, batas, calzado cerrado acorde a la actividad                                    Formación primeros auxilios                         </t>
  </si>
  <si>
    <t>reacciones alérgicas               shock anafiláctico            Muerte</t>
  </si>
  <si>
    <t>Implementar programa de vigilancia Epidemiológico para riesgo Biológico.
Seguimiento y control de esquemas de vacunación
 Campañas auto cuidado   
Capacitación Riesgo biológico                                                     Formación de primeros auxilios</t>
  </si>
  <si>
    <t>Dolores de cabeza, 
disminución de la capacidad                                    auditiva                                        Hipertensión                                   Irritabilidad                         ESTRES</t>
  </si>
  <si>
    <t xml:space="preserve">Elementos de protección auditiva </t>
  </si>
  <si>
    <t>Realizar campañas de auto cuidado, procedimientos de trabajo seguro para las actividades que involucren este riesgo  Capacitacion sobre riesgo físico (radiación  Ionizante)                                                         Uso de EPP de barrera (delantales o guantes plomizos)</t>
  </si>
  <si>
    <t>Suministrar los EPP requeridos suministrados por la planta, para la actividad a realizar                                  limitar el tiempo de exposición que va a tener el trabajador                                                      capacitación en prevención del riesgo físico (radiaciones ionizantes)</t>
  </si>
  <si>
    <t>Polvos Orgánicos e inorgánicos</t>
  </si>
  <si>
    <t>Quemaduras                            Alergias                               Intoxicaciones                           Irritación de tejidos (ojos, piel, mucosas)</t>
  </si>
  <si>
    <t>Campañas de auto cuidado                                                            Establecer mantenimientos periódicos a equipos y/o  herramientas de oficina                                                                                                           Orden y aseo en puestos de trabajo                                              Capacitacion riesgo mecánico</t>
  </si>
  <si>
    <t xml:space="preserve">Lesiones en miembros superiores     (laceraciones, contusiones, irritaciones, lesiones dérmicas)                               
</t>
  </si>
  <si>
    <t>Laceraciones y contusiones</t>
  </si>
  <si>
    <t xml:space="preserve">Capacitacion uso de  EPP guantes de carnaza                                         Campañas de auto cuidado                                                              Capacitacion riesgo mecánico                                                                                                       </t>
  </si>
  <si>
    <t xml:space="preserve">Lesiones en miembros superiores (fracturas, esguinces, luxaciones, laceraciones, contusiones, irritaciones, lesiones dérmicas)                               
</t>
  </si>
  <si>
    <t>Campañas de auto cuidado y prevención caídas a nivel                                                           Señalizar áreas que tengan características deslizantes para advertir en los casos que aplique</t>
  </si>
  <si>
    <t>lesiones múltiples, traumas psicológicos            muerte</t>
  </si>
  <si>
    <t xml:space="preserve">Capacitación y sensibilización en riesgo público enfocado en autocuidado                                                    Capacitacion plan de preparación de respuesta ante emergencia </t>
  </si>
  <si>
    <t>Fracturas,
Luxaciones 
Contusiones
Lesiones Orgánicas</t>
  </si>
  <si>
    <t>lesiones múltiples  traumas, muerte</t>
  </si>
  <si>
    <t xml:space="preserve">Lavado de manos antes y después de la actividad  Uso de EPP cofia, protector respiratorio, bata, guantes de nitrilo o látex   </t>
  </si>
  <si>
    <t>Infecciones                    reacciones alérgicas          afecciones en la piel              shock anafiláctico</t>
  </si>
  <si>
    <t xml:space="preserve">Uso de EPP cofia, protector respiratorio, guantes, batas, calzado cerrado acorde a la actividad                                    Formación primeros auxilios  Esquemas de vacunación hepatitis, tétanos                       </t>
  </si>
  <si>
    <t>Infecciones por agentes patógenos                   Lesiones en piel</t>
  </si>
  <si>
    <t>Implementar programa de vigilancia Epidemiológico para riesgo Biológico.
Seguimiento y control de esquemas de vacunación
 Campañas auto cuidado   
Capacitación Riesgo biológico                                                      Formación de primeros auxilios</t>
  </si>
  <si>
    <t>Dolores de cabeza, 
disminución de la capacidad auditiva                           Hipertensión                            Irritabilidad                                   ESTRES</t>
  </si>
  <si>
    <t xml:space="preserve">Capacitación uso de EPP                                                        Capacitacion riesgo físico (ruido)                                                Campañas autocuidado
</t>
  </si>
  <si>
    <t>Realizar campañas de auto cuidado
Contar con puntos de hidratación para los trabajadores                                        Procedimiento de trabajo seguro para esta actividad                       Tiempos de exposición entre otros.</t>
  </si>
  <si>
    <t>Deterioro físico y manual de las tareas
lesiones dérmicas                      dolores articulares                          contracciones musculares  Lipotimias (desmayos)</t>
  </si>
  <si>
    <t>Realizar campañas de auto cuidado
Contar con puntos de hidratación para los trabajadores                                            Procedimiento de trabajo seguro para esta actividad. Tiempos de exposición entre otros.</t>
  </si>
  <si>
    <t xml:space="preserve"> Alergias                               Intoxicaciones                           Irritación de tejidos                         (ojos, piel, mucosas)</t>
  </si>
  <si>
    <t>cáncer pulmonar        muerte</t>
  </si>
  <si>
    <t>Suministrar lo EPP necesarios para la actividad: 
Uso de EPP: protector respiratorio N95 o adecuado para la actividad</t>
  </si>
  <si>
    <t>Síndrome de túnel del carpo                  Epicondilitis                  Tendinitis</t>
  </si>
  <si>
    <t xml:space="preserve">Lesiones en miembros superiores                                         (fracturas, esguinces, luxaciones, laceraciones, contusiones)
</t>
  </si>
  <si>
    <t xml:space="preserve">Uso de EPP casco, protector respiratorio, guantes, overoles, botas acorde  a la actividad                                                           </t>
  </si>
  <si>
    <t>Campañas de auto cuidado                                                           Establecer mantenimientos periódicos a equipos y/o  herramientas                                                                                                   Orden y aseo en puestos de trabajo</t>
  </si>
  <si>
    <t xml:space="preserve">Uso de EPP                              casco, protector respiratorio, guantes, overoles, botas acorde  a la actividad                                                           </t>
  </si>
  <si>
    <t>Fracturas                         heridas                        esguinces                        contusiones</t>
  </si>
  <si>
    <t xml:space="preserve">Caídas a igual o diferente nivel, 
Lesiones musculo esqueléticas, (fracturas, esguinces, contusiones)
</t>
  </si>
  <si>
    <t xml:space="preserve">Capacitación y sensibilización en riesgo público, enfocado en autocuidado                                                    Capacitacion plan de preparación de respuesta ante emergencia </t>
  </si>
  <si>
    <t xml:space="preserve">                                                    Capacitacion plan de preparación de respuesta ante emergencia </t>
  </si>
  <si>
    <t>lesiones múltiples  traumas            muerte</t>
  </si>
  <si>
    <t xml:space="preserve">Enfermedades infectocontagiosas
Lesiones dermatológicas toxoplasmosis </t>
  </si>
  <si>
    <t>Implementar PVE. para riesgo físico Iluminación, Capacitación sobre riesgo                   físico iluminacion,validar la posibilidad de realizar mediciones ambientales (luminosidad)</t>
  </si>
  <si>
    <t>Ley 9 de 1979  Resolución 40122 de 2016
Decreto 1072 de  2015</t>
  </si>
  <si>
    <t xml:space="preserve">                 alteración  de trastornos cardiovasculares  dolor de cabeza </t>
  </si>
  <si>
    <t xml:space="preserve">Deterioro físico y manual de las tareas
lesiones dérmicas                      dolores articulares                          contracciones musculares  </t>
  </si>
  <si>
    <t xml:space="preserve">Implementar programa de vigilancia Epidemiológico para riesgo físico
Seguimiento a exámenes periódicos
Controles de agudeza visual
 Campañas de auto cuidado
Capacitación Riesgo físico (radiaciones no ionizantes) </t>
  </si>
  <si>
    <t>Síndrome Burnout
Estrés laboral
Absentismo
Ineficacia Profesional
Intención de abandono de la organización</t>
  </si>
  <si>
    <t xml:space="preserve">Desorden musco esqueléticos        Molestias abdominales    Alteraciones del sistema circulatorio
</t>
  </si>
  <si>
    <t>síndrome de túnel del carpo                  Epicondilitis                  Tendinitis</t>
  </si>
  <si>
    <t xml:space="preserve">Lesiones leves o graves (fracturas, esguinces, luxaciones, laceraciones, contusiones)                               
</t>
  </si>
  <si>
    <t>Lesiones múltiples        Muerte</t>
  </si>
  <si>
    <t>Lesiones múltiples    muerte</t>
  </si>
  <si>
    <t>Polvos orgánicos e inorgánicos)</t>
  </si>
  <si>
    <t>Dar continuidad al PVE riesgo biomecánico                                     Diseñar programa de autocuidado en manejo de armas de fuego</t>
  </si>
  <si>
    <t>Se recomienda asegurar la inclusión de las actividades asociadas al cargo de servicios generales. Implementar programa de vigilancia Epidemiológico para riesgo Biológico.
Capacitación riesgo biológico
Campañas de auto cuidado y uso de EPP</t>
  </si>
  <si>
    <t>Implementar PVE para  riesgo químico, Campañas de auto cuidado manejo  de químicos</t>
  </si>
  <si>
    <t>Campañas de auto cuidado y uso de EPP
Capacitación riesgo químico campañas de autocuidado en manejo de químicos</t>
  </si>
  <si>
    <t>Se recomienda asegurar la inclusión de las actividades asociadas al cargo de Servicios Generales Dar continuidad al PVE riesgo biomecánico
Campañas de auto cuidado                                                                programa de pausas activas</t>
  </si>
  <si>
    <t>Se  re comiendo dar inclusión de las actividades al personal de servicios generales.                                            Realizar pausas activas durante su jornada laboral, capacitación en prevención del riesgo Biomecánico</t>
  </si>
  <si>
    <t>Proyección  de partículas en algunos de los procesos de limpieza y desinfección</t>
  </si>
  <si>
    <t xml:space="preserve">Uso de EPP elementos de protección personal                                                          </t>
  </si>
  <si>
    <t>Se recomienda asegurar la inclusión de las actividades asociadas al cargo de Conductor.
 Dar continuidad al  PVE Riegos Biomecánico
Dar continuidad al esquema de vacunación.</t>
  </si>
  <si>
    <t>Se recomienda asegurar la inclusión de las actividades asociadas al cargo de Conductor.
Realizar capacitaciones en prevención de riesgos Biomecánico
Fomentar cultura de lavado de manos.
Se sugiere acatar las normas de bioseguridad establecidas en  los lugares en los que se efectúan las inspecciones sanitarias.</t>
  </si>
  <si>
    <t xml:space="preserve">Quemaduras.
Alergias. 
Intoxicaciones Irritación de los tejidos (piel, ojos, mucosas)
</t>
  </si>
  <si>
    <t>PV Riesgo químico</t>
  </si>
  <si>
    <t>Fatiga muscular                      Alteraciones de la circulación                     espasmos musculares             dolor lumbar y  extremidades inferiores.</t>
  </si>
  <si>
    <t xml:space="preserve">Capacitación en Riesgo Biomecánico </t>
  </si>
  <si>
    <t xml:space="preserve">Fatiga muscular                      Alteraciones de la circulación                     </t>
  </si>
  <si>
    <t>Múltiples lesiones        Muerte</t>
  </si>
  <si>
    <t>1.7.3.Radiaciones No Ionizantes (infrarroja)</t>
  </si>
  <si>
    <t>4.2. Características de la Organización del trabajo</t>
  </si>
  <si>
    <t>5.1.4. Postura (anti gravitacional)</t>
  </si>
  <si>
    <t>6.4.1. Tecnológicos (Explosión)</t>
  </si>
  <si>
    <t>6.4.2. Tecnológicos (Fuga)</t>
  </si>
  <si>
    <t>6.4.3. Tecnológicos (Derrame)</t>
  </si>
  <si>
    <t>6.4.4. Tecnológicos (Incendio)</t>
  </si>
  <si>
    <t>JORGE EDWIN SANCHEZ MARROQUÍN</t>
  </si>
  <si>
    <t>LÍDER SST</t>
  </si>
  <si>
    <t>Exposición a contaminantes biológicos  por vía respiratoria al contacto con usuarios internos y externos.</t>
  </si>
  <si>
    <t>CRITERIOS DE CONTROL MEDIDAS DE INTERVENCIÓN SUGERIDAS</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</si>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</sst>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10"/>
      <name val="MS Sans Serif"/>
      <family val="2"/>
    </font>
    <font>
      <sz val="11"/>
      <color theme="1"/>
      <name val="Calibri"/>
      <family val="2"/>
      <scheme val="minor"/>
    </font>
    <font>
      <sz val="10"/>
      <name val="Arial Narrow"/>
      <family val="2"/>
    </font>
    <font>
      <b/>
      <sz val="12"/>
      <name val="Arial Narrow"/>
      <family val="2"/>
    </font>
    <font>
      <sz val="12"/>
      <name val="Arial Narrow"/>
      <family val="2"/>
    </font>
    <font>
      <b/>
      <sz val="12"/>
      <color theme="3" tint="0.39997558519241921"/>
      <name val="Arial Narrow"/>
      <family val="2"/>
    </font>
    <font>
      <b/>
      <sz val="12"/>
      <color theme="1"/>
      <name val="Arial Narrow"/>
      <family val="2"/>
    </font>
    <font>
      <b/>
      <sz val="10"/>
      <name val="Arial Narrow"/>
      <family val="2"/>
    </font>
    <font>
      <b/>
      <sz val="9"/>
      <name val="Arial Narrow"/>
      <family val="2"/>
    </font>
    <font>
      <sz val="12"/>
      <color theme="1"/>
      <name val="Arial Narrow"/>
      <family val="2"/>
    </font>
    <font>
      <sz val="12"/>
      <color rgb="FFFF0000"/>
      <name val="Arial Narrow"/>
      <family val="2"/>
    </font>
    <font>
      <sz val="10"/>
      <color theme="1"/>
      <name val="Arial"/>
      <family val="2"/>
    </font>
    <font>
      <b/>
      <sz val="14"/>
      <color indexed="8"/>
      <name val="Arial Narrow"/>
      <family val="2"/>
    </font>
    <font>
      <sz val="14"/>
      <name val="Arial Narrow"/>
      <family val="2"/>
    </font>
    <font>
      <b/>
      <sz val="14"/>
      <color theme="3" tint="0.39997558519241921"/>
      <name val="Arial Narrow"/>
      <family val="2"/>
    </font>
    <font>
      <sz val="12"/>
      <color indexed="8"/>
      <name val="Arial Narrow"/>
      <family val="2"/>
    </font>
    <font>
      <b/>
      <sz val="10"/>
      <color indexed="8"/>
      <name val="Arial Narrow"/>
      <family val="2"/>
    </font>
    <font>
      <sz val="10"/>
      <color indexed="8"/>
      <name val="Arial Narrow"/>
      <family val="2"/>
    </font>
    <font>
      <b/>
      <sz val="10"/>
      <color theme="1"/>
      <name val="Arial Narrow"/>
      <family val="2"/>
    </font>
    <font>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4747"/>
        <bgColor indexed="64"/>
      </patternFill>
    </fill>
    <fill>
      <patternFill patternType="solid">
        <fgColor rgb="FFFFFF66"/>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3">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 fillId="0" borderId="0"/>
    <xf numFmtId="0" fontId="5" fillId="0" borderId="0"/>
    <xf numFmtId="0" fontId="5" fillId="0" borderId="0"/>
    <xf numFmtId="0" fontId="7" fillId="0" borderId="0"/>
    <xf numFmtId="0" fontId="6" fillId="0" borderId="0" applyNumberFormat="0" applyFont="0" applyFill="0" applyBorder="0" applyAlignment="0" applyProtection="0">
      <alignment horizontal="left"/>
    </xf>
    <xf numFmtId="0" fontId="3" fillId="0" borderId="0"/>
    <xf numFmtId="0" fontId="5" fillId="0" borderId="0"/>
    <xf numFmtId="0" fontId="2" fillId="0" borderId="0"/>
    <xf numFmtId="0" fontId="1" fillId="0" borderId="0"/>
    <xf numFmtId="0" fontId="1" fillId="0" borderId="0"/>
  </cellStyleXfs>
  <cellXfs count="134">
    <xf numFmtId="0" fontId="0" fillId="0" borderId="0" xfId="0"/>
    <xf numFmtId="0" fontId="9" fillId="0" borderId="0" xfId="0" applyFont="1" applyFill="1" applyBorder="1" applyAlignment="1">
      <alignment horizontal="center" vertical="center" wrapText="1"/>
    </xf>
    <xf numFmtId="0" fontId="11" fillId="0" borderId="0" xfId="0" applyFont="1" applyFill="1" applyBorder="1" applyAlignment="1">
      <alignment horizontal="justify" vertical="center" wrapText="1"/>
    </xf>
    <xf numFmtId="0" fontId="10" fillId="0" borderId="0" xfId="0" applyFont="1" applyFill="1" applyBorder="1" applyAlignment="1">
      <alignment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0" xfId="0" applyFont="1" applyBorder="1" applyAlignment="1">
      <alignment vertical="center" wrapText="1"/>
    </xf>
    <xf numFmtId="0" fontId="10" fillId="0" borderId="0" xfId="0" applyFont="1" applyAlignment="1">
      <alignment horizontal="center" vertical="center" textRotation="90"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0" fillId="2" borderId="0" xfId="0" applyFont="1" applyFill="1" applyAlignment="1">
      <alignment vertical="center" wrapText="1"/>
    </xf>
    <xf numFmtId="0" fontId="8" fillId="0" borderId="0" xfId="0" applyFont="1"/>
    <xf numFmtId="0" fontId="14"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3" fillId="0" borderId="1" xfId="0" applyFont="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2" fontId="10"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7" borderId="1" xfId="0" applyFont="1" applyFill="1" applyBorder="1" applyAlignment="1">
      <alignment horizontal="center" vertical="center"/>
    </xf>
    <xf numFmtId="0" fontId="9" fillId="4" borderId="1" xfId="0" applyFont="1" applyFill="1" applyBorder="1" applyAlignment="1">
      <alignment horizontal="center" vertical="center"/>
    </xf>
    <xf numFmtId="2" fontId="9" fillId="4" borderId="1" xfId="0" applyNumberFormat="1" applyFont="1" applyFill="1" applyBorder="1" applyAlignment="1">
      <alignment horizontal="center" vertical="center"/>
    </xf>
    <xf numFmtId="0" fontId="12" fillId="0" borderId="2" xfId="3" applyFont="1" applyBorder="1" applyAlignment="1" applyProtection="1">
      <alignment horizontal="center" vertical="center" wrapText="1"/>
      <protection locked="0"/>
    </xf>
    <xf numFmtId="0" fontId="19" fillId="0" borderId="0" xfId="0" applyFont="1" applyFill="1" applyBorder="1" applyAlignment="1">
      <alignment vertical="center" wrapText="1"/>
    </xf>
    <xf numFmtId="0" fontId="20" fillId="0" borderId="0" xfId="0" applyFont="1" applyFill="1" applyBorder="1" applyAlignment="1">
      <alignment horizontal="justify" vertical="center" wrapText="1"/>
    </xf>
    <xf numFmtId="0" fontId="19" fillId="0" borderId="0" xfId="0" applyFont="1" applyFill="1" applyAlignment="1">
      <alignment vertical="center" wrapText="1"/>
    </xf>
    <xf numFmtId="0" fontId="19" fillId="0" borderId="0" xfId="0" applyFont="1" applyAlignment="1">
      <alignment vertical="center" wrapText="1"/>
    </xf>
    <xf numFmtId="0" fontId="9"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9" fillId="2" borderId="0" xfId="0" applyFont="1" applyFill="1" applyBorder="1" applyAlignment="1">
      <alignment horizontal="justify" vertical="center" wrapText="1"/>
    </xf>
    <xf numFmtId="0" fontId="10" fillId="2" borderId="0" xfId="0" applyFont="1" applyFill="1" applyBorder="1" applyAlignment="1">
      <alignment horizontal="center" vertical="center" wrapText="1"/>
    </xf>
    <xf numFmtId="0" fontId="15" fillId="2" borderId="2" xfId="8" applyFont="1" applyFill="1" applyBorder="1" applyAlignment="1">
      <alignment horizontal="left" vertical="center" wrapText="1"/>
    </xf>
    <xf numFmtId="0" fontId="10" fillId="2" borderId="2" xfId="0" applyFont="1" applyFill="1" applyBorder="1" applyAlignment="1">
      <alignment horizontal="center" vertical="center" wrapText="1"/>
    </xf>
    <xf numFmtId="0" fontId="12" fillId="0" borderId="2" xfId="6"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10" fillId="0" borderId="2" xfId="4" applyFont="1" applyFill="1" applyBorder="1" applyAlignment="1">
      <alignment horizontal="left" vertical="center" wrapText="1"/>
    </xf>
    <xf numFmtId="0" fontId="10" fillId="0" borderId="2" xfId="6" applyFont="1" applyFill="1" applyBorder="1" applyAlignment="1">
      <alignment vertical="center" wrapText="1"/>
    </xf>
    <xf numFmtId="0" fontId="10" fillId="0" borderId="2" xfId="4" applyNumberFormat="1" applyFont="1" applyFill="1" applyBorder="1" applyAlignment="1">
      <alignment vertical="center" wrapText="1"/>
    </xf>
    <xf numFmtId="0" fontId="10" fillId="0" borderId="2" xfId="4" applyFont="1" applyFill="1" applyBorder="1" applyAlignment="1">
      <alignment vertical="center" wrapText="1"/>
    </xf>
    <xf numFmtId="0" fontId="10" fillId="2" borderId="2" xfId="4" applyFont="1" applyFill="1" applyBorder="1" applyAlignment="1">
      <alignment horizontal="center" vertical="center" wrapText="1"/>
    </xf>
    <xf numFmtId="0" fontId="10" fillId="2" borderId="2" xfId="4" applyFont="1" applyFill="1" applyBorder="1" applyAlignment="1" applyProtection="1">
      <alignment horizontal="center" vertical="center" wrapText="1"/>
      <protection locked="0"/>
    </xf>
    <xf numFmtId="0" fontId="10" fillId="0" borderId="2" xfId="4"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4" borderId="5" xfId="0" applyFont="1" applyFill="1" applyBorder="1" applyAlignment="1">
      <alignment horizontal="center"/>
    </xf>
    <xf numFmtId="0" fontId="9" fillId="4" borderId="5" xfId="0" applyFont="1" applyFill="1" applyBorder="1" applyAlignment="1">
      <alignment horizontal="center" vertical="center"/>
    </xf>
    <xf numFmtId="2" fontId="9" fillId="4" borderId="5" xfId="0" applyNumberFormat="1" applyFont="1" applyFill="1" applyBorder="1" applyAlignment="1">
      <alignment horizontal="center" vertical="center"/>
    </xf>
    <xf numFmtId="0" fontId="17" fillId="0" borderId="2" xfId="3" applyFont="1" applyBorder="1"/>
    <xf numFmtId="0" fontId="10" fillId="0" borderId="2" xfId="0" applyFont="1" applyBorder="1" applyAlignment="1">
      <alignment horizontal="center" vertical="center"/>
    </xf>
    <xf numFmtId="164" fontId="10" fillId="0" borderId="2" xfId="0" applyNumberFormat="1" applyFont="1" applyBorder="1" applyAlignment="1">
      <alignment horizontal="center" vertical="center"/>
    </xf>
    <xf numFmtId="0" fontId="8" fillId="8" borderId="1" xfId="0" applyFont="1" applyFill="1" applyBorder="1" applyAlignment="1">
      <alignment horizontal="center" vertical="center"/>
    </xf>
    <xf numFmtId="0" fontId="8" fillId="10" borderId="1" xfId="0" applyFont="1" applyFill="1" applyBorder="1" applyAlignment="1">
      <alignment horizontal="center" vertical="center"/>
    </xf>
    <xf numFmtId="0" fontId="10" fillId="0" borderId="2" xfId="0" applyFont="1" applyFill="1" applyBorder="1" applyAlignment="1">
      <alignment horizontal="justify" vertical="center" wrapText="1"/>
    </xf>
    <xf numFmtId="0" fontId="9" fillId="9" borderId="6" xfId="0" applyFont="1" applyFill="1" applyBorder="1" applyAlignment="1">
      <alignment horizontal="center" vertical="center" textRotation="90" wrapText="1"/>
    </xf>
    <xf numFmtId="0" fontId="9" fillId="9" borderId="6" xfId="0" applyFont="1" applyFill="1" applyBorder="1" applyAlignment="1">
      <alignment horizontal="center" vertical="center" wrapText="1"/>
    </xf>
    <xf numFmtId="0" fontId="9" fillId="9" borderId="6" xfId="0" applyFont="1" applyFill="1" applyBorder="1" applyAlignment="1">
      <alignment horizontal="left" vertical="center" wrapText="1"/>
    </xf>
    <xf numFmtId="0" fontId="15" fillId="0" borderId="2" xfId="8" applyFont="1" applyBorder="1" applyAlignment="1">
      <alignment horizontal="center" vertical="center" wrapText="1"/>
    </xf>
    <xf numFmtId="0" fontId="15" fillId="2" borderId="2" xfId="8" applyFont="1" applyFill="1" applyBorder="1" applyAlignment="1">
      <alignment horizontal="center" vertical="center" wrapText="1"/>
    </xf>
    <xf numFmtId="0" fontId="8" fillId="11" borderId="1" xfId="0" applyFont="1" applyFill="1" applyBorder="1" applyAlignment="1">
      <alignment horizontal="center" vertical="center"/>
    </xf>
    <xf numFmtId="0" fontId="9" fillId="2" borderId="0" xfId="0" applyFont="1" applyFill="1" applyBorder="1" applyAlignment="1">
      <alignment vertical="center" wrapText="1"/>
    </xf>
    <xf numFmtId="0" fontId="10" fillId="0" borderId="2" xfId="9" applyFont="1" applyBorder="1" applyAlignment="1">
      <alignment horizontal="center" vertical="center" wrapText="1"/>
    </xf>
    <xf numFmtId="0" fontId="15" fillId="0" borderId="2" xfId="10" applyFont="1" applyBorder="1" applyAlignment="1">
      <alignment horizontal="center" vertical="center" wrapText="1"/>
    </xf>
    <xf numFmtId="0" fontId="15" fillId="2" borderId="2" xfId="10" applyFont="1" applyFill="1" applyBorder="1" applyAlignment="1">
      <alignment horizontal="center" vertical="center" wrapText="1"/>
    </xf>
    <xf numFmtId="0" fontId="10" fillId="0" borderId="0" xfId="0" applyFont="1" applyFill="1" applyAlignment="1">
      <alignment horizontal="center" vertical="center" wrapText="1"/>
    </xf>
    <xf numFmtId="0" fontId="10" fillId="2" borderId="2" xfId="1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5" fillId="2" borderId="7" xfId="8" applyFont="1" applyFill="1" applyBorder="1" applyAlignment="1">
      <alignment horizontal="left" vertical="center" wrapText="1"/>
    </xf>
    <xf numFmtId="0" fontId="10" fillId="0" borderId="7" xfId="0" applyFont="1" applyBorder="1" applyAlignment="1">
      <alignment horizontal="center" vertical="center" wrapText="1"/>
    </xf>
    <xf numFmtId="0" fontId="10" fillId="0" borderId="7" xfId="4" applyFont="1" applyFill="1" applyBorder="1" applyAlignment="1">
      <alignment horizontal="left" vertical="center" wrapText="1"/>
    </xf>
    <xf numFmtId="0" fontId="15" fillId="2" borderId="7" xfId="8" applyFont="1" applyFill="1" applyBorder="1" applyAlignment="1">
      <alignment horizontal="center" vertical="center" wrapText="1"/>
    </xf>
    <xf numFmtId="0" fontId="12" fillId="0" borderId="7" xfId="6" applyFont="1" applyFill="1" applyBorder="1" applyAlignment="1">
      <alignment horizontal="center" vertical="center" wrapText="1"/>
    </xf>
    <xf numFmtId="0" fontId="9" fillId="0" borderId="7" xfId="0" applyFont="1" applyBorder="1" applyAlignment="1">
      <alignment horizontal="center" vertical="center" wrapText="1"/>
    </xf>
    <xf numFmtId="0" fontId="12" fillId="0" borderId="7" xfId="3" applyFont="1" applyBorder="1" applyAlignment="1" applyProtection="1">
      <alignment horizontal="center" vertical="center" wrapText="1"/>
      <protection locked="0"/>
    </xf>
    <xf numFmtId="0" fontId="10" fillId="0" borderId="7" xfId="0" applyFont="1" applyBorder="1" applyAlignment="1">
      <alignment horizontal="left" vertical="center" wrapText="1"/>
    </xf>
    <xf numFmtId="0" fontId="10" fillId="2" borderId="2" xfId="0" quotePrefix="1" applyFont="1" applyFill="1" applyBorder="1" applyAlignment="1">
      <alignment horizontal="center" vertical="center" wrapText="1"/>
    </xf>
    <xf numFmtId="0" fontId="10" fillId="0" borderId="2" xfId="0" applyFont="1" applyBorder="1" applyAlignment="1">
      <alignment horizontal="center" vertical="center" wrapText="1" shrinkToFit="1"/>
    </xf>
    <xf numFmtId="0" fontId="10" fillId="12" borderId="2" xfId="0" applyFont="1" applyFill="1" applyBorder="1" applyAlignment="1">
      <alignment horizontal="center" vertical="center" wrapText="1"/>
    </xf>
    <xf numFmtId="0" fontId="10" fillId="0" borderId="2" xfId="0" quotePrefix="1" applyFont="1" applyBorder="1" applyAlignment="1">
      <alignment horizontal="center" vertical="center" wrapText="1"/>
    </xf>
    <xf numFmtId="0" fontId="15" fillId="0" borderId="2" xfId="4" applyFont="1" applyBorder="1" applyAlignment="1">
      <alignment horizontal="center" vertical="center" wrapText="1"/>
    </xf>
    <xf numFmtId="0" fontId="21" fillId="2" borderId="2" xfId="0" applyFont="1" applyFill="1" applyBorder="1" applyAlignment="1">
      <alignment horizontal="center" vertical="center" wrapText="1"/>
    </xf>
    <xf numFmtId="0" fontId="10" fillId="0" borderId="2" xfId="9" applyFont="1" applyFill="1" applyBorder="1" applyAlignment="1">
      <alignment horizontal="center" vertical="center" wrapText="1"/>
    </xf>
    <xf numFmtId="0" fontId="15" fillId="0" borderId="2" xfId="0" applyFont="1" applyBorder="1" applyAlignment="1">
      <alignment horizontal="center" vertical="center" wrapText="1"/>
    </xf>
    <xf numFmtId="0" fontId="22" fillId="9" borderId="2" xfId="0" applyFont="1" applyFill="1" applyBorder="1" applyAlignment="1">
      <alignment horizontal="center" vertical="center" wrapText="1"/>
    </xf>
    <xf numFmtId="0" fontId="8" fillId="0" borderId="2" xfId="0" applyFont="1" applyFill="1" applyBorder="1" applyAlignment="1">
      <alignment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5" fillId="0" borderId="2" xfId="3" applyFont="1" applyBorder="1" applyAlignment="1" applyProtection="1">
      <alignment horizontal="left" vertical="center" wrapText="1"/>
      <protection locked="0"/>
    </xf>
    <xf numFmtId="0" fontId="10" fillId="0" borderId="2" xfId="8" applyFont="1" applyBorder="1" applyAlignment="1">
      <alignment horizontal="center" vertical="center" wrapText="1"/>
    </xf>
    <xf numFmtId="0" fontId="21" fillId="0" borderId="2" xfId="0" applyFont="1" applyBorder="1" applyAlignment="1">
      <alignment horizontal="center" vertical="center" wrapText="1"/>
    </xf>
    <xf numFmtId="0" fontId="15" fillId="2" borderId="2" xfId="3" applyFont="1" applyFill="1" applyBorder="1" applyAlignment="1" applyProtection="1">
      <alignment horizontal="left" vertical="center" wrapText="1"/>
      <protection locked="0"/>
    </xf>
    <xf numFmtId="0" fontId="8" fillId="0" borderId="2" xfId="0" applyFont="1" applyBorder="1"/>
    <xf numFmtId="0" fontId="15" fillId="0" borderId="7" xfId="3" applyFont="1" applyBorder="1" applyAlignment="1" applyProtection="1">
      <alignment horizontal="left" vertical="center" wrapText="1"/>
      <protection locked="0"/>
    </xf>
    <xf numFmtId="0" fontId="15" fillId="0" borderId="7" xfId="3" applyFont="1" applyBorder="1" applyAlignment="1" applyProtection="1">
      <alignment vertical="center" wrapText="1"/>
      <protection locked="0"/>
    </xf>
    <xf numFmtId="0" fontId="15" fillId="0" borderId="2" xfId="3" applyFont="1" applyBorder="1" applyAlignment="1" applyProtection="1">
      <alignment vertical="center" wrapText="1"/>
      <protection locked="0"/>
    </xf>
    <xf numFmtId="0" fontId="25" fillId="0" borderId="0" xfId="3" applyFont="1"/>
    <xf numFmtId="0" fontId="25" fillId="0" borderId="0" xfId="3" applyFont="1" applyAlignment="1" applyProtection="1">
      <alignment wrapText="1"/>
      <protection locked="0"/>
    </xf>
    <xf numFmtId="0" fontId="13" fillId="9" borderId="2" xfId="0" applyFont="1" applyFill="1" applyBorder="1" applyAlignment="1">
      <alignment horizontal="center" vertical="center" textRotation="90" wrapText="1"/>
    </xf>
    <xf numFmtId="0" fontId="24" fillId="0" borderId="2" xfId="3" applyFont="1" applyBorder="1" applyAlignment="1" applyProtection="1">
      <alignment horizontal="center" vertical="center" wrapText="1"/>
      <protection locked="0"/>
    </xf>
    <xf numFmtId="0" fontId="24" fillId="2" borderId="2" xfId="3" applyFont="1" applyFill="1" applyBorder="1" applyAlignment="1" applyProtection="1">
      <alignment horizontal="center" vertical="center" wrapText="1"/>
      <protection locked="0"/>
    </xf>
    <xf numFmtId="0" fontId="24" fillId="0" borderId="2" xfId="6" applyFont="1" applyFill="1" applyBorder="1" applyAlignment="1">
      <alignment horizontal="center" vertical="center" wrapText="1"/>
    </xf>
    <xf numFmtId="0" fontId="24" fillId="2" borderId="2" xfId="6" applyFont="1" applyFill="1" applyBorder="1" applyAlignment="1">
      <alignment horizontal="center" vertical="center" wrapText="1"/>
    </xf>
    <xf numFmtId="0" fontId="22" fillId="9"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0" fontId="8" fillId="0" borderId="2"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16" fontId="8"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cellXfs>
  <cellStyles count="13">
    <cellStyle name="Hipervínculo" xfId="1" builtinId="8"/>
    <cellStyle name="Hipervínculo 2" xfId="2"/>
    <cellStyle name="Normal" xfId="0" builtinId="0"/>
    <cellStyle name="Normal 2" xfId="3"/>
    <cellStyle name="Normal 2 2 2" xfId="4"/>
    <cellStyle name="Normal 2 3" xfId="5"/>
    <cellStyle name="Normal 2 4" xfId="12"/>
    <cellStyle name="Normal 3" xfId="6"/>
    <cellStyle name="Normal 3 3" xfId="11"/>
    <cellStyle name="Normal 4" xfId="8"/>
    <cellStyle name="Normal 4 2" xfId="10"/>
    <cellStyle name="Normal 5" xfId="9"/>
    <cellStyle name="PSChar" xfId="7"/>
  </cellStyles>
  <dxfs count="140">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auto="1"/>
      </font>
      <fill>
        <patternFill>
          <bgColor rgb="FF00B050"/>
        </patternFill>
      </fill>
    </dxf>
    <dxf>
      <fill>
        <patternFill>
          <bgColor rgb="FFFF0000"/>
        </patternFill>
      </fill>
    </dxf>
    <dxf>
      <font>
        <color auto="1"/>
      </font>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ill>
        <patternFill>
          <bgColor rgb="FFFFC000"/>
        </patternFill>
      </fill>
    </dxf>
    <dxf>
      <fill>
        <patternFill>
          <bgColor rgb="FFFF0000"/>
        </patternFill>
      </fill>
    </dxf>
    <dxf>
      <fill>
        <patternFill>
          <bgColor rgb="FF00B050"/>
        </patternFill>
      </fill>
    </dxf>
    <dxf>
      <fill>
        <patternFill>
          <bgColor rgb="FFFFFF00"/>
        </patternFill>
      </fill>
    </dxf>
    <dxf>
      <font>
        <color theme="0" tint="-0.14996795556505021"/>
      </font>
    </dxf>
    <dxf>
      <font>
        <color theme="0" tint="-0.14996795556505021"/>
      </font>
    </dxf>
    <dxf>
      <font>
        <color theme="0" tint="-0.14996795556505021"/>
      </font>
    </dxf>
  </dxfs>
  <tableStyles count="0" defaultTableStyle="TableStyleMedium9" defaultPivotStyle="PivotStyleLight16"/>
  <colors>
    <mruColors>
      <color rgb="FFFFFF66"/>
      <color rgb="FFFF4747"/>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RIESGOS!$C$2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RIESGOS!$B$3:$B$10</c:f>
              <c:strCache>
                <c:ptCount val="8"/>
                <c:pt idx="0">
                  <c:v>1. FISICOS      </c:v>
                </c:pt>
                <c:pt idx="1">
                  <c:v>2. QUIMICOS</c:v>
                </c:pt>
                <c:pt idx="2">
                  <c:v>3. BIOLÓGICOS</c:v>
                </c:pt>
                <c:pt idx="3">
                  <c:v>4. PSICOSOCIALES</c:v>
                </c:pt>
                <c:pt idx="4">
                  <c:v>5. BIOMECÁNICOS</c:v>
                </c:pt>
                <c:pt idx="5">
                  <c:v>6. CONDICIONES DE SEGURIDAD</c:v>
                </c:pt>
                <c:pt idx="6">
                  <c:v>7. FENÓMENOS NATURALES</c:v>
                </c:pt>
                <c:pt idx="7">
                  <c:v>TOTAL</c:v>
                </c:pt>
              </c:strCache>
            </c:strRef>
          </c:cat>
          <c:val>
            <c:numRef>
              <c:f>RIESGOS!$C$3:$C$10</c:f>
              <c:numCache>
                <c:formatCode>General</c:formatCode>
                <c:ptCount val="8"/>
                <c:pt idx="0">
                  <c:v>0</c:v>
                </c:pt>
                <c:pt idx="1">
                  <c:v>0</c:v>
                </c:pt>
                <c:pt idx="2">
                  <c:v>20</c:v>
                </c:pt>
                <c:pt idx="3">
                  <c:v>19</c:v>
                </c:pt>
                <c:pt idx="4">
                  <c:v>21</c:v>
                </c:pt>
                <c:pt idx="5">
                  <c:v>52</c:v>
                </c:pt>
                <c:pt idx="6">
                  <c:v>10</c:v>
                </c:pt>
                <c:pt idx="7">
                  <c:v>122</c:v>
                </c:pt>
              </c:numCache>
            </c:numRef>
          </c:val>
          <c:extLst xmlns:c16r2="http://schemas.microsoft.com/office/drawing/2015/06/chart">
            <c:ext xmlns:c16="http://schemas.microsoft.com/office/drawing/2014/chart" uri="{C3380CC4-5D6E-409C-BE32-E72D297353CC}">
              <c16:uniqueId val="{00000000-BC4B-D548-91AB-DC192D4E62FA}"/>
            </c:ext>
          </c:extLst>
        </c:ser>
        <c:ser>
          <c:idx val="1"/>
          <c:order val="1"/>
          <c:tx>
            <c:strRef>
              <c:f>RIESGOS!$D$2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RIESGOS!$B$3:$B$10</c:f>
              <c:strCache>
                <c:ptCount val="8"/>
                <c:pt idx="0">
                  <c:v>1. FISICOS      </c:v>
                </c:pt>
                <c:pt idx="1">
                  <c:v>2. QUIMICOS</c:v>
                </c:pt>
                <c:pt idx="2">
                  <c:v>3. BIOLÓGICOS</c:v>
                </c:pt>
                <c:pt idx="3">
                  <c:v>4. PSICOSOCIALES</c:v>
                </c:pt>
                <c:pt idx="4">
                  <c:v>5. BIOMECÁNICOS</c:v>
                </c:pt>
                <c:pt idx="5">
                  <c:v>6. CONDICIONES DE SEGURIDAD</c:v>
                </c:pt>
                <c:pt idx="6">
                  <c:v>7. FENÓMENOS NATURALES</c:v>
                </c:pt>
                <c:pt idx="7">
                  <c:v>TOTAL</c:v>
                </c:pt>
              </c:strCache>
            </c:strRef>
          </c:cat>
          <c:val>
            <c:numRef>
              <c:f>RIESGOS!$D$3:$D$10</c:f>
              <c:numCache>
                <c:formatCode>0.0</c:formatCode>
                <c:ptCount val="8"/>
                <c:pt idx="0">
                  <c:v>0</c:v>
                </c:pt>
                <c:pt idx="1">
                  <c:v>0</c:v>
                </c:pt>
                <c:pt idx="2">
                  <c:v>16.393442622950818</c:v>
                </c:pt>
                <c:pt idx="3">
                  <c:v>15.573770491803279</c:v>
                </c:pt>
                <c:pt idx="4">
                  <c:v>17.21311475409836</c:v>
                </c:pt>
                <c:pt idx="5">
                  <c:v>42.622950819672127</c:v>
                </c:pt>
                <c:pt idx="6">
                  <c:v>8.1967213114754092</c:v>
                </c:pt>
                <c:pt idx="7" formatCode="0.00">
                  <c:v>100</c:v>
                </c:pt>
              </c:numCache>
            </c:numRef>
          </c:val>
          <c:extLst xmlns:c16r2="http://schemas.microsoft.com/office/drawing/2015/06/chart">
            <c:ext xmlns:c16="http://schemas.microsoft.com/office/drawing/2014/chart" uri="{C3380CC4-5D6E-409C-BE32-E72D297353CC}">
              <c16:uniqueId val="{00000001-BC4B-D548-91AB-DC192D4E62FA}"/>
            </c:ext>
          </c:extLst>
        </c:ser>
        <c:dLbls>
          <c:showLegendKey val="0"/>
          <c:showVal val="0"/>
          <c:showCatName val="0"/>
          <c:showSerName val="0"/>
          <c:showPercent val="0"/>
          <c:showBubbleSize val="0"/>
        </c:dLbls>
        <c:gapWidth val="150"/>
        <c:axId val="101529472"/>
        <c:axId val="101531008"/>
      </c:barChart>
      <c:catAx>
        <c:axId val="101529472"/>
        <c:scaling>
          <c:orientation val="minMax"/>
        </c:scaling>
        <c:delete val="0"/>
        <c:axPos val="b"/>
        <c:numFmt formatCode="General" sourceLinked="0"/>
        <c:majorTickMark val="out"/>
        <c:minorTickMark val="none"/>
        <c:tickLblPos val="nextTo"/>
        <c:crossAx val="101531008"/>
        <c:crosses val="autoZero"/>
        <c:auto val="1"/>
        <c:lblAlgn val="ctr"/>
        <c:lblOffset val="100"/>
        <c:noMultiLvlLbl val="0"/>
      </c:catAx>
      <c:valAx>
        <c:axId val="101531008"/>
        <c:scaling>
          <c:orientation val="minMax"/>
        </c:scaling>
        <c:delete val="0"/>
        <c:axPos val="l"/>
        <c:majorGridlines/>
        <c:numFmt formatCode="General" sourceLinked="1"/>
        <c:majorTickMark val="out"/>
        <c:minorTickMark val="none"/>
        <c:tickLblPos val="nextTo"/>
        <c:crossAx val="1015294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RIESGOS!$G$2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RIESGOS!$F$3:$F$7</c:f>
              <c:strCache>
                <c:ptCount val="5"/>
                <c:pt idx="0">
                  <c:v>I</c:v>
                </c:pt>
                <c:pt idx="1">
                  <c:v>II</c:v>
                </c:pt>
                <c:pt idx="2">
                  <c:v>III</c:v>
                </c:pt>
                <c:pt idx="3">
                  <c:v>IV</c:v>
                </c:pt>
                <c:pt idx="4">
                  <c:v>TOTAL</c:v>
                </c:pt>
              </c:strCache>
            </c:strRef>
          </c:cat>
          <c:val>
            <c:numRef>
              <c:f>RIESGOS!$G$3:$G$7</c:f>
              <c:numCache>
                <c:formatCode>General</c:formatCode>
                <c:ptCount val="5"/>
                <c:pt idx="0">
                  <c:v>0</c:v>
                </c:pt>
                <c:pt idx="1">
                  <c:v>122</c:v>
                </c:pt>
                <c:pt idx="2">
                  <c:v>29</c:v>
                </c:pt>
                <c:pt idx="3">
                  <c:v>3</c:v>
                </c:pt>
                <c:pt idx="4">
                  <c:v>154</c:v>
                </c:pt>
              </c:numCache>
            </c:numRef>
          </c:val>
          <c:extLst xmlns:c16r2="http://schemas.microsoft.com/office/drawing/2015/06/chart">
            <c:ext xmlns:c16="http://schemas.microsoft.com/office/drawing/2014/chart" uri="{C3380CC4-5D6E-409C-BE32-E72D297353CC}">
              <c16:uniqueId val="{00000000-9BC7-1B48-AA39-7ED6A0FA8C8E}"/>
            </c:ext>
          </c:extLst>
        </c:ser>
        <c:ser>
          <c:idx val="1"/>
          <c:order val="1"/>
          <c:tx>
            <c:strRef>
              <c:f>RIESGOS!$H$2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RIESGOS!$F$3:$F$7</c:f>
              <c:strCache>
                <c:ptCount val="5"/>
                <c:pt idx="0">
                  <c:v>I</c:v>
                </c:pt>
                <c:pt idx="1">
                  <c:v>II</c:v>
                </c:pt>
                <c:pt idx="2">
                  <c:v>III</c:v>
                </c:pt>
                <c:pt idx="3">
                  <c:v>IV</c:v>
                </c:pt>
                <c:pt idx="4">
                  <c:v>TOTAL</c:v>
                </c:pt>
              </c:strCache>
            </c:strRef>
          </c:cat>
          <c:val>
            <c:numRef>
              <c:f>RIESGOS!$H$3:$H$7</c:f>
              <c:numCache>
                <c:formatCode>0.00</c:formatCode>
                <c:ptCount val="5"/>
                <c:pt idx="0">
                  <c:v>0</c:v>
                </c:pt>
                <c:pt idx="1">
                  <c:v>79.220779220779221</c:v>
                </c:pt>
                <c:pt idx="2">
                  <c:v>18.831168831168831</c:v>
                </c:pt>
                <c:pt idx="3">
                  <c:v>1.948051948051948</c:v>
                </c:pt>
                <c:pt idx="4">
                  <c:v>100</c:v>
                </c:pt>
              </c:numCache>
            </c:numRef>
          </c:val>
          <c:extLst xmlns:c16r2="http://schemas.microsoft.com/office/drawing/2015/06/chart">
            <c:ext xmlns:c16="http://schemas.microsoft.com/office/drawing/2014/chart" uri="{C3380CC4-5D6E-409C-BE32-E72D297353CC}">
              <c16:uniqueId val="{00000001-9BC7-1B48-AA39-7ED6A0FA8C8E}"/>
            </c:ext>
          </c:extLst>
        </c:ser>
        <c:dLbls>
          <c:showLegendKey val="0"/>
          <c:showVal val="0"/>
          <c:showCatName val="0"/>
          <c:showSerName val="0"/>
          <c:showPercent val="0"/>
          <c:showBubbleSize val="0"/>
        </c:dLbls>
        <c:gapWidth val="150"/>
        <c:axId val="104334848"/>
        <c:axId val="104336384"/>
      </c:barChart>
      <c:catAx>
        <c:axId val="104334848"/>
        <c:scaling>
          <c:orientation val="minMax"/>
        </c:scaling>
        <c:delete val="0"/>
        <c:axPos val="b"/>
        <c:numFmt formatCode="General" sourceLinked="0"/>
        <c:majorTickMark val="out"/>
        <c:minorTickMark val="none"/>
        <c:tickLblPos val="nextTo"/>
        <c:crossAx val="104336384"/>
        <c:crosses val="autoZero"/>
        <c:auto val="1"/>
        <c:lblAlgn val="ctr"/>
        <c:lblOffset val="100"/>
        <c:noMultiLvlLbl val="0"/>
      </c:catAx>
      <c:valAx>
        <c:axId val="104336384"/>
        <c:scaling>
          <c:orientation val="minMax"/>
        </c:scaling>
        <c:delete val="0"/>
        <c:axPos val="l"/>
        <c:majorGridlines/>
        <c:numFmt formatCode="General" sourceLinked="1"/>
        <c:majorTickMark val="out"/>
        <c:minorTickMark val="none"/>
        <c:tickLblPos val="nextTo"/>
        <c:crossAx val="104334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RIESGOS!$J$2</c:f>
              <c:strCache>
                <c:ptCount val="1"/>
                <c:pt idx="0">
                  <c:v>ACEPTABILIDAD DEL RIESGO</c:v>
                </c:pt>
              </c:strCache>
            </c:strRef>
          </c:tx>
          <c:invertIfNegative val="0"/>
          <c:val>
            <c:numRef>
              <c:f>RIESGOS!$J$3:$J$7</c:f>
              <c:numCache>
                <c:formatCode>General</c:formatCode>
                <c:ptCount val="5"/>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CF4-3944-8EF6-143AA0026411}"/>
            </c:ext>
          </c:extLst>
        </c:ser>
        <c:ser>
          <c:idx val="1"/>
          <c:order val="1"/>
          <c:tx>
            <c:strRef>
              <c:f>RIESGOS!$K$2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RIESGOS!$K$3:$K$7</c:f>
              <c:numCache>
                <c:formatCode>General</c:formatCode>
                <c:ptCount val="5"/>
                <c:pt idx="0">
                  <c:v>4</c:v>
                </c:pt>
                <c:pt idx="1">
                  <c:v>30</c:v>
                </c:pt>
                <c:pt idx="2">
                  <c:v>122</c:v>
                </c:pt>
                <c:pt idx="3">
                  <c:v>0</c:v>
                </c:pt>
                <c:pt idx="4">
                  <c:v>156</c:v>
                </c:pt>
              </c:numCache>
            </c:numRef>
          </c:val>
          <c:extLst xmlns:c16r2="http://schemas.microsoft.com/office/drawing/2015/06/chart">
            <c:ext xmlns:c16="http://schemas.microsoft.com/office/drawing/2014/chart" uri="{C3380CC4-5D6E-409C-BE32-E72D297353CC}">
              <c16:uniqueId val="{00000001-5CF4-3944-8EF6-143AA0026411}"/>
            </c:ext>
          </c:extLst>
        </c:ser>
        <c:dLbls>
          <c:showLegendKey val="0"/>
          <c:showVal val="0"/>
          <c:showCatName val="0"/>
          <c:showSerName val="0"/>
          <c:showPercent val="0"/>
          <c:showBubbleSize val="0"/>
        </c:dLbls>
        <c:gapWidth val="150"/>
        <c:axId val="104387328"/>
        <c:axId val="104388864"/>
      </c:barChart>
      <c:catAx>
        <c:axId val="104387328"/>
        <c:scaling>
          <c:orientation val="minMax"/>
        </c:scaling>
        <c:delete val="0"/>
        <c:axPos val="b"/>
        <c:majorTickMark val="out"/>
        <c:minorTickMark val="none"/>
        <c:tickLblPos val="nextTo"/>
        <c:crossAx val="104388864"/>
        <c:crosses val="autoZero"/>
        <c:auto val="1"/>
        <c:lblAlgn val="ctr"/>
        <c:lblOffset val="100"/>
        <c:noMultiLvlLbl val="0"/>
      </c:catAx>
      <c:valAx>
        <c:axId val="104388864"/>
        <c:scaling>
          <c:orientation val="minMax"/>
        </c:scaling>
        <c:delete val="0"/>
        <c:axPos val="l"/>
        <c:majorGridlines/>
        <c:numFmt formatCode="General" sourceLinked="1"/>
        <c:majorTickMark val="out"/>
        <c:minorTickMark val="none"/>
        <c:tickLblPos val="nextTo"/>
        <c:crossAx val="1043873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57150</xdr:colOff>
      <xdr:row>11</xdr:row>
      <xdr:rowOff>71437</xdr:rowOff>
    </xdr:from>
    <xdr:to>
      <xdr:col>4</xdr:col>
      <xdr:colOff>742950</xdr:colOff>
      <xdr:row>28</xdr:row>
      <xdr:rowOff>61912</xdr:rowOff>
    </xdr:to>
    <xdr:graphicFrame macro="">
      <xdr:nvGraphicFramePr>
        <xdr:cNvPr id="2" name="1 Gráfico">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171450</xdr:colOff>
      <xdr:row>11</xdr:row>
      <xdr:rowOff>71437</xdr:rowOff>
    </xdr:from>
    <xdr:to>
      <xdr:col>9</xdr:col>
      <xdr:colOff>1647825</xdr:colOff>
      <xdr:row>28</xdr:row>
      <xdr:rowOff>61912</xdr:rowOff>
    </xdr:to>
    <xdr:graphicFrame macro="">
      <xdr:nvGraphicFramePr>
        <xdr:cNvPr id="7" name="6 Gráfico">
          <a:extLst>
            <a:ext uri="{FF2B5EF4-FFF2-40B4-BE49-F238E27FC236}">
              <a16:creationId xmlns:a16="http://schemas.microsoft.com/office/drawing/2014/main" xmlns=""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1866900</xdr:colOff>
      <xdr:row>11</xdr:row>
      <xdr:rowOff>61912</xdr:rowOff>
    </xdr:from>
    <xdr:to>
      <xdr:col>15</xdr:col>
      <xdr:colOff>19050</xdr:colOff>
      <xdr:row>28</xdr:row>
      <xdr:rowOff>52387</xdr:rowOff>
    </xdr:to>
    <xdr:graphicFrame macro="">
      <xdr:nvGraphicFramePr>
        <xdr:cNvPr id="8" name="7 Gráfico">
          <a:extLst>
            <a:ext uri="{FF2B5EF4-FFF2-40B4-BE49-F238E27FC236}">
              <a16:creationId xmlns:a16="http://schemas.microsoft.com/office/drawing/2014/main" xmlns=""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eidy.ardila\Desktop\Entregables\Corporaci&#243;n%20IPS%20Saludcoop\Bogot&#225;\Clinica%20Materno%20Infantil\Matriz%20de%20Riesgos\Matriz%20Identificaci&#243;n%20de%20Peligros%20de%20la%20Clinica%20de%20Materno%20Infantil%20Revisad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triz%20de%20Identificaci&#243;n%20de%20Peligros%20Clinica%20jorge%20pi&#241;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atriz%20de%20identificacion%20de%20peligros%20cjpc%20mantenimiento%20y%20servicios%20gener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eligros"/>
      <sheetName val="Formato Inspecciones Planeadas"/>
      <sheetName val="Instructiv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eligros"/>
      <sheetName val="Formato Inspecciones Planeadas"/>
      <sheetName val="HOJA 2"/>
      <sheetName val="AREAS"/>
    </sheetNames>
    <sheetDataSet>
      <sheetData sheetId="0" refreshError="1"/>
      <sheetData sheetId="1" refreshError="1">
        <row r="142">
          <cell r="H142">
            <v>4</v>
          </cell>
        </row>
        <row r="143">
          <cell r="H143">
            <v>3</v>
          </cell>
        </row>
        <row r="144">
          <cell r="H144">
            <v>2</v>
          </cell>
        </row>
        <row r="145">
          <cell r="H145">
            <v>1</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Hoja1"/>
      <sheetName val="Peligros"/>
      <sheetName val="Formato Inspecciones Planeadas"/>
      <sheetName val="Instructivo"/>
    </sheetNames>
    <sheetDataSet>
      <sheetData sheetId="0"/>
      <sheetData sheetId="1"/>
      <sheetData sheetId="2">
        <row r="2">
          <cell r="B2" t="str">
            <v>DESCRIPCIÓN</v>
          </cell>
        </row>
        <row r="3">
          <cell r="B3" t="str">
            <v>BIOLÓGICO</v>
          </cell>
        </row>
        <row r="4">
          <cell r="B4" t="str">
            <v>Por Virus</v>
          </cell>
        </row>
        <row r="5">
          <cell r="B5" t="str">
            <v>Por Bacterias</v>
          </cell>
        </row>
        <row r="6">
          <cell r="B6" t="str">
            <v>Por Hongos</v>
          </cell>
        </row>
        <row r="7">
          <cell r="B7" t="str">
            <v>Por Ricketsias</v>
          </cell>
        </row>
        <row r="8">
          <cell r="B8" t="str">
            <v>Por Parásitos</v>
          </cell>
        </row>
        <row r="9">
          <cell r="B9" t="str">
            <v>Por Picaduras</v>
          </cell>
        </row>
        <row r="10">
          <cell r="B10" t="str">
            <v>Por Mordeduras</v>
          </cell>
        </row>
        <row r="11">
          <cell r="B11" t="str">
            <v>Por Fluidos</v>
          </cell>
        </row>
        <row r="12">
          <cell r="B12" t="str">
            <v>Por Excremento</v>
          </cell>
        </row>
        <row r="13">
          <cell r="B13" t="str">
            <v>FISICO</v>
          </cell>
        </row>
        <row r="14">
          <cell r="B14" t="str">
            <v>Por Ruido de impacto.</v>
          </cell>
        </row>
        <row r="15">
          <cell r="B15" t="str">
            <v>Por Ruido intermitente.</v>
          </cell>
        </row>
        <row r="16">
          <cell r="B16" t="str">
            <v>Por Ruido continuo.</v>
          </cell>
        </row>
        <row r="17">
          <cell r="B17" t="str">
            <v>Por Iluminación con luz visible en exceso.</v>
          </cell>
        </row>
        <row r="18">
          <cell r="B18" t="str">
            <v>Por Iluminación con luz visible deficiente.</v>
          </cell>
        </row>
        <row r="19">
          <cell r="B19" t="str">
            <v>Por Vibración en cuerpo entero.</v>
          </cell>
        </row>
        <row r="20">
          <cell r="B20" t="str">
            <v>Por Vibración segmentaria</v>
          </cell>
        </row>
        <row r="21">
          <cell r="B21" t="str">
            <v>Por Temperatura extrema (calor)</v>
          </cell>
        </row>
        <row r="22">
          <cell r="B22" t="str">
            <v>Por Temperatura extrema (frio)</v>
          </cell>
        </row>
        <row r="23">
          <cell r="B23" t="str">
            <v>Por Presión atmosferica normal</v>
          </cell>
        </row>
        <row r="24">
          <cell r="B24" t="str">
            <v>Por Presión atmosferica ajustada</v>
          </cell>
        </row>
        <row r="25">
          <cell r="B25" t="str">
            <v>Por Radiación ionizante (rayos X)</v>
          </cell>
        </row>
        <row r="26">
          <cell r="B26" t="str">
            <v>Por Radiación ionizante (rayos gama)</v>
          </cell>
        </row>
        <row r="27">
          <cell r="B27" t="str">
            <v>Por Radiación ionizante (rayos beta)</v>
          </cell>
        </row>
        <row r="28">
          <cell r="B28" t="str">
            <v>Por Radiación ionizante (rayos alfa)</v>
          </cell>
        </row>
        <row r="29">
          <cell r="B29" t="str">
            <v>Por Radiaciones no ionizantes (ultravioleta)</v>
          </cell>
        </row>
        <row r="30">
          <cell r="B30" t="str">
            <v>Por Radiación no ionizante (laser)</v>
          </cell>
        </row>
        <row r="31">
          <cell r="B31" t="str">
            <v>Por Radiación no ionizante (infraroja)</v>
          </cell>
        </row>
        <row r="32">
          <cell r="B32" t="str">
            <v>Por Radiación no ionizante (radiofrecuencia)</v>
          </cell>
        </row>
        <row r="33">
          <cell r="B33" t="str">
            <v>Por Radiación no ionizante (microondas)</v>
          </cell>
        </row>
        <row r="34">
          <cell r="B34" t="str">
            <v>QUÍMICO</v>
          </cell>
        </row>
        <row r="35">
          <cell r="B35" t="str">
            <v>Por Polvos orgánicos.</v>
          </cell>
        </row>
        <row r="36">
          <cell r="B36" t="str">
            <v>Por Polvos inorgánicos.</v>
          </cell>
        </row>
        <row r="37">
          <cell r="B37" t="str">
            <v>Por  Fibras.</v>
          </cell>
        </row>
        <row r="38">
          <cell r="B38" t="str">
            <v>Por Líquidos.</v>
          </cell>
        </row>
        <row r="39">
          <cell r="B39" t="str">
            <v>Por Nieblas.</v>
          </cell>
        </row>
        <row r="40">
          <cell r="B40" t="str">
            <v>Por Rocios.</v>
          </cell>
        </row>
        <row r="41">
          <cell r="B41" t="str">
            <v>Por Gases .</v>
          </cell>
        </row>
        <row r="42">
          <cell r="B42" t="str">
            <v>Por Vapores.</v>
          </cell>
        </row>
        <row r="43">
          <cell r="B43" t="str">
            <v>Por Humos metálicos.</v>
          </cell>
        </row>
        <row r="44">
          <cell r="B44" t="str">
            <v>Por Humos no metálicos.</v>
          </cell>
        </row>
        <row r="45">
          <cell r="B45" t="str">
            <v>Por Material particulado.</v>
          </cell>
        </row>
        <row r="46">
          <cell r="B46" t="str">
            <v>PSICOSOCIALES</v>
          </cell>
        </row>
        <row r="47">
          <cell r="B47" t="str">
            <v>Gestión organizacional  por estilo de mando</v>
          </cell>
        </row>
        <row r="48">
          <cell r="B48" t="str">
            <v>Gestión organizacional  por pago</v>
          </cell>
        </row>
        <row r="49">
          <cell r="B49" t="str">
            <v>Gestión organizacional  por contratación</v>
          </cell>
        </row>
        <row r="50">
          <cell r="B50" t="str">
            <v>Gestión organizacional  por falta de  participación</v>
          </cell>
        </row>
        <row r="51">
          <cell r="B51" t="str">
            <v>Gestión organizacional  por deficiencia de inducción</v>
          </cell>
        </row>
        <row r="52">
          <cell r="B52" t="str">
            <v>Gestión organizacional  por falta de reinducción - capacitación</v>
          </cell>
        </row>
        <row r="53">
          <cell r="B53" t="str">
            <v>Gestión organizacional  por falta de bienestar social</v>
          </cell>
        </row>
        <row r="54">
          <cell r="B54" t="str">
            <v>Gestión organizacional  por regular evaluación del desempeño</v>
          </cell>
        </row>
        <row r="55">
          <cell r="B55" t="str">
            <v>Gestión organizacional  por manejos del cambio</v>
          </cell>
        </row>
        <row r="56">
          <cell r="B56" t="str">
            <v>Caracteriticas de la organización del trabajo - comunicación</v>
          </cell>
        </row>
        <row r="57">
          <cell r="B57" t="str">
            <v>Caracteriticas de la organización del trabajo - tecnologia</v>
          </cell>
        </row>
        <row r="58">
          <cell r="B58" t="str">
            <v>Caracteriticas de la organización del trabajo por organización del trabajo.</v>
          </cell>
        </row>
        <row r="59">
          <cell r="B59" t="str">
            <v>Caracteriticas de la organización del trabajo por demandas cualitativas</v>
          </cell>
        </row>
        <row r="60">
          <cell r="B60" t="str">
            <v>Caracteriticas de la organización del trabajo por demandas cuantitativas de la labor</v>
          </cell>
        </row>
        <row r="61">
          <cell r="B61" t="str">
            <v>Caracteristicas del grupo social de trabajo por relaciones</v>
          </cell>
        </row>
        <row r="62">
          <cell r="B62" t="str">
            <v>Caracteristicas del grupo social de trabajo por deficiente en la cohesión</v>
          </cell>
        </row>
        <row r="63">
          <cell r="B63" t="str">
            <v>Caracteristicas del grupo social de trabajo por debilidad en la calidad interaccion</v>
          </cell>
        </row>
        <row r="64">
          <cell r="B64" t="str">
            <v>Caracteristicas del grupo social de trabajo por deficiente dinamica de trabajo en equipo</v>
          </cell>
        </row>
        <row r="65">
          <cell r="B65" t="str">
            <v>Condiciones de la tarea por carga mental</v>
          </cell>
        </row>
        <row r="66">
          <cell r="B66" t="str">
            <v>Condiciones de la tarea por contenido de la tarea</v>
          </cell>
        </row>
        <row r="67">
          <cell r="B67" t="str">
            <v>Condiciones de la tarea por demandas emocionales</v>
          </cell>
        </row>
        <row r="68">
          <cell r="B68" t="str">
            <v>Condiciones de la tarea por sistemas de control</v>
          </cell>
        </row>
        <row r="69">
          <cell r="B69" t="str">
            <v>Condiciones de la tarea por definicion de roles</v>
          </cell>
        </row>
        <row r="70">
          <cell r="B70" t="str">
            <v>Condiciones de la tarea por monotonia</v>
          </cell>
        </row>
        <row r="71">
          <cell r="B71" t="str">
            <v>Interfase persona - tarea: conocimientos</v>
          </cell>
        </row>
        <row r="72">
          <cell r="B72" t="str">
            <v>Interfase persona - tarea: habilidades en relacion con la demanda de la tarea</v>
          </cell>
        </row>
        <row r="73">
          <cell r="B73" t="str">
            <v>Interfase persona - tarea: Iniciativa</v>
          </cell>
        </row>
        <row r="74">
          <cell r="B74" t="str">
            <v>Interfase persona - tarea: autonomia</v>
          </cell>
        </row>
        <row r="75">
          <cell r="B75" t="str">
            <v>Interfase persona - tarea: identificacion de la tarea con la persona</v>
          </cell>
        </row>
        <row r="76">
          <cell r="B76" t="str">
            <v>Interfase persona - tarea: identificación de la persona con la organización</v>
          </cell>
        </row>
        <row r="77">
          <cell r="B77" t="str">
            <v>Jornada de trabajo por pausas</v>
          </cell>
        </row>
        <row r="78">
          <cell r="B78" t="str">
            <v>Jornada de trabajo por trabajo nocturno</v>
          </cell>
        </row>
        <row r="79">
          <cell r="B79" t="str">
            <v>Jornada de trabajo por rotación</v>
          </cell>
        </row>
        <row r="80">
          <cell r="B80" t="str">
            <v>Jornada de trabajo por horas extras</v>
          </cell>
        </row>
        <row r="81">
          <cell r="B81" t="str">
            <v>Jornada de trabajo por descansos</v>
          </cell>
        </row>
        <row r="82">
          <cell r="B82" t="str">
            <v>BIOMECÁNICO</v>
          </cell>
        </row>
        <row r="83">
          <cell r="B83" t="str">
            <v>Por Postura prolongada mantenida.</v>
          </cell>
        </row>
        <row r="84">
          <cell r="B84" t="str">
            <v>Por Postura prolongada mantenida (Sentado)</v>
          </cell>
        </row>
        <row r="85">
          <cell r="B85" t="str">
            <v>Por Postura prolongada mantenida (De Pie)</v>
          </cell>
        </row>
        <row r="86">
          <cell r="B86" t="str">
            <v>Por Postura prolongada mantenida (video - terminal)</v>
          </cell>
        </row>
        <row r="87">
          <cell r="B87" t="str">
            <v>Por Postura forzada</v>
          </cell>
        </row>
        <row r="88">
          <cell r="B88" t="str">
            <v>Por Postura antigravitacional</v>
          </cell>
        </row>
        <row r="89">
          <cell r="B89" t="str">
            <v>Por Esfuerzo</v>
          </cell>
        </row>
        <row r="90">
          <cell r="B90" t="str">
            <v>Por Movimiento repetitivo</v>
          </cell>
        </row>
        <row r="91">
          <cell r="B91" t="str">
            <v>Por Manipulación manual de cargas</v>
          </cell>
        </row>
        <row r="92">
          <cell r="B92" t="str">
            <v>CONDICIÓN DE SEGURIDAD</v>
          </cell>
        </row>
        <row r="93">
          <cell r="B93" t="str">
            <v>Mecánico por elementos o partes de máquinas.</v>
          </cell>
        </row>
        <row r="94">
          <cell r="B94" t="str">
            <v xml:space="preserve">Mecanico por herramientas cortopunzantes </v>
          </cell>
        </row>
        <row r="95">
          <cell r="B95" t="str">
            <v>Mecánico por herramientas</v>
          </cell>
        </row>
        <row r="96">
          <cell r="B96" t="str">
            <v>Mecánico por equipos</v>
          </cell>
        </row>
        <row r="97">
          <cell r="B97" t="str">
            <v>Mecánico por piezas a trabajar</v>
          </cell>
        </row>
        <row r="98">
          <cell r="B98" t="str">
            <v>Mecánico por materiales proyectados sólidos.</v>
          </cell>
        </row>
        <row r="99">
          <cell r="B99" t="str">
            <v>Mecánico por materiales proyectados fluidos.</v>
          </cell>
        </row>
        <row r="100">
          <cell r="B100" t="str">
            <v>Eléctrico por alta tensión.</v>
          </cell>
        </row>
        <row r="101">
          <cell r="B101" t="str">
            <v>Eléctrico por media tensión.</v>
          </cell>
        </row>
        <row r="102">
          <cell r="B102" t="str">
            <v>Eléctrico por baja  tensión</v>
          </cell>
        </row>
        <row r="103">
          <cell r="B103" t="str">
            <v>Eléctrico por estatica</v>
          </cell>
        </row>
        <row r="104">
          <cell r="B104" t="str">
            <v>Locativo por sistemas y medios de almacenamiento</v>
          </cell>
        </row>
        <row r="105">
          <cell r="B105" t="str">
            <v>Locativo por distribuciones de áreas de trabajo</v>
          </cell>
        </row>
        <row r="106">
          <cell r="B106" t="str">
            <v>Locativo por estructuras e instalaciones.</v>
          </cell>
        </row>
        <row r="107">
          <cell r="B107" t="str">
            <v>Por escaleras</v>
          </cell>
        </row>
        <row r="108">
          <cell r="B108" t="str">
            <v>Superficies de trabajo irregulares</v>
          </cell>
        </row>
        <row r="109">
          <cell r="B109" t="str">
            <v>Superficies de trabajo deslizantes</v>
          </cell>
        </row>
        <row r="110">
          <cell r="B110" t="str">
            <v>Superficie de trabajo con diferencia de nivel</v>
          </cell>
        </row>
        <row r="111">
          <cell r="B111" t="str">
            <v>Condiciones de orden</v>
          </cell>
        </row>
        <row r="112">
          <cell r="B112" t="str">
            <v>Condiciones de orden (caida de objetos)</v>
          </cell>
        </row>
        <row r="113">
          <cell r="B113" t="str">
            <v>Condiciones de orden y aseo (caida de objetos)</v>
          </cell>
        </row>
        <row r="114">
          <cell r="B114" t="str">
            <v>Falta o deficiencia en señalización y/o demarcación</v>
          </cell>
        </row>
        <row r="115">
          <cell r="B115" t="str">
            <v>Por gases comprimidos</v>
          </cell>
        </row>
        <row r="116">
          <cell r="B116" t="str">
            <v>Tecnológico por explosión</v>
          </cell>
        </row>
        <row r="117">
          <cell r="B117" t="str">
            <v xml:space="preserve">Tecnológico por fuga </v>
          </cell>
        </row>
        <row r="118">
          <cell r="B118" t="str">
            <v>Tecnológico por derrame</v>
          </cell>
        </row>
        <row r="119">
          <cell r="B119" t="str">
            <v>Tecnológico por incendio</v>
          </cell>
        </row>
        <row r="120">
          <cell r="B120" t="str">
            <v>Accidentes de transito</v>
          </cell>
        </row>
        <row r="121">
          <cell r="B121" t="str">
            <v>Públicos por robos</v>
          </cell>
        </row>
        <row r="122">
          <cell r="B122" t="str">
            <v>Públicos por atracos</v>
          </cell>
        </row>
        <row r="123">
          <cell r="B123" t="str">
            <v>Públicos por asaltos</v>
          </cell>
        </row>
        <row r="124">
          <cell r="B124" t="str">
            <v>Públicos por atentados</v>
          </cell>
        </row>
        <row r="125">
          <cell r="B125" t="str">
            <v>Públicos por orden público</v>
          </cell>
        </row>
        <row r="126">
          <cell r="B126" t="str">
            <v>Por Trabajo en alturas</v>
          </cell>
        </row>
        <row r="127">
          <cell r="B127" t="str">
            <v>Por Espacios confinados</v>
          </cell>
        </row>
        <row r="128">
          <cell r="B128" t="str">
            <v>FENOMENOS NATURALES</v>
          </cell>
        </row>
        <row r="129">
          <cell r="B129" t="str">
            <v>Por Sismo</v>
          </cell>
        </row>
        <row r="130">
          <cell r="B130" t="str">
            <v>Por Terremoto</v>
          </cell>
        </row>
        <row r="131">
          <cell r="B131" t="str">
            <v>Por Vendaval</v>
          </cell>
        </row>
        <row r="132">
          <cell r="B132" t="str">
            <v>Por Inundación</v>
          </cell>
        </row>
        <row r="133">
          <cell r="B133" t="str">
            <v>Por Derrumbe</v>
          </cell>
        </row>
        <row r="134">
          <cell r="B134" t="str">
            <v>Por Precipitaciones; lluvias, granizadas o heladas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2:AM2820"/>
  <sheetViews>
    <sheetView tabSelected="1" topLeftCell="A4" zoomScale="90" zoomScaleNormal="90" zoomScaleSheetLayoutView="50" workbookViewId="0">
      <selection activeCell="A14" sqref="A14:A15"/>
    </sheetView>
  </sheetViews>
  <sheetFormatPr baseColWidth="10" defaultColWidth="11.42578125" defaultRowHeight="15.75" x14ac:dyDescent="0.2"/>
  <cols>
    <col min="1" max="1" width="18.28515625" style="14" customWidth="1"/>
    <col min="2" max="2" width="19.5703125" style="14" customWidth="1"/>
    <col min="3" max="3" width="23.140625" style="4" customWidth="1"/>
    <col min="4" max="4" width="34.5703125" style="4" customWidth="1"/>
    <col min="5" max="5" width="16.7109375" style="10" customWidth="1"/>
    <col min="6" max="6" width="24" style="5" customWidth="1"/>
    <col min="7" max="7" width="13.85546875" style="11" customWidth="1"/>
    <col min="8" max="8" width="15.5703125" style="11" customWidth="1"/>
    <col min="9" max="9" width="19.5703125" style="5" customWidth="1"/>
    <col min="10" max="10" width="14" style="5" customWidth="1"/>
    <col min="11" max="11" width="19.7109375" style="5" customWidth="1"/>
    <col min="12" max="12" width="29" style="5" customWidth="1"/>
    <col min="13" max="15" width="7.42578125" style="5" bestFit="1" customWidth="1"/>
    <col min="16" max="16" width="10.7109375" style="5" bestFit="1" customWidth="1"/>
    <col min="17" max="17" width="7.42578125" style="5" bestFit="1" customWidth="1"/>
    <col min="18" max="18" width="6.85546875" style="5" customWidth="1"/>
    <col min="19" max="19" width="10.7109375" style="5" bestFit="1" customWidth="1"/>
    <col min="20" max="20" width="10.140625" style="5" bestFit="1" customWidth="1"/>
    <col min="21" max="21" width="4.28515625" style="5" bestFit="1" customWidth="1"/>
    <col min="22" max="22" width="25.85546875" style="5" customWidth="1"/>
    <col min="23" max="23" width="19.140625" style="5" bestFit="1" customWidth="1"/>
    <col min="24" max="24" width="17.7109375" style="5" bestFit="1" customWidth="1"/>
    <col min="25" max="25" width="23.85546875" style="5" customWidth="1"/>
    <col min="26" max="26" width="39" style="12" customWidth="1"/>
    <col min="27" max="27" width="40.140625" style="11" customWidth="1"/>
    <col min="28" max="28" width="14.42578125" style="5" customWidth="1"/>
    <col min="29" max="29" width="24.42578125" style="5" customWidth="1"/>
    <col min="30" max="30" width="43.42578125" style="13" customWidth="1"/>
    <col min="31" max="35" width="11.42578125" style="3"/>
    <col min="36" max="36" width="35.7109375" style="3" customWidth="1"/>
    <col min="37" max="37" width="11.42578125" style="3"/>
    <col min="38" max="38" width="15.140625" style="3" customWidth="1"/>
    <col min="39" max="39" width="11.42578125" style="3"/>
    <col min="40" max="16384" width="11.42578125" style="5"/>
  </cols>
  <sheetData>
    <row r="2" spans="1:39" s="4" customFormat="1" x14ac:dyDescent="0.2">
      <c r="A2" s="128" t="s">
        <v>192</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3"/>
      <c r="AF2" s="3"/>
      <c r="AG2" s="3"/>
      <c r="AH2" s="3"/>
      <c r="AI2" s="3"/>
      <c r="AJ2" s="6"/>
      <c r="AK2" s="3"/>
      <c r="AL2" s="3"/>
      <c r="AM2" s="3"/>
    </row>
    <row r="3" spans="1:39" s="4" customFormat="1" x14ac:dyDescent="0.2">
      <c r="A3" s="128" t="s">
        <v>201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3"/>
      <c r="AF3" s="3"/>
      <c r="AG3" s="3"/>
      <c r="AH3" s="3"/>
      <c r="AI3" s="3"/>
      <c r="AJ3" s="2"/>
      <c r="AK3" s="3"/>
      <c r="AL3" s="3"/>
      <c r="AM3" s="3"/>
    </row>
    <row r="4" spans="1:39" s="4" customForma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3"/>
      <c r="AF4" s="3"/>
      <c r="AG4" s="3"/>
      <c r="AH4" s="3"/>
      <c r="AI4" s="3"/>
      <c r="AJ4" s="6"/>
      <c r="AK4" s="3"/>
      <c r="AL4" s="3"/>
      <c r="AM4" s="3"/>
    </row>
    <row r="5" spans="1:39" s="4" customFormat="1" x14ac:dyDescent="0.2">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3"/>
      <c r="AF5" s="3"/>
      <c r="AG5" s="3"/>
      <c r="AH5" s="3"/>
      <c r="AI5" s="3"/>
      <c r="AJ5" s="6"/>
      <c r="AK5" s="3"/>
      <c r="AL5" s="3"/>
      <c r="AM5" s="3"/>
    </row>
    <row r="6" spans="1:39" s="29" customFormat="1" ht="18" x14ac:dyDescent="0.2">
      <c r="A6" s="117" t="s">
        <v>27</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27"/>
      <c r="AF6" s="27"/>
      <c r="AG6" s="27"/>
      <c r="AH6" s="27"/>
      <c r="AI6" s="27"/>
      <c r="AJ6" s="28"/>
      <c r="AK6" s="27"/>
      <c r="AL6" s="27"/>
      <c r="AM6" s="27"/>
    </row>
    <row r="7" spans="1:39" s="29" customFormat="1" ht="18" x14ac:dyDescent="0.2">
      <c r="A7" s="117" t="s">
        <v>55</v>
      </c>
      <c r="B7" s="117"/>
      <c r="C7" s="117"/>
      <c r="D7" s="117"/>
      <c r="E7" s="117"/>
      <c r="F7" s="131" t="s">
        <v>95</v>
      </c>
      <c r="G7" s="131"/>
      <c r="H7" s="131"/>
      <c r="I7" s="131"/>
      <c r="J7" s="131"/>
      <c r="K7" s="131"/>
      <c r="L7" s="131"/>
      <c r="M7" s="131"/>
      <c r="N7" s="131"/>
      <c r="O7" s="131"/>
      <c r="P7" s="131"/>
      <c r="Q7" s="131"/>
      <c r="R7" s="131"/>
      <c r="S7" s="131"/>
      <c r="T7" s="97" t="s">
        <v>28</v>
      </c>
      <c r="U7" s="122" t="s">
        <v>1</v>
      </c>
      <c r="V7" s="122"/>
      <c r="W7" s="97" t="s">
        <v>29</v>
      </c>
      <c r="X7" s="98"/>
      <c r="Y7" s="97" t="s">
        <v>30</v>
      </c>
      <c r="Z7" s="99"/>
      <c r="AA7" s="117" t="s">
        <v>31</v>
      </c>
      <c r="AB7" s="117"/>
      <c r="AC7" s="122">
        <v>830000167</v>
      </c>
      <c r="AD7" s="122"/>
      <c r="AE7" s="27"/>
      <c r="AF7" s="27"/>
      <c r="AG7" s="27"/>
      <c r="AH7" s="27"/>
      <c r="AI7" s="27"/>
      <c r="AJ7" s="28"/>
      <c r="AK7" s="27"/>
      <c r="AL7" s="27"/>
      <c r="AM7" s="27"/>
    </row>
    <row r="8" spans="1:39" s="29" customFormat="1" ht="18" x14ac:dyDescent="0.2">
      <c r="A8" s="117" t="s">
        <v>112</v>
      </c>
      <c r="B8" s="117"/>
      <c r="C8" s="117"/>
      <c r="D8" s="117"/>
      <c r="E8" s="117"/>
      <c r="F8" s="122">
        <f>31-12</f>
        <v>19</v>
      </c>
      <c r="G8" s="122"/>
      <c r="H8" s="122"/>
      <c r="I8" s="117" t="s">
        <v>33</v>
      </c>
      <c r="J8" s="117"/>
      <c r="K8" s="123" t="s">
        <v>171</v>
      </c>
      <c r="L8" s="123"/>
      <c r="M8" s="123"/>
      <c r="N8" s="123"/>
      <c r="O8" s="123"/>
      <c r="P8" s="123"/>
      <c r="Q8" s="123"/>
      <c r="R8" s="123"/>
      <c r="S8" s="123"/>
      <c r="T8" s="123"/>
      <c r="U8" s="123"/>
      <c r="V8" s="123"/>
      <c r="W8" s="123"/>
      <c r="X8" s="123"/>
      <c r="Y8" s="123"/>
      <c r="Z8" s="123"/>
      <c r="AA8" s="117" t="s">
        <v>32</v>
      </c>
      <c r="AB8" s="117"/>
      <c r="AC8" s="132" t="s">
        <v>801</v>
      </c>
      <c r="AD8" s="133"/>
      <c r="AE8" s="27"/>
      <c r="AF8" s="27"/>
      <c r="AG8" s="27"/>
      <c r="AH8" s="27"/>
      <c r="AI8" s="27"/>
      <c r="AJ8" s="28"/>
      <c r="AK8" s="27"/>
      <c r="AL8" s="27"/>
      <c r="AM8" s="27"/>
    </row>
    <row r="9" spans="1:39" s="30" customFormat="1" ht="18" x14ac:dyDescent="0.2">
      <c r="A9" s="117" t="s">
        <v>111</v>
      </c>
      <c r="B9" s="117"/>
      <c r="C9" s="117"/>
      <c r="D9" s="117"/>
      <c r="E9" s="117"/>
      <c r="F9" s="122">
        <v>3157127039</v>
      </c>
      <c r="G9" s="122"/>
      <c r="H9" s="122"/>
      <c r="I9" s="117" t="s">
        <v>96</v>
      </c>
      <c r="J9" s="117"/>
      <c r="K9" s="124" t="s">
        <v>174</v>
      </c>
      <c r="L9" s="124"/>
      <c r="M9" s="124"/>
      <c r="N9" s="124"/>
      <c r="O9" s="124"/>
      <c r="P9" s="124"/>
      <c r="Q9" s="124"/>
      <c r="R9" s="124"/>
      <c r="S9" s="124"/>
      <c r="T9" s="117" t="s">
        <v>34</v>
      </c>
      <c r="U9" s="117"/>
      <c r="V9" s="117"/>
      <c r="W9" s="117"/>
      <c r="X9" s="117"/>
      <c r="Y9" s="125" t="s">
        <v>172</v>
      </c>
      <c r="Z9" s="125"/>
      <c r="AA9" s="118" t="s">
        <v>97</v>
      </c>
      <c r="AB9" s="118"/>
      <c r="AC9" s="125" t="s">
        <v>173</v>
      </c>
      <c r="AD9" s="125"/>
      <c r="AE9" s="27"/>
      <c r="AF9" s="27"/>
      <c r="AG9" s="27"/>
      <c r="AH9" s="27"/>
      <c r="AI9" s="27"/>
      <c r="AJ9" s="28"/>
      <c r="AK9" s="27"/>
      <c r="AL9" s="27"/>
      <c r="AM9" s="27"/>
    </row>
    <row r="10" spans="1:39" s="30" customFormat="1" ht="18" x14ac:dyDescent="0.2">
      <c r="A10" s="117" t="s">
        <v>35</v>
      </c>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27"/>
      <c r="AF10" s="27"/>
      <c r="AG10" s="27"/>
      <c r="AH10" s="27"/>
      <c r="AI10" s="27"/>
      <c r="AJ10" s="28"/>
      <c r="AK10" s="27"/>
      <c r="AL10" s="27"/>
      <c r="AM10" s="27"/>
    </row>
    <row r="11" spans="1:39" s="30" customFormat="1" ht="18" x14ac:dyDescent="0.2">
      <c r="A11" s="117" t="s">
        <v>36</v>
      </c>
      <c r="B11" s="117"/>
      <c r="C11" s="117"/>
      <c r="D11" s="117"/>
      <c r="E11" s="117"/>
      <c r="F11" s="119" t="s">
        <v>177</v>
      </c>
      <c r="G11" s="120"/>
      <c r="H11" s="120"/>
      <c r="I11" s="120"/>
      <c r="J11" s="120"/>
      <c r="K11" s="120"/>
      <c r="L11" s="120"/>
      <c r="M11" s="120"/>
      <c r="N11" s="120"/>
      <c r="O11" s="120"/>
      <c r="P11" s="120"/>
      <c r="Q11" s="120"/>
      <c r="R11" s="120"/>
      <c r="S11" s="120"/>
      <c r="T11" s="120"/>
      <c r="U11" s="120"/>
      <c r="V11" s="120"/>
      <c r="W11" s="120"/>
      <c r="X11" s="121"/>
      <c r="Y11" s="117" t="s">
        <v>94</v>
      </c>
      <c r="Z11" s="117"/>
      <c r="AA11" s="100">
        <v>2</v>
      </c>
      <c r="AB11" s="100">
        <v>8</v>
      </c>
      <c r="AC11" s="100">
        <v>2019</v>
      </c>
      <c r="AD11" s="99"/>
      <c r="AE11" s="27"/>
      <c r="AF11" s="27"/>
      <c r="AG11" s="27"/>
      <c r="AH11" s="27"/>
      <c r="AI11" s="27"/>
      <c r="AJ11" s="28"/>
      <c r="AK11" s="27"/>
      <c r="AL11" s="27"/>
      <c r="AM11" s="27"/>
    </row>
    <row r="12" spans="1:39" s="30" customFormat="1" ht="18" x14ac:dyDescent="0.2">
      <c r="A12" s="117" t="s">
        <v>53</v>
      </c>
      <c r="B12" s="117"/>
      <c r="C12" s="117"/>
      <c r="D12" s="117"/>
      <c r="E12" s="117"/>
      <c r="F12" s="125" t="s">
        <v>797</v>
      </c>
      <c r="G12" s="125"/>
      <c r="H12" s="125"/>
      <c r="I12" s="101" t="s">
        <v>52</v>
      </c>
      <c r="J12" s="123" t="s">
        <v>203</v>
      </c>
      <c r="K12" s="123"/>
      <c r="L12" s="123"/>
      <c r="M12" s="123"/>
      <c r="N12" s="123">
        <v>1</v>
      </c>
      <c r="O12" s="123"/>
      <c r="P12" s="123" t="s">
        <v>202</v>
      </c>
      <c r="Q12" s="123"/>
      <c r="R12" s="123">
        <v>2014</v>
      </c>
      <c r="S12" s="123"/>
      <c r="T12" s="118" t="s">
        <v>798</v>
      </c>
      <c r="U12" s="118"/>
      <c r="V12" s="118"/>
      <c r="W12" s="118"/>
      <c r="X12" s="118"/>
      <c r="Y12" s="131" t="s">
        <v>659</v>
      </c>
      <c r="Z12" s="131"/>
      <c r="AA12" s="131"/>
      <c r="AB12" s="117" t="s">
        <v>54</v>
      </c>
      <c r="AC12" s="117"/>
      <c r="AD12" s="99" t="s">
        <v>660</v>
      </c>
      <c r="AE12" s="27"/>
      <c r="AF12" s="27"/>
      <c r="AG12" s="27"/>
      <c r="AH12" s="27"/>
      <c r="AI12" s="27"/>
      <c r="AJ12" s="28"/>
      <c r="AK12" s="27"/>
      <c r="AL12" s="27"/>
      <c r="AM12" s="27"/>
    </row>
    <row r="13" spans="1:39" s="30" customFormat="1" ht="18" x14ac:dyDescent="0.2">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27"/>
      <c r="AF13" s="27"/>
      <c r="AG13" s="27"/>
      <c r="AH13" s="27"/>
      <c r="AI13" s="27"/>
      <c r="AJ13" s="28"/>
      <c r="AK13" s="27"/>
      <c r="AL13" s="27"/>
      <c r="AM13" s="27"/>
    </row>
    <row r="14" spans="1:39" s="14" customFormat="1" x14ac:dyDescent="0.2">
      <c r="A14" s="118" t="s">
        <v>6</v>
      </c>
      <c r="B14" s="118" t="s">
        <v>65</v>
      </c>
      <c r="C14" s="118" t="s">
        <v>2</v>
      </c>
      <c r="D14" s="118" t="s">
        <v>5</v>
      </c>
      <c r="E14" s="118" t="s">
        <v>50</v>
      </c>
      <c r="F14" s="118" t="s">
        <v>17</v>
      </c>
      <c r="G14" s="118"/>
      <c r="H14" s="118"/>
      <c r="I14" s="118" t="s">
        <v>3</v>
      </c>
      <c r="J14" s="118" t="s">
        <v>13</v>
      </c>
      <c r="K14" s="118"/>
      <c r="L14" s="118"/>
      <c r="M14" s="118" t="s">
        <v>178</v>
      </c>
      <c r="N14" s="118"/>
      <c r="O14" s="118"/>
      <c r="P14" s="118"/>
      <c r="Q14" s="118"/>
      <c r="R14" s="118"/>
      <c r="S14" s="118"/>
      <c r="T14" s="118"/>
      <c r="U14" s="118"/>
      <c r="V14" s="101"/>
      <c r="W14" s="118" t="s">
        <v>800</v>
      </c>
      <c r="X14" s="118"/>
      <c r="Y14" s="118"/>
      <c r="Z14" s="118"/>
      <c r="AA14" s="118"/>
      <c r="AB14" s="118" t="s">
        <v>18</v>
      </c>
      <c r="AC14" s="118"/>
      <c r="AD14" s="118" t="s">
        <v>37</v>
      </c>
      <c r="AE14" s="32"/>
      <c r="AF14" s="32"/>
      <c r="AG14" s="32"/>
      <c r="AH14" s="32"/>
      <c r="AI14" s="32"/>
      <c r="AJ14" s="33"/>
      <c r="AK14" s="32"/>
      <c r="AL14" s="32"/>
      <c r="AM14" s="32"/>
    </row>
    <row r="15" spans="1:39" s="14" customFormat="1" ht="85.5" customHeight="1" x14ac:dyDescent="0.2">
      <c r="A15" s="118"/>
      <c r="B15" s="118"/>
      <c r="C15" s="118"/>
      <c r="D15" s="118"/>
      <c r="E15" s="118"/>
      <c r="F15" s="101" t="s">
        <v>179</v>
      </c>
      <c r="G15" s="118" t="s">
        <v>180</v>
      </c>
      <c r="H15" s="118"/>
      <c r="I15" s="118"/>
      <c r="J15" s="101" t="s">
        <v>0</v>
      </c>
      <c r="K15" s="101" t="s">
        <v>4</v>
      </c>
      <c r="L15" s="101" t="s">
        <v>7</v>
      </c>
      <c r="M15" s="112" t="s">
        <v>8</v>
      </c>
      <c r="N15" s="112" t="s">
        <v>14</v>
      </c>
      <c r="O15" s="112" t="s">
        <v>9</v>
      </c>
      <c r="P15" s="112" t="s">
        <v>15</v>
      </c>
      <c r="Q15" s="112" t="s">
        <v>10</v>
      </c>
      <c r="R15" s="112" t="s">
        <v>11</v>
      </c>
      <c r="S15" s="112" t="s">
        <v>181</v>
      </c>
      <c r="T15" s="112" t="s">
        <v>12</v>
      </c>
      <c r="U15" s="112" t="s">
        <v>16</v>
      </c>
      <c r="V15" s="101" t="s">
        <v>165</v>
      </c>
      <c r="W15" s="101" t="s">
        <v>182</v>
      </c>
      <c r="X15" s="101" t="s">
        <v>183</v>
      </c>
      <c r="Y15" s="101" t="s">
        <v>184</v>
      </c>
      <c r="Z15" s="101" t="s">
        <v>185</v>
      </c>
      <c r="AA15" s="101" t="s">
        <v>186</v>
      </c>
      <c r="AB15" s="101" t="s">
        <v>51</v>
      </c>
      <c r="AC15" s="101" t="s">
        <v>187</v>
      </c>
      <c r="AD15" s="118"/>
      <c r="AE15" s="32"/>
      <c r="AF15" s="32"/>
      <c r="AG15" s="32"/>
      <c r="AH15" s="32"/>
      <c r="AI15" s="32"/>
      <c r="AJ15" s="33"/>
      <c r="AK15" s="32"/>
      <c r="AL15" s="32"/>
      <c r="AM15" s="32"/>
    </row>
    <row r="16" spans="1:39" s="14" customFormat="1" x14ac:dyDescent="0.2">
      <c r="A16" s="66"/>
      <c r="B16" s="66"/>
      <c r="C16" s="66"/>
      <c r="D16" s="66"/>
      <c r="E16" s="66"/>
      <c r="F16" s="67"/>
      <c r="G16" s="67"/>
      <c r="H16" s="67"/>
      <c r="I16" s="67"/>
      <c r="J16" s="66"/>
      <c r="K16" s="66"/>
      <c r="L16" s="66"/>
      <c r="M16" s="66"/>
      <c r="N16" s="66"/>
      <c r="O16" s="66"/>
      <c r="P16" s="66"/>
      <c r="Q16" s="66"/>
      <c r="R16" s="66"/>
      <c r="S16" s="66"/>
      <c r="T16" s="66"/>
      <c r="U16" s="66"/>
      <c r="V16" s="66"/>
      <c r="W16" s="67"/>
      <c r="X16" s="67"/>
      <c r="Y16" s="67"/>
      <c r="Z16" s="68"/>
      <c r="AA16" s="67"/>
      <c r="AB16" s="67"/>
      <c r="AC16" s="67"/>
      <c r="AD16" s="67"/>
      <c r="AE16" s="32"/>
      <c r="AF16" s="32"/>
      <c r="AG16" s="32"/>
      <c r="AH16" s="32"/>
      <c r="AI16" s="32"/>
      <c r="AJ16" s="32"/>
      <c r="AK16" s="34"/>
      <c r="AL16" s="32"/>
      <c r="AM16" s="32"/>
    </row>
    <row r="17" spans="1:39" s="4" customFormat="1" ht="126" x14ac:dyDescent="0.2">
      <c r="A17" s="36" t="s">
        <v>170</v>
      </c>
      <c r="B17" s="40" t="s">
        <v>200</v>
      </c>
      <c r="C17" s="70" t="s">
        <v>285</v>
      </c>
      <c r="D17" s="70" t="s">
        <v>662</v>
      </c>
      <c r="E17" s="70" t="s">
        <v>67</v>
      </c>
      <c r="F17" s="96" t="s">
        <v>799</v>
      </c>
      <c r="G17" s="102" t="s">
        <v>210</v>
      </c>
      <c r="H17" s="102" t="s">
        <v>237</v>
      </c>
      <c r="I17" s="36" t="s">
        <v>401</v>
      </c>
      <c r="J17" s="41" t="s">
        <v>305</v>
      </c>
      <c r="K17" s="41" t="s">
        <v>303</v>
      </c>
      <c r="L17" s="41" t="s">
        <v>664</v>
      </c>
      <c r="M17" s="70">
        <v>2</v>
      </c>
      <c r="N17" s="70">
        <v>2</v>
      </c>
      <c r="O17" s="70">
        <f>M17*N17</f>
        <v>4</v>
      </c>
      <c r="P17" s="115" t="str">
        <f t="shared" ref="P17:P23" si="0">IF(AND(O17&gt;=2,O17&lt;=4),"BAJO",IF(AND(O17&gt;=6,O17&lt;=8),"MEDIO",IF(AND(O17&gt;=10,O17&lt;=20),"ALTO",IF(AND(O17&gt;=24,O17&lt;=40),"MUY ALTO",""))))</f>
        <v>BAJO</v>
      </c>
      <c r="Q17" s="36">
        <v>10</v>
      </c>
      <c r="R17" s="36">
        <f t="shared" ref="R17:R31" si="1">+O17*Q17</f>
        <v>40</v>
      </c>
      <c r="S17" s="38" t="str">
        <f>IF(R17&lt;20,"O",IF(R17&lt;=20,"IV",IF(R17&lt;=120,"III",IF(R17&lt;=500,"II","I"))))</f>
        <v>III</v>
      </c>
      <c r="T17" s="113" t="str">
        <f>IF(AND(S17&gt;="IV",S17&lt;="IV"),"ACEPTABLE",IF(AND(S17&gt;="III",S17&lt;="III"),"MEJORABLE",IF(AND(S17&gt;="II",S17&lt;="II"),"ACEPTABLE CON CONTROL ESPECIFICO",IF(AND(S17&gt;="I",S17&lt;="I"),"NO ACEPTABLE",""))))</f>
        <v>MEJORABLE</v>
      </c>
      <c r="U17" s="39">
        <v>6</v>
      </c>
      <c r="V17" s="41" t="s">
        <v>320</v>
      </c>
      <c r="W17" s="41" t="s">
        <v>305</v>
      </c>
      <c r="X17" s="41" t="s">
        <v>305</v>
      </c>
      <c r="Y17" s="41" t="s">
        <v>305</v>
      </c>
      <c r="Z17" s="41" t="s">
        <v>661</v>
      </c>
      <c r="AA17" s="41" t="s">
        <v>402</v>
      </c>
      <c r="AB17" s="61" t="s">
        <v>403</v>
      </c>
      <c r="AC17" s="73" t="s">
        <v>322</v>
      </c>
      <c r="AD17" s="39"/>
      <c r="AE17" s="3"/>
      <c r="AF17" s="3"/>
      <c r="AG17" s="3"/>
      <c r="AH17" s="1"/>
      <c r="AI17" s="8"/>
      <c r="AJ17" s="3"/>
      <c r="AK17" s="3"/>
    </row>
    <row r="18" spans="1:39" s="4" customFormat="1" ht="126" x14ac:dyDescent="0.2">
      <c r="A18" s="36" t="s">
        <v>170</v>
      </c>
      <c r="B18" s="40" t="s">
        <v>200</v>
      </c>
      <c r="C18" s="70" t="s">
        <v>285</v>
      </c>
      <c r="D18" s="70" t="s">
        <v>662</v>
      </c>
      <c r="E18" s="70" t="s">
        <v>67</v>
      </c>
      <c r="F18" s="96" t="s">
        <v>663</v>
      </c>
      <c r="G18" s="102" t="s">
        <v>210</v>
      </c>
      <c r="H18" s="102" t="s">
        <v>238</v>
      </c>
      <c r="I18" s="36" t="s">
        <v>404</v>
      </c>
      <c r="J18" s="41" t="s">
        <v>305</v>
      </c>
      <c r="K18" s="41" t="s">
        <v>303</v>
      </c>
      <c r="L18" s="41" t="s">
        <v>664</v>
      </c>
      <c r="M18" s="70">
        <v>2</v>
      </c>
      <c r="N18" s="70">
        <v>2</v>
      </c>
      <c r="O18" s="70">
        <f>M18*N18</f>
        <v>4</v>
      </c>
      <c r="P18" s="115" t="str">
        <f t="shared" si="0"/>
        <v>BAJO</v>
      </c>
      <c r="Q18" s="36">
        <v>10</v>
      </c>
      <c r="R18" s="36">
        <f t="shared" si="1"/>
        <v>40</v>
      </c>
      <c r="S18" s="38" t="str">
        <f>IF(R18&lt;20,"O",IF(R18&lt;=20,"IV",IF(R18&lt;=120,"III",IF(R18&lt;=500,"II","I"))))</f>
        <v>III</v>
      </c>
      <c r="T18" s="113" t="str">
        <f t="shared" ref="T18:T31" si="2">IF(AND(S18&gt;="IV",S18&lt;="IV"),"ACEPTABLE",IF(AND(S18&gt;="III",S18&lt;="III"),"MEJORABLE",IF(AND(S18&gt;="II",S18&lt;="II"),"ACEPTABLE CON CONTROL ESPECIFICO",IF(AND(S18&gt;="I",S18&lt;="I"),"NO ACEPTABLE",""))))</f>
        <v>MEJORABLE</v>
      </c>
      <c r="U18" s="39">
        <v>6</v>
      </c>
      <c r="V18" s="36" t="s">
        <v>405</v>
      </c>
      <c r="W18" s="41" t="s">
        <v>305</v>
      </c>
      <c r="X18" s="41" t="s">
        <v>305</v>
      </c>
      <c r="Y18" s="41" t="s">
        <v>305</v>
      </c>
      <c r="Z18" s="41" t="s">
        <v>665</v>
      </c>
      <c r="AA18" s="41" t="s">
        <v>402</v>
      </c>
      <c r="AB18" s="61" t="s">
        <v>403</v>
      </c>
      <c r="AC18" s="73" t="s">
        <v>322</v>
      </c>
      <c r="AD18" s="39"/>
      <c r="AE18" s="3"/>
      <c r="AF18" s="3"/>
      <c r="AG18" s="3"/>
      <c r="AH18" s="1"/>
      <c r="AI18" s="8"/>
      <c r="AJ18" s="3"/>
      <c r="AK18" s="3"/>
    </row>
    <row r="19" spans="1:39" s="4" customFormat="1" ht="126" x14ac:dyDescent="0.2">
      <c r="A19" s="36" t="s">
        <v>170</v>
      </c>
      <c r="B19" s="40" t="s">
        <v>200</v>
      </c>
      <c r="C19" s="70" t="s">
        <v>285</v>
      </c>
      <c r="D19" s="70" t="s">
        <v>662</v>
      </c>
      <c r="E19" s="70" t="s">
        <v>67</v>
      </c>
      <c r="F19" s="69" t="s">
        <v>406</v>
      </c>
      <c r="G19" s="102" t="s">
        <v>666</v>
      </c>
      <c r="H19" s="102" t="s">
        <v>215</v>
      </c>
      <c r="I19" s="40" t="s">
        <v>667</v>
      </c>
      <c r="J19" s="41" t="s">
        <v>305</v>
      </c>
      <c r="K19" s="41" t="s">
        <v>305</v>
      </c>
      <c r="L19" s="41" t="s">
        <v>305</v>
      </c>
      <c r="M19" s="70">
        <v>2</v>
      </c>
      <c r="N19" s="70">
        <v>1</v>
      </c>
      <c r="O19" s="70">
        <f>M19*N19</f>
        <v>2</v>
      </c>
      <c r="P19" s="115" t="str">
        <f t="shared" si="0"/>
        <v>BAJO</v>
      </c>
      <c r="Q19" s="36">
        <v>10</v>
      </c>
      <c r="R19" s="36">
        <f t="shared" si="1"/>
        <v>20</v>
      </c>
      <c r="S19" s="38" t="str">
        <f>IF(R19&lt;20,"O",IF(R19&lt;=20,"IV",IF(R19&lt;=120,"III",IF(R19&lt;=500,"II","I"))))</f>
        <v>IV</v>
      </c>
      <c r="T19" s="113" t="str">
        <f t="shared" si="2"/>
        <v>ACEPTABLE</v>
      </c>
      <c r="U19" s="39">
        <v>6</v>
      </c>
      <c r="V19" s="96" t="s">
        <v>668</v>
      </c>
      <c r="W19" s="41" t="s">
        <v>305</v>
      </c>
      <c r="X19" s="41" t="s">
        <v>305</v>
      </c>
      <c r="Y19" s="41" t="s">
        <v>305</v>
      </c>
      <c r="Z19" s="41" t="s">
        <v>669</v>
      </c>
      <c r="AA19" s="41" t="s">
        <v>670</v>
      </c>
      <c r="AB19" s="61" t="s">
        <v>403</v>
      </c>
      <c r="AC19" s="73" t="s">
        <v>671</v>
      </c>
      <c r="AD19" s="39"/>
      <c r="AE19" s="3"/>
      <c r="AF19" s="3"/>
      <c r="AG19" s="3"/>
      <c r="AH19" s="1"/>
      <c r="AI19" s="8"/>
      <c r="AJ19" s="3"/>
      <c r="AK19" s="3"/>
    </row>
    <row r="20" spans="1:39" s="4" customFormat="1" ht="126" x14ac:dyDescent="0.2">
      <c r="A20" s="36" t="s">
        <v>170</v>
      </c>
      <c r="B20" s="40" t="s">
        <v>200</v>
      </c>
      <c r="C20" s="70" t="s">
        <v>285</v>
      </c>
      <c r="D20" s="70" t="s">
        <v>662</v>
      </c>
      <c r="E20" s="70" t="s">
        <v>67</v>
      </c>
      <c r="F20" s="69" t="s">
        <v>284</v>
      </c>
      <c r="G20" s="102" t="s">
        <v>672</v>
      </c>
      <c r="H20" s="102" t="s">
        <v>231</v>
      </c>
      <c r="I20" s="69" t="s">
        <v>300</v>
      </c>
      <c r="J20" s="41" t="s">
        <v>305</v>
      </c>
      <c r="K20" s="70" t="s">
        <v>673</v>
      </c>
      <c r="L20" s="41" t="s">
        <v>674</v>
      </c>
      <c r="M20" s="70">
        <v>2</v>
      </c>
      <c r="N20" s="70">
        <v>2</v>
      </c>
      <c r="O20" s="70">
        <v>6</v>
      </c>
      <c r="P20" s="115" t="str">
        <f t="shared" si="0"/>
        <v>MEDIO</v>
      </c>
      <c r="Q20" s="36">
        <v>10</v>
      </c>
      <c r="R20" s="36">
        <f t="shared" si="1"/>
        <v>60</v>
      </c>
      <c r="S20" s="38" t="str">
        <f>IF(R20&lt;20,"O",IF(R20&lt;=20,"IV",IF(R20&lt;=120,"III",IF(R20&lt;=500,"II","I"))))</f>
        <v>III</v>
      </c>
      <c r="T20" s="113" t="str">
        <f t="shared" si="2"/>
        <v>MEJORABLE</v>
      </c>
      <c r="U20" s="39">
        <v>6</v>
      </c>
      <c r="V20" s="41" t="s">
        <v>675</v>
      </c>
      <c r="W20" s="41" t="s">
        <v>305</v>
      </c>
      <c r="X20" s="41" t="s">
        <v>305</v>
      </c>
      <c r="Y20" s="70" t="s">
        <v>676</v>
      </c>
      <c r="Z20" s="70" t="s">
        <v>677</v>
      </c>
      <c r="AA20" s="41" t="s">
        <v>407</v>
      </c>
      <c r="AB20" s="41" t="s">
        <v>66</v>
      </c>
      <c r="AC20" s="41" t="s">
        <v>299</v>
      </c>
      <c r="AD20" s="39"/>
      <c r="AE20" s="3"/>
      <c r="AF20" s="3"/>
      <c r="AG20" s="3"/>
      <c r="AH20" s="1"/>
      <c r="AI20" s="8"/>
      <c r="AJ20" s="3"/>
      <c r="AK20" s="3"/>
    </row>
    <row r="21" spans="1:39" s="4" customFormat="1" ht="126" x14ac:dyDescent="0.2">
      <c r="A21" s="36" t="s">
        <v>170</v>
      </c>
      <c r="B21" s="40" t="s">
        <v>200</v>
      </c>
      <c r="C21" s="70" t="s">
        <v>285</v>
      </c>
      <c r="D21" s="70" t="s">
        <v>662</v>
      </c>
      <c r="E21" s="70" t="s">
        <v>67</v>
      </c>
      <c r="F21" s="40" t="s">
        <v>678</v>
      </c>
      <c r="G21" s="102" t="s">
        <v>666</v>
      </c>
      <c r="H21" s="102" t="s">
        <v>237</v>
      </c>
      <c r="I21" s="36" t="s">
        <v>408</v>
      </c>
      <c r="J21" s="41" t="s">
        <v>305</v>
      </c>
      <c r="K21" s="41" t="s">
        <v>305</v>
      </c>
      <c r="L21" s="96" t="s">
        <v>679</v>
      </c>
      <c r="M21" s="70">
        <v>6</v>
      </c>
      <c r="N21" s="70">
        <v>2</v>
      </c>
      <c r="O21" s="70">
        <f t="shared" ref="O21" si="3">M21*N21</f>
        <v>12</v>
      </c>
      <c r="P21" s="115" t="str">
        <f t="shared" ref="P21" si="4">IF(AND(O21&gt;=2,O21&lt;=4),"BAJO",IF(AND(O21&gt;=6,O21&lt;=8),"MEDIO",IF(AND(O21&gt;=10,O21&lt;=20),"ALTO",IF(AND(O21&gt;=24,O21&lt;=40),"MUY ALTO",""))))</f>
        <v>ALTO</v>
      </c>
      <c r="Q21" s="36">
        <v>25</v>
      </c>
      <c r="R21" s="36">
        <f t="shared" ref="R21" si="5">+O21*Q21</f>
        <v>300</v>
      </c>
      <c r="S21" s="38" t="str">
        <f>IF(R21&lt;20,"O",IF(R21&lt;=20,"IV",IF(R21&lt;=120,"III",IF(R21&lt;=500,"II","I"))))</f>
        <v>II</v>
      </c>
      <c r="T21" s="113" t="str">
        <f t="shared" ref="T21" si="6">IF(AND(S21&gt;="IV",S21&lt;="IV"),"ACEPTABLE",IF(AND(S21&gt;="III",S21&lt;="III"),"MEJORABLE",IF(AND(S21&gt;="II",S21&lt;="II"),"ACEPTABLE CON CONTROL ESPECIFICO",IF(AND(S21&gt;="I",S21&lt;="I"),"NO ACEPTABLE",""))))</f>
        <v>ACEPTABLE CON CONTROL ESPECIFICO</v>
      </c>
      <c r="U21" s="39">
        <v>6</v>
      </c>
      <c r="V21" s="41" t="s">
        <v>680</v>
      </c>
      <c r="W21" s="41" t="s">
        <v>305</v>
      </c>
      <c r="X21" s="41" t="s">
        <v>305</v>
      </c>
      <c r="Y21" s="41" t="s">
        <v>305</v>
      </c>
      <c r="Z21" s="41" t="s">
        <v>681</v>
      </c>
      <c r="AA21" s="41" t="s">
        <v>682</v>
      </c>
      <c r="AB21" s="41" t="s">
        <v>66</v>
      </c>
      <c r="AC21" s="41" t="s">
        <v>70</v>
      </c>
      <c r="AD21" s="39"/>
      <c r="AE21" s="3"/>
      <c r="AF21" s="3"/>
      <c r="AG21" s="3"/>
      <c r="AH21" s="1"/>
      <c r="AI21" s="8"/>
      <c r="AJ21" s="3"/>
      <c r="AK21" s="3"/>
    </row>
    <row r="22" spans="1:39" s="4" customFormat="1" ht="126" x14ac:dyDescent="0.2">
      <c r="A22" s="36" t="s">
        <v>170</v>
      </c>
      <c r="B22" s="40" t="s">
        <v>200</v>
      </c>
      <c r="C22" s="70" t="s">
        <v>285</v>
      </c>
      <c r="D22" s="70" t="s">
        <v>662</v>
      </c>
      <c r="E22" s="70" t="s">
        <v>67</v>
      </c>
      <c r="F22" s="69" t="s">
        <v>683</v>
      </c>
      <c r="G22" s="102" t="s">
        <v>672</v>
      </c>
      <c r="H22" s="102" t="s">
        <v>236</v>
      </c>
      <c r="I22" s="69" t="s">
        <v>286</v>
      </c>
      <c r="J22" s="41" t="s">
        <v>305</v>
      </c>
      <c r="K22" s="41" t="s">
        <v>305</v>
      </c>
      <c r="L22" s="41" t="s">
        <v>684</v>
      </c>
      <c r="M22" s="70">
        <v>2</v>
      </c>
      <c r="N22" s="70">
        <v>2</v>
      </c>
      <c r="O22" s="70">
        <f>M22*N22</f>
        <v>4</v>
      </c>
      <c r="P22" s="115" t="str">
        <f t="shared" si="0"/>
        <v>BAJO</v>
      </c>
      <c r="Q22" s="36">
        <v>10</v>
      </c>
      <c r="R22" s="36">
        <f t="shared" si="1"/>
        <v>40</v>
      </c>
      <c r="S22" s="38" t="str">
        <f t="shared" ref="S22:S31" si="7">IF(R22&lt;20,"O",IF(R22&lt;=20,"IV",IF(R22&lt;=120,"III",IF(R22&lt;=500,"II","I"))))</f>
        <v>III</v>
      </c>
      <c r="T22" s="113" t="str">
        <f t="shared" si="2"/>
        <v>MEJORABLE</v>
      </c>
      <c r="U22" s="39">
        <v>6</v>
      </c>
      <c r="V22" s="41" t="s">
        <v>409</v>
      </c>
      <c r="W22" s="41" t="s">
        <v>305</v>
      </c>
      <c r="X22" s="41" t="s">
        <v>305</v>
      </c>
      <c r="Y22" s="41" t="s">
        <v>305</v>
      </c>
      <c r="Z22" s="41" t="s">
        <v>685</v>
      </c>
      <c r="AA22" s="41" t="s">
        <v>686</v>
      </c>
      <c r="AB22" s="41" t="s">
        <v>66</v>
      </c>
      <c r="AC22" s="41" t="s">
        <v>410</v>
      </c>
      <c r="AD22" s="39"/>
      <c r="AE22" s="3"/>
      <c r="AF22" s="3"/>
      <c r="AG22" s="3"/>
      <c r="AH22" s="3"/>
      <c r="AI22" s="3"/>
      <c r="AJ22" s="8"/>
      <c r="AK22" s="3"/>
      <c r="AL22" s="3"/>
      <c r="AM22" s="3"/>
    </row>
    <row r="23" spans="1:39" s="4" customFormat="1" ht="126" x14ac:dyDescent="0.2">
      <c r="A23" s="36" t="s">
        <v>170</v>
      </c>
      <c r="B23" s="40" t="s">
        <v>200</v>
      </c>
      <c r="C23" s="70" t="s">
        <v>285</v>
      </c>
      <c r="D23" s="70" t="s">
        <v>662</v>
      </c>
      <c r="E23" s="70" t="s">
        <v>67</v>
      </c>
      <c r="F23" s="69" t="s">
        <v>290</v>
      </c>
      <c r="G23" s="102" t="s">
        <v>212</v>
      </c>
      <c r="H23" s="102" t="s">
        <v>687</v>
      </c>
      <c r="I23" s="36" t="s">
        <v>304</v>
      </c>
      <c r="J23" s="41" t="s">
        <v>305</v>
      </c>
      <c r="K23" s="41" t="s">
        <v>305</v>
      </c>
      <c r="L23" s="41" t="s">
        <v>104</v>
      </c>
      <c r="M23" s="70">
        <v>2</v>
      </c>
      <c r="N23" s="70">
        <v>2</v>
      </c>
      <c r="O23" s="70">
        <v>6</v>
      </c>
      <c r="P23" s="115" t="str">
        <f t="shared" si="0"/>
        <v>MEDIO</v>
      </c>
      <c r="Q23" s="36">
        <v>10</v>
      </c>
      <c r="R23" s="36">
        <f t="shared" si="1"/>
        <v>60</v>
      </c>
      <c r="S23" s="38" t="str">
        <f t="shared" si="7"/>
        <v>III</v>
      </c>
      <c r="T23" s="113" t="str">
        <f t="shared" si="2"/>
        <v>MEJORABLE</v>
      </c>
      <c r="U23" s="39">
        <v>6</v>
      </c>
      <c r="V23" s="74" t="s">
        <v>688</v>
      </c>
      <c r="W23" s="41" t="s">
        <v>305</v>
      </c>
      <c r="X23" s="41" t="s">
        <v>305</v>
      </c>
      <c r="Y23" s="41" t="s">
        <v>305</v>
      </c>
      <c r="Z23" s="41" t="s">
        <v>306</v>
      </c>
      <c r="AA23" s="41" t="s">
        <v>307</v>
      </c>
      <c r="AB23" s="41" t="s">
        <v>66</v>
      </c>
      <c r="AC23" s="41" t="s">
        <v>308</v>
      </c>
      <c r="AD23" s="39"/>
      <c r="AE23" s="3"/>
      <c r="AF23" s="3"/>
      <c r="AG23" s="3"/>
      <c r="AH23" s="3"/>
      <c r="AI23" s="3"/>
      <c r="AJ23" s="8"/>
      <c r="AK23" s="3"/>
      <c r="AL23" s="3"/>
      <c r="AM23" s="3"/>
    </row>
    <row r="24" spans="1:39" s="4" customFormat="1" ht="126" x14ac:dyDescent="0.2">
      <c r="A24" s="36" t="s">
        <v>170</v>
      </c>
      <c r="B24" s="40" t="s">
        <v>200</v>
      </c>
      <c r="C24" s="70" t="s">
        <v>285</v>
      </c>
      <c r="D24" s="70" t="s">
        <v>662</v>
      </c>
      <c r="E24" s="70" t="s">
        <v>67</v>
      </c>
      <c r="F24" s="69" t="s">
        <v>291</v>
      </c>
      <c r="G24" s="102" t="s">
        <v>212</v>
      </c>
      <c r="H24" s="102" t="s">
        <v>246</v>
      </c>
      <c r="I24" s="36" t="s">
        <v>304</v>
      </c>
      <c r="J24" s="41" t="s">
        <v>305</v>
      </c>
      <c r="K24" s="41" t="s">
        <v>305</v>
      </c>
      <c r="L24" s="41" t="s">
        <v>104</v>
      </c>
      <c r="M24" s="70">
        <v>6</v>
      </c>
      <c r="N24" s="70">
        <v>2</v>
      </c>
      <c r="O24" s="70">
        <f t="shared" ref="O24:O65" si="8">M24*N24</f>
        <v>12</v>
      </c>
      <c r="P24" s="115" t="str">
        <f t="shared" ref="P24:P31" si="9">IF(AND(O24&gt;=2,O24&lt;=4),"BAJO",IF(AND(O24&gt;=6,O24&lt;=8),"MEDIO",IF(AND(O24&gt;=10,O24&lt;=20),"ALTO",IF(AND(O24&gt;=24,O24&lt;=40),"MUY ALTO",""))))</f>
        <v>ALTO</v>
      </c>
      <c r="Q24" s="36">
        <v>25</v>
      </c>
      <c r="R24" s="36">
        <f t="shared" si="1"/>
        <v>300</v>
      </c>
      <c r="S24" s="38" t="str">
        <f t="shared" si="7"/>
        <v>II</v>
      </c>
      <c r="T24" s="113" t="str">
        <f t="shared" si="2"/>
        <v>ACEPTABLE CON CONTROL ESPECIFICO</v>
      </c>
      <c r="U24" s="39">
        <v>6</v>
      </c>
      <c r="V24" s="74" t="s">
        <v>688</v>
      </c>
      <c r="W24" s="41" t="s">
        <v>305</v>
      </c>
      <c r="X24" s="41" t="s">
        <v>305</v>
      </c>
      <c r="Y24" s="41" t="s">
        <v>305</v>
      </c>
      <c r="Z24" s="41" t="s">
        <v>306</v>
      </c>
      <c r="AA24" s="41" t="s">
        <v>307</v>
      </c>
      <c r="AB24" s="41" t="s">
        <v>66</v>
      </c>
      <c r="AC24" s="41" t="s">
        <v>308</v>
      </c>
      <c r="AD24" s="39"/>
      <c r="AE24" s="3"/>
      <c r="AF24" s="3"/>
      <c r="AG24" s="3"/>
      <c r="AH24" s="3"/>
      <c r="AI24" s="3"/>
      <c r="AJ24" s="8"/>
      <c r="AK24" s="3"/>
      <c r="AL24" s="3"/>
      <c r="AM24" s="3"/>
    </row>
    <row r="25" spans="1:39" s="4" customFormat="1" ht="173.25" x14ac:dyDescent="0.2">
      <c r="A25" s="36" t="s">
        <v>170</v>
      </c>
      <c r="B25" s="40" t="s">
        <v>200</v>
      </c>
      <c r="C25" s="70" t="s">
        <v>285</v>
      </c>
      <c r="D25" s="70" t="s">
        <v>662</v>
      </c>
      <c r="E25" s="70" t="s">
        <v>67</v>
      </c>
      <c r="F25" s="69" t="s">
        <v>411</v>
      </c>
      <c r="G25" s="102" t="s">
        <v>214</v>
      </c>
      <c r="H25" s="102" t="s">
        <v>249</v>
      </c>
      <c r="I25" s="74" t="s">
        <v>309</v>
      </c>
      <c r="J25" s="41" t="s">
        <v>305</v>
      </c>
      <c r="K25" s="41" t="s">
        <v>305</v>
      </c>
      <c r="L25" s="41" t="s">
        <v>310</v>
      </c>
      <c r="M25" s="70">
        <v>2</v>
      </c>
      <c r="N25" s="70">
        <v>1</v>
      </c>
      <c r="O25" s="70">
        <f t="shared" si="8"/>
        <v>2</v>
      </c>
      <c r="P25" s="115" t="str">
        <f t="shared" si="9"/>
        <v>BAJO</v>
      </c>
      <c r="Q25" s="36">
        <v>10</v>
      </c>
      <c r="R25" s="36">
        <f t="shared" si="1"/>
        <v>20</v>
      </c>
      <c r="S25" s="38" t="str">
        <f t="shared" si="7"/>
        <v>IV</v>
      </c>
      <c r="T25" s="113" t="str">
        <f t="shared" si="2"/>
        <v>ACEPTABLE</v>
      </c>
      <c r="U25" s="39">
        <v>6</v>
      </c>
      <c r="V25" s="75" t="s">
        <v>689</v>
      </c>
      <c r="W25" s="41" t="s">
        <v>305</v>
      </c>
      <c r="X25" s="41" t="s">
        <v>305</v>
      </c>
      <c r="Y25" s="103" t="s">
        <v>297</v>
      </c>
      <c r="Z25" s="41" t="s">
        <v>690</v>
      </c>
      <c r="AA25" s="41" t="s">
        <v>302</v>
      </c>
      <c r="AB25" s="41" t="s">
        <v>66</v>
      </c>
      <c r="AC25" s="41" t="s">
        <v>299</v>
      </c>
      <c r="AD25" s="39"/>
      <c r="AE25" s="3"/>
      <c r="AF25" s="3"/>
      <c r="AG25" s="3"/>
      <c r="AH25" s="3"/>
      <c r="AI25" s="3"/>
      <c r="AJ25" s="8"/>
      <c r="AK25" s="3"/>
      <c r="AL25" s="3"/>
      <c r="AM25" s="3"/>
    </row>
    <row r="26" spans="1:39" s="4" customFormat="1" ht="173.25" x14ac:dyDescent="0.2">
      <c r="A26" s="36" t="s">
        <v>170</v>
      </c>
      <c r="B26" s="40" t="s">
        <v>200</v>
      </c>
      <c r="C26" s="70" t="s">
        <v>285</v>
      </c>
      <c r="D26" s="70" t="s">
        <v>662</v>
      </c>
      <c r="E26" s="70" t="s">
        <v>67</v>
      </c>
      <c r="F26" s="69" t="s">
        <v>412</v>
      </c>
      <c r="G26" s="102" t="s">
        <v>214</v>
      </c>
      <c r="H26" s="102" t="s">
        <v>253</v>
      </c>
      <c r="I26" s="74" t="s">
        <v>311</v>
      </c>
      <c r="J26" s="41" t="s">
        <v>305</v>
      </c>
      <c r="K26" s="41" t="s">
        <v>305</v>
      </c>
      <c r="L26" s="41" t="s">
        <v>130</v>
      </c>
      <c r="M26" s="70">
        <v>2</v>
      </c>
      <c r="N26" s="70">
        <v>1</v>
      </c>
      <c r="O26" s="70">
        <f t="shared" si="8"/>
        <v>2</v>
      </c>
      <c r="P26" s="115" t="str">
        <f t="shared" si="9"/>
        <v>BAJO</v>
      </c>
      <c r="Q26" s="36">
        <v>10</v>
      </c>
      <c r="R26" s="36">
        <f t="shared" si="1"/>
        <v>20</v>
      </c>
      <c r="S26" s="38" t="str">
        <f t="shared" si="7"/>
        <v>IV</v>
      </c>
      <c r="T26" s="113" t="str">
        <f t="shared" si="2"/>
        <v>ACEPTABLE</v>
      </c>
      <c r="U26" s="39">
        <v>6</v>
      </c>
      <c r="V26" s="75" t="s">
        <v>691</v>
      </c>
      <c r="W26" s="41" t="s">
        <v>305</v>
      </c>
      <c r="X26" s="41" t="s">
        <v>305</v>
      </c>
      <c r="Y26" s="41" t="s">
        <v>305</v>
      </c>
      <c r="Z26" s="75" t="s">
        <v>692</v>
      </c>
      <c r="AA26" s="41" t="s">
        <v>302</v>
      </c>
      <c r="AB26" s="41" t="s">
        <v>66</v>
      </c>
      <c r="AC26" s="41" t="s">
        <v>313</v>
      </c>
      <c r="AD26" s="39"/>
      <c r="AE26" s="3"/>
      <c r="AF26" s="3"/>
      <c r="AG26" s="3"/>
      <c r="AH26" s="3"/>
      <c r="AI26" s="3"/>
      <c r="AJ26" s="8"/>
      <c r="AK26" s="3"/>
      <c r="AL26" s="3"/>
      <c r="AM26" s="3"/>
    </row>
    <row r="27" spans="1:39" s="4" customFormat="1" ht="126" x14ac:dyDescent="0.2">
      <c r="A27" s="36" t="s">
        <v>170</v>
      </c>
      <c r="B27" s="40" t="s">
        <v>200</v>
      </c>
      <c r="C27" s="70" t="s">
        <v>285</v>
      </c>
      <c r="D27" s="70" t="s">
        <v>662</v>
      </c>
      <c r="E27" s="70" t="s">
        <v>67</v>
      </c>
      <c r="F27" s="93" t="s">
        <v>693</v>
      </c>
      <c r="G27" s="102" t="s">
        <v>216</v>
      </c>
      <c r="H27" s="102" t="s">
        <v>256</v>
      </c>
      <c r="I27" s="75" t="s">
        <v>694</v>
      </c>
      <c r="J27" s="41" t="s">
        <v>305</v>
      </c>
      <c r="K27" s="41" t="s">
        <v>303</v>
      </c>
      <c r="L27" s="70" t="s">
        <v>152</v>
      </c>
      <c r="M27" s="70">
        <v>2</v>
      </c>
      <c r="N27" s="70">
        <v>3</v>
      </c>
      <c r="O27" s="70">
        <f t="shared" si="8"/>
        <v>6</v>
      </c>
      <c r="P27" s="115" t="str">
        <f t="shared" ref="P27" si="10">IF(AND(O27&gt;=2,O27&lt;=4),"BAJO",IF(AND(O27&gt;=6,O27&lt;=8),"MEDIO",IF(AND(O27&gt;=10,O27&lt;=20),"ALTO",IF(AND(O27&gt;=24,O27&lt;=40),"MUY ALTO",""))))</f>
        <v>MEDIO</v>
      </c>
      <c r="Q27" s="36">
        <v>10</v>
      </c>
      <c r="R27" s="36">
        <f t="shared" ref="R27" si="11">+O27*Q27</f>
        <v>60</v>
      </c>
      <c r="S27" s="38" t="str">
        <f t="shared" ref="S27" si="12">IF(R27&lt;20,"O",IF(R27&lt;=20,"IV",IF(R27&lt;=120,"III",IF(R27&lt;=500,"II","I"))))</f>
        <v>III</v>
      </c>
      <c r="T27" s="113" t="str">
        <f t="shared" ref="T27" si="13">IF(AND(S27&gt;="IV",S27&lt;="IV"),"ACEPTABLE",IF(AND(S27&gt;="III",S27&lt;="III"),"MEJORABLE",IF(AND(S27&gt;="II",S27&lt;="II"),"ACEPTABLE CON CONTROL ESPECIFICO",IF(AND(S27&gt;="I",S27&lt;="I"),"NO ACEPTABLE",""))))</f>
        <v>MEJORABLE</v>
      </c>
      <c r="U27" s="39">
        <v>6</v>
      </c>
      <c r="V27" s="41" t="s">
        <v>695</v>
      </c>
      <c r="W27" s="41" t="s">
        <v>305</v>
      </c>
      <c r="X27" s="41" t="s">
        <v>305</v>
      </c>
      <c r="Y27" s="41" t="s">
        <v>305</v>
      </c>
      <c r="Z27" s="41" t="s">
        <v>696</v>
      </c>
      <c r="AA27" s="41" t="s">
        <v>312</v>
      </c>
      <c r="AB27" s="41" t="s">
        <v>66</v>
      </c>
      <c r="AC27" s="41" t="s">
        <v>313</v>
      </c>
      <c r="AD27" s="39"/>
      <c r="AE27" s="3"/>
      <c r="AF27" s="3"/>
      <c r="AG27" s="3"/>
      <c r="AH27" s="3"/>
      <c r="AI27" s="3"/>
      <c r="AJ27" s="8"/>
      <c r="AK27" s="3"/>
      <c r="AL27" s="3"/>
      <c r="AM27" s="3"/>
    </row>
    <row r="28" spans="1:39" s="4" customFormat="1" ht="126" x14ac:dyDescent="0.2">
      <c r="A28" s="36" t="s">
        <v>170</v>
      </c>
      <c r="B28" s="40" t="s">
        <v>200</v>
      </c>
      <c r="C28" s="70" t="s">
        <v>285</v>
      </c>
      <c r="D28" s="70" t="s">
        <v>662</v>
      </c>
      <c r="E28" s="70" t="s">
        <v>67</v>
      </c>
      <c r="F28" s="36" t="s">
        <v>697</v>
      </c>
      <c r="G28" s="102" t="s">
        <v>216</v>
      </c>
      <c r="H28" s="102" t="s">
        <v>260</v>
      </c>
      <c r="I28" s="94" t="s">
        <v>413</v>
      </c>
      <c r="J28" s="36" t="s">
        <v>305</v>
      </c>
      <c r="K28" s="36" t="s">
        <v>698</v>
      </c>
      <c r="L28" s="36" t="s">
        <v>414</v>
      </c>
      <c r="M28" s="70">
        <v>2</v>
      </c>
      <c r="N28" s="70">
        <v>2</v>
      </c>
      <c r="O28" s="70">
        <f t="shared" si="8"/>
        <v>4</v>
      </c>
      <c r="P28" s="115" t="str">
        <f t="shared" ref="P28:P30" si="14">IF(AND(O28&gt;=2,O28&lt;=4),"BAJO",IF(AND(O28&gt;=6,O28&lt;=8),"MEDIO",IF(AND(O28&gt;=10,O28&lt;=20),"ALTO",IF(AND(O28&gt;=24,O28&lt;=40),"MUY ALTO",""))))</f>
        <v>BAJO</v>
      </c>
      <c r="Q28" s="36">
        <v>10</v>
      </c>
      <c r="R28" s="36">
        <f t="shared" ref="R28:R30" si="15">+O28*Q28</f>
        <v>40</v>
      </c>
      <c r="S28" s="38" t="str">
        <f t="shared" ref="S28:S30" si="16">IF(R28&lt;20,"O",IF(R28&lt;=20,"IV",IF(R28&lt;=120,"III",IF(R28&lt;=500,"II","I"))))</f>
        <v>III</v>
      </c>
      <c r="T28" s="113" t="str">
        <f t="shared" ref="T28:T30" si="17">IF(AND(S28&gt;="IV",S28&lt;="IV"),"ACEPTABLE",IF(AND(S28&gt;="III",S28&lt;="III"),"MEJORABLE",IF(AND(S28&gt;="II",S28&lt;="II"),"ACEPTABLE CON CONTROL ESPECIFICO",IF(AND(S28&gt;="I",S28&lt;="I"),"NO ACEPTABLE",""))))</f>
        <v>MEJORABLE</v>
      </c>
      <c r="U28" s="39">
        <v>6</v>
      </c>
      <c r="V28" s="94" t="s">
        <v>415</v>
      </c>
      <c r="W28" s="41" t="s">
        <v>305</v>
      </c>
      <c r="X28" s="41" t="s">
        <v>305</v>
      </c>
      <c r="Y28" s="41" t="s">
        <v>699</v>
      </c>
      <c r="Z28" s="104" t="s">
        <v>700</v>
      </c>
      <c r="AA28" s="41" t="s">
        <v>701</v>
      </c>
      <c r="AB28" s="41" t="s">
        <v>66</v>
      </c>
      <c r="AC28" s="41" t="s">
        <v>702</v>
      </c>
      <c r="AD28" s="39"/>
      <c r="AE28" s="3"/>
      <c r="AF28" s="3"/>
      <c r="AG28" s="3"/>
      <c r="AH28" s="3"/>
      <c r="AI28" s="3"/>
      <c r="AJ28" s="8"/>
      <c r="AK28" s="3"/>
      <c r="AL28" s="3"/>
      <c r="AM28" s="3"/>
    </row>
    <row r="29" spans="1:39" s="4" customFormat="1" ht="126" x14ac:dyDescent="0.2">
      <c r="A29" s="36" t="s">
        <v>170</v>
      </c>
      <c r="B29" s="40" t="s">
        <v>200</v>
      </c>
      <c r="C29" s="70" t="s">
        <v>285</v>
      </c>
      <c r="D29" s="70" t="s">
        <v>662</v>
      </c>
      <c r="E29" s="70" t="s">
        <v>67</v>
      </c>
      <c r="F29" s="93" t="s">
        <v>176</v>
      </c>
      <c r="G29" s="102" t="s">
        <v>216</v>
      </c>
      <c r="H29" s="102" t="s">
        <v>264</v>
      </c>
      <c r="I29" s="40" t="s">
        <v>703</v>
      </c>
      <c r="J29" s="41" t="s">
        <v>305</v>
      </c>
      <c r="K29" s="40" t="s">
        <v>704</v>
      </c>
      <c r="L29" s="40" t="s">
        <v>416</v>
      </c>
      <c r="M29" s="70">
        <v>2</v>
      </c>
      <c r="N29" s="70">
        <v>2</v>
      </c>
      <c r="O29" s="70">
        <f t="shared" si="8"/>
        <v>4</v>
      </c>
      <c r="P29" s="115" t="str">
        <f t="shared" si="14"/>
        <v>BAJO</v>
      </c>
      <c r="Q29" s="36">
        <v>10</v>
      </c>
      <c r="R29" s="36">
        <f t="shared" si="15"/>
        <v>40</v>
      </c>
      <c r="S29" s="38" t="str">
        <f t="shared" si="16"/>
        <v>III</v>
      </c>
      <c r="T29" s="113" t="str">
        <f t="shared" si="17"/>
        <v>MEJORABLE</v>
      </c>
      <c r="U29" s="39">
        <v>6</v>
      </c>
      <c r="V29" s="40" t="s">
        <v>417</v>
      </c>
      <c r="W29" s="41" t="s">
        <v>305</v>
      </c>
      <c r="X29" s="41" t="s">
        <v>305</v>
      </c>
      <c r="Y29" s="40" t="s">
        <v>418</v>
      </c>
      <c r="Z29" s="41" t="s">
        <v>705</v>
      </c>
      <c r="AA29" s="40" t="s">
        <v>706</v>
      </c>
      <c r="AB29" s="41" t="s">
        <v>66</v>
      </c>
      <c r="AC29" s="41" t="s">
        <v>68</v>
      </c>
      <c r="AD29" s="39"/>
      <c r="AE29" s="3"/>
      <c r="AF29" s="3"/>
      <c r="AG29" s="3"/>
      <c r="AH29" s="3"/>
      <c r="AI29" s="3"/>
      <c r="AJ29" s="8"/>
      <c r="AK29" s="3"/>
      <c r="AL29" s="3"/>
      <c r="AM29" s="3"/>
    </row>
    <row r="30" spans="1:39" s="4" customFormat="1" ht="126" x14ac:dyDescent="0.2">
      <c r="A30" s="36" t="s">
        <v>170</v>
      </c>
      <c r="B30" s="40" t="s">
        <v>200</v>
      </c>
      <c r="C30" s="70" t="s">
        <v>285</v>
      </c>
      <c r="D30" s="70" t="s">
        <v>662</v>
      </c>
      <c r="E30" s="70" t="s">
        <v>67</v>
      </c>
      <c r="F30" s="36" t="s">
        <v>707</v>
      </c>
      <c r="G30" s="102" t="s">
        <v>216</v>
      </c>
      <c r="H30" s="102" t="s">
        <v>269</v>
      </c>
      <c r="I30" s="94" t="s">
        <v>419</v>
      </c>
      <c r="J30" s="41" t="s">
        <v>305</v>
      </c>
      <c r="K30" s="41" t="s">
        <v>698</v>
      </c>
      <c r="L30" s="41" t="s">
        <v>414</v>
      </c>
      <c r="M30" s="70">
        <v>2</v>
      </c>
      <c r="N30" s="70">
        <v>3</v>
      </c>
      <c r="O30" s="70">
        <f t="shared" si="8"/>
        <v>6</v>
      </c>
      <c r="P30" s="115" t="str">
        <f t="shared" si="14"/>
        <v>MEDIO</v>
      </c>
      <c r="Q30" s="36">
        <v>10</v>
      </c>
      <c r="R30" s="36">
        <f t="shared" si="15"/>
        <v>60</v>
      </c>
      <c r="S30" s="38" t="str">
        <f t="shared" si="16"/>
        <v>III</v>
      </c>
      <c r="T30" s="113" t="str">
        <f t="shared" si="17"/>
        <v>MEJORABLE</v>
      </c>
      <c r="U30" s="39">
        <v>6</v>
      </c>
      <c r="V30" s="94" t="s">
        <v>420</v>
      </c>
      <c r="W30" s="41" t="s">
        <v>305</v>
      </c>
      <c r="X30" s="41" t="s">
        <v>305</v>
      </c>
      <c r="Y30" s="41" t="s">
        <v>699</v>
      </c>
      <c r="Z30" s="104" t="s">
        <v>708</v>
      </c>
      <c r="AA30" s="41" t="s">
        <v>421</v>
      </c>
      <c r="AB30" s="41" t="s">
        <v>66</v>
      </c>
      <c r="AC30" s="41" t="s">
        <v>702</v>
      </c>
      <c r="AD30" s="39"/>
      <c r="AE30" s="3"/>
      <c r="AF30" s="3"/>
      <c r="AG30" s="3"/>
      <c r="AH30" s="3"/>
      <c r="AI30" s="3"/>
      <c r="AJ30" s="8"/>
      <c r="AK30" s="3"/>
      <c r="AL30" s="3"/>
      <c r="AM30" s="3"/>
    </row>
    <row r="31" spans="1:39" s="4" customFormat="1" ht="126" x14ac:dyDescent="0.2">
      <c r="A31" s="36" t="s">
        <v>170</v>
      </c>
      <c r="B31" s="40" t="s">
        <v>200</v>
      </c>
      <c r="C31" s="70" t="s">
        <v>285</v>
      </c>
      <c r="D31" s="70" t="s">
        <v>662</v>
      </c>
      <c r="E31" s="70" t="s">
        <v>67</v>
      </c>
      <c r="F31" s="93" t="s">
        <v>175</v>
      </c>
      <c r="G31" s="102" t="s">
        <v>216</v>
      </c>
      <c r="H31" s="102" t="s">
        <v>709</v>
      </c>
      <c r="I31" s="36" t="s">
        <v>422</v>
      </c>
      <c r="J31" s="41" t="s">
        <v>305</v>
      </c>
      <c r="K31" s="41" t="s">
        <v>305</v>
      </c>
      <c r="L31" s="75" t="s">
        <v>296</v>
      </c>
      <c r="M31" s="70">
        <v>6</v>
      </c>
      <c r="N31" s="70">
        <v>3</v>
      </c>
      <c r="O31" s="70">
        <f t="shared" si="8"/>
        <v>18</v>
      </c>
      <c r="P31" s="115" t="str">
        <f t="shared" si="9"/>
        <v>ALTO</v>
      </c>
      <c r="Q31" s="36">
        <v>25</v>
      </c>
      <c r="R31" s="36">
        <f t="shared" si="1"/>
        <v>450</v>
      </c>
      <c r="S31" s="38" t="str">
        <f t="shared" si="7"/>
        <v>II</v>
      </c>
      <c r="T31" s="113" t="str">
        <f t="shared" si="2"/>
        <v>ACEPTABLE CON CONTROL ESPECIFICO</v>
      </c>
      <c r="U31" s="39">
        <v>6</v>
      </c>
      <c r="V31" s="70" t="s">
        <v>315</v>
      </c>
      <c r="W31" s="41" t="s">
        <v>305</v>
      </c>
      <c r="X31" s="41" t="s">
        <v>305</v>
      </c>
      <c r="Y31" s="41" t="s">
        <v>305</v>
      </c>
      <c r="Z31" s="70" t="s">
        <v>298</v>
      </c>
      <c r="AA31" s="70" t="s">
        <v>316</v>
      </c>
      <c r="AB31" s="41" t="s">
        <v>66</v>
      </c>
      <c r="AC31" s="41" t="s">
        <v>299</v>
      </c>
      <c r="AD31" s="39"/>
      <c r="AE31" s="3"/>
      <c r="AF31" s="3"/>
      <c r="AG31" s="3"/>
      <c r="AH31" s="3"/>
      <c r="AI31" s="3"/>
      <c r="AJ31" s="8"/>
      <c r="AK31" s="3"/>
      <c r="AL31" s="3"/>
      <c r="AM31" s="3"/>
    </row>
    <row r="32" spans="1:39" s="4" customFormat="1" ht="126" x14ac:dyDescent="0.2">
      <c r="A32" s="36" t="s">
        <v>170</v>
      </c>
      <c r="B32" s="40" t="s">
        <v>200</v>
      </c>
      <c r="C32" s="70" t="s">
        <v>285</v>
      </c>
      <c r="D32" s="70" t="s">
        <v>662</v>
      </c>
      <c r="E32" s="70" t="s">
        <v>67</v>
      </c>
      <c r="F32" s="93" t="s">
        <v>423</v>
      </c>
      <c r="G32" s="102" t="s">
        <v>218</v>
      </c>
      <c r="H32" s="102" t="s">
        <v>277</v>
      </c>
      <c r="I32" s="70" t="s">
        <v>710</v>
      </c>
      <c r="J32" s="41" t="s">
        <v>305</v>
      </c>
      <c r="K32" s="41" t="s">
        <v>305</v>
      </c>
      <c r="L32" s="70" t="s">
        <v>296</v>
      </c>
      <c r="M32" s="70">
        <v>2</v>
      </c>
      <c r="N32" s="70">
        <v>3</v>
      </c>
      <c r="O32" s="70">
        <f t="shared" si="8"/>
        <v>6</v>
      </c>
      <c r="P32" s="115" t="str">
        <f t="shared" ref="P32:P65" si="18">IF(AND(O32&gt;=2,O32&lt;=4),"BAJO",IF(AND(O32&gt;=6,O32&lt;=8),"MEDIO",IF(AND(O32&gt;=10,O32&lt;=20),"ALTO",IF(AND(O32&gt;=24,O32&lt;=40),"MUY ALTO",""))))</f>
        <v>MEDIO</v>
      </c>
      <c r="Q32" s="36">
        <v>10</v>
      </c>
      <c r="R32" s="36">
        <f t="shared" ref="R32" si="19">+O32*Q32</f>
        <v>60</v>
      </c>
      <c r="S32" s="38" t="str">
        <f t="shared" ref="S32" si="20">IF(R32&lt;20,"O",IF(R32&lt;=20,"IV",IF(R32&lt;=120,"III",IF(R32&lt;=500,"II","I"))))</f>
        <v>III</v>
      </c>
      <c r="T32" s="113" t="str">
        <f t="shared" ref="T32" si="21">IF(AND(S32&gt;="IV",S32&lt;="IV"),"ACEPTABLE",IF(AND(S32&gt;="III",S32&lt;="III"),"MEJORABLE",IF(AND(S32&gt;="II",S32&lt;="II"),"ACEPTABLE CON CONTROL ESPECIFICO",IF(AND(S32&gt;="I",S32&lt;="I"),"NO ACEPTABLE",""))))</f>
        <v>MEJORABLE</v>
      </c>
      <c r="U32" s="39">
        <v>6</v>
      </c>
      <c r="V32" s="94" t="s">
        <v>711</v>
      </c>
      <c r="W32" s="41" t="s">
        <v>305</v>
      </c>
      <c r="X32" s="41" t="s">
        <v>305</v>
      </c>
      <c r="Y32" s="41" t="s">
        <v>424</v>
      </c>
      <c r="Z32" s="41" t="s">
        <v>161</v>
      </c>
      <c r="AA32" s="41" t="s">
        <v>142</v>
      </c>
      <c r="AB32" s="41" t="s">
        <v>66</v>
      </c>
      <c r="AC32" s="41" t="s">
        <v>712</v>
      </c>
      <c r="AD32" s="39"/>
      <c r="AE32" s="3"/>
      <c r="AF32" s="3"/>
      <c r="AG32" s="3"/>
      <c r="AH32" s="3"/>
      <c r="AI32" s="3"/>
      <c r="AJ32" s="8"/>
      <c r="AK32" s="3"/>
      <c r="AL32" s="3"/>
      <c r="AM32" s="3"/>
    </row>
    <row r="33" spans="1:39" s="14" customFormat="1" ht="126" x14ac:dyDescent="0.2">
      <c r="A33" s="36" t="s">
        <v>170</v>
      </c>
      <c r="B33" s="40" t="s">
        <v>200</v>
      </c>
      <c r="C33" s="70" t="s">
        <v>285</v>
      </c>
      <c r="D33" s="70" t="s">
        <v>662</v>
      </c>
      <c r="E33" s="70" t="s">
        <v>67</v>
      </c>
      <c r="F33" s="93" t="s">
        <v>295</v>
      </c>
      <c r="G33" s="102" t="s">
        <v>218</v>
      </c>
      <c r="H33" s="105" t="s">
        <v>278</v>
      </c>
      <c r="I33" s="70" t="s">
        <v>425</v>
      </c>
      <c r="J33" s="41" t="s">
        <v>305</v>
      </c>
      <c r="K33" s="41" t="s">
        <v>305</v>
      </c>
      <c r="L33" s="70" t="s">
        <v>296</v>
      </c>
      <c r="M33" s="70">
        <v>2</v>
      </c>
      <c r="N33" s="70">
        <v>3</v>
      </c>
      <c r="O33" s="70">
        <f t="shared" si="8"/>
        <v>6</v>
      </c>
      <c r="P33" s="116" t="str">
        <f t="shared" si="18"/>
        <v>MEDIO</v>
      </c>
      <c r="Q33" s="36">
        <v>10</v>
      </c>
      <c r="R33" s="36">
        <f>+O33*Q33</f>
        <v>60</v>
      </c>
      <c r="S33" s="38" t="str">
        <f>IF(R33&lt;20,"O",IF(R33&lt;=20,"IV",IF(R33&lt;=120,"III",IF(R33&lt;=500,"II","I"))))</f>
        <v>III</v>
      </c>
      <c r="T33" s="114" t="str">
        <f>IF(AND(S33&gt;="IV",S33&lt;="IV"),"ACEPTABLE",IF(AND(S33&gt;="III",S33&lt;="III"),"MEJORABLE",IF(AND(S33&gt;="II",S33&lt;="II"),"ACEPTABLE CON CONTROL ESPECIFICO",IF(AND(S33&gt;="I",S33&lt;="I"),"NO ACEPTABLE",""))))</f>
        <v>MEJORABLE</v>
      </c>
      <c r="U33" s="39">
        <v>6</v>
      </c>
      <c r="V33" s="94" t="s">
        <v>711</v>
      </c>
      <c r="W33" s="41" t="s">
        <v>305</v>
      </c>
      <c r="X33" s="41" t="s">
        <v>305</v>
      </c>
      <c r="Y33" s="41" t="s">
        <v>424</v>
      </c>
      <c r="Z33" s="41" t="s">
        <v>161</v>
      </c>
      <c r="AA33" s="41" t="s">
        <v>142</v>
      </c>
      <c r="AB33" s="41" t="s">
        <v>66</v>
      </c>
      <c r="AC33" s="41" t="s">
        <v>712</v>
      </c>
      <c r="AD33" s="36"/>
      <c r="AE33" s="32"/>
      <c r="AF33" s="32"/>
      <c r="AG33" s="32"/>
      <c r="AH33" s="31"/>
      <c r="AI33" s="72"/>
      <c r="AJ33" s="32"/>
      <c r="AK33" s="32"/>
    </row>
    <row r="34" spans="1:39" s="14" customFormat="1" ht="141.75" x14ac:dyDescent="0.2">
      <c r="A34" s="36" t="s">
        <v>102</v>
      </c>
      <c r="B34" s="36" t="s">
        <v>113</v>
      </c>
      <c r="C34" s="36" t="s">
        <v>158</v>
      </c>
      <c r="D34" s="36" t="s">
        <v>103</v>
      </c>
      <c r="E34" s="36" t="s">
        <v>67</v>
      </c>
      <c r="F34" s="36" t="s">
        <v>426</v>
      </c>
      <c r="G34" s="102" t="s">
        <v>210</v>
      </c>
      <c r="H34" s="89" t="s">
        <v>20</v>
      </c>
      <c r="I34" s="41" t="s">
        <v>441</v>
      </c>
      <c r="J34" s="41" t="s">
        <v>152</v>
      </c>
      <c r="K34" s="41" t="s">
        <v>303</v>
      </c>
      <c r="L34" s="41" t="s">
        <v>713</v>
      </c>
      <c r="M34" s="90">
        <v>2</v>
      </c>
      <c r="N34" s="91">
        <v>4</v>
      </c>
      <c r="O34" s="70">
        <f t="shared" si="8"/>
        <v>8</v>
      </c>
      <c r="P34" s="116" t="str">
        <f t="shared" si="18"/>
        <v>MEDIO</v>
      </c>
      <c r="Q34" s="36">
        <v>25</v>
      </c>
      <c r="R34" s="36">
        <f t="shared" ref="R34:R65" si="22">+O34*Q34</f>
        <v>200</v>
      </c>
      <c r="S34" s="38" t="str">
        <f t="shared" ref="S34:S97" si="23">IF(R34&lt;20,"O",IF(R34&lt;=20,"IV",IF(R34&lt;=120,"III",IF(R34&lt;=500,"II","I"))))</f>
        <v>II</v>
      </c>
      <c r="T34" s="114" t="str">
        <f t="shared" ref="T34:T97" si="24">IF(AND(S34&gt;="IV",S34&lt;="IV"),"ACEPTABLE",IF(AND(S34&gt;="III",S34&lt;="III"),"MEJORABLE",IF(AND(S34&gt;="II",S34&lt;="II"),"ACEPTABLE CON CONTROL ESPECIFICO",IF(AND(S34&gt;="I",S34&lt;="I"),"NO ACEPTABLE",""))))</f>
        <v>ACEPTABLE CON CONTROL ESPECIFICO</v>
      </c>
      <c r="U34" s="36">
        <v>12</v>
      </c>
      <c r="V34" s="41" t="s">
        <v>320</v>
      </c>
      <c r="W34" s="41" t="s">
        <v>152</v>
      </c>
      <c r="X34" s="41" t="s">
        <v>152</v>
      </c>
      <c r="Y34" s="41" t="s">
        <v>152</v>
      </c>
      <c r="Z34" s="41" t="s">
        <v>321</v>
      </c>
      <c r="AA34" s="41" t="s">
        <v>116</v>
      </c>
      <c r="AB34" s="41" t="s">
        <v>66</v>
      </c>
      <c r="AC34" s="73" t="s">
        <v>322</v>
      </c>
      <c r="AD34" s="41"/>
      <c r="AE34" s="32"/>
      <c r="AF34" s="32"/>
      <c r="AG34" s="32"/>
      <c r="AH34" s="31"/>
      <c r="AI34" s="72"/>
      <c r="AJ34" s="32"/>
      <c r="AK34" s="32"/>
    </row>
    <row r="35" spans="1:39" s="14" customFormat="1" ht="141.75" x14ac:dyDescent="0.2">
      <c r="A35" s="36" t="s">
        <v>102</v>
      </c>
      <c r="B35" s="36" t="s">
        <v>113</v>
      </c>
      <c r="C35" s="36" t="s">
        <v>158</v>
      </c>
      <c r="D35" s="36" t="s">
        <v>103</v>
      </c>
      <c r="E35" s="36" t="s">
        <v>67</v>
      </c>
      <c r="F35" s="36" t="s">
        <v>426</v>
      </c>
      <c r="G35" s="102" t="s">
        <v>210</v>
      </c>
      <c r="H35" s="89" t="s">
        <v>21</v>
      </c>
      <c r="I35" s="36" t="s">
        <v>442</v>
      </c>
      <c r="J35" s="41" t="s">
        <v>152</v>
      </c>
      <c r="K35" s="41" t="s">
        <v>303</v>
      </c>
      <c r="L35" s="41" t="s">
        <v>713</v>
      </c>
      <c r="M35" s="90">
        <v>2</v>
      </c>
      <c r="N35" s="91">
        <v>4</v>
      </c>
      <c r="O35" s="70">
        <f t="shared" si="8"/>
        <v>8</v>
      </c>
      <c r="P35" s="116" t="str">
        <f t="shared" si="18"/>
        <v>MEDIO</v>
      </c>
      <c r="Q35" s="36">
        <v>25</v>
      </c>
      <c r="R35" s="36">
        <f t="shared" si="22"/>
        <v>200</v>
      </c>
      <c r="S35" s="38" t="str">
        <f t="shared" si="23"/>
        <v>II</v>
      </c>
      <c r="T35" s="114" t="str">
        <f t="shared" si="24"/>
        <v>ACEPTABLE CON CONTROL ESPECIFICO</v>
      </c>
      <c r="U35" s="36">
        <v>12</v>
      </c>
      <c r="V35" s="36" t="s">
        <v>454</v>
      </c>
      <c r="W35" s="41" t="s">
        <v>152</v>
      </c>
      <c r="X35" s="41" t="s">
        <v>152</v>
      </c>
      <c r="Y35" s="41" t="s">
        <v>152</v>
      </c>
      <c r="Z35" s="41" t="s">
        <v>325</v>
      </c>
      <c r="AA35" s="41" t="s">
        <v>116</v>
      </c>
      <c r="AB35" s="41" t="s">
        <v>66</v>
      </c>
      <c r="AC35" s="73" t="s">
        <v>322</v>
      </c>
      <c r="AD35" s="41"/>
      <c r="AE35" s="32"/>
      <c r="AF35" s="32"/>
      <c r="AG35" s="32"/>
      <c r="AH35" s="31"/>
      <c r="AI35" s="72"/>
      <c r="AJ35" s="32"/>
      <c r="AK35" s="32"/>
    </row>
    <row r="36" spans="1:39" s="14" customFormat="1" ht="110.25" x14ac:dyDescent="0.2">
      <c r="A36" s="36" t="s">
        <v>102</v>
      </c>
      <c r="B36" s="36" t="s">
        <v>113</v>
      </c>
      <c r="C36" s="36" t="s">
        <v>158</v>
      </c>
      <c r="D36" s="36" t="s">
        <v>103</v>
      </c>
      <c r="E36" s="36" t="s">
        <v>67</v>
      </c>
      <c r="F36" s="36" t="s">
        <v>426</v>
      </c>
      <c r="G36" s="102" t="s">
        <v>210</v>
      </c>
      <c r="H36" s="89" t="s">
        <v>19</v>
      </c>
      <c r="I36" s="36" t="s">
        <v>327</v>
      </c>
      <c r="J36" s="41" t="s">
        <v>152</v>
      </c>
      <c r="K36" s="41" t="s">
        <v>303</v>
      </c>
      <c r="L36" s="41" t="s">
        <v>714</v>
      </c>
      <c r="M36" s="90">
        <v>2</v>
      </c>
      <c r="N36" s="91">
        <v>4</v>
      </c>
      <c r="O36" s="70">
        <f t="shared" si="8"/>
        <v>8</v>
      </c>
      <c r="P36" s="116" t="str">
        <f t="shared" si="18"/>
        <v>MEDIO</v>
      </c>
      <c r="Q36" s="36">
        <v>25</v>
      </c>
      <c r="R36" s="36">
        <f t="shared" si="22"/>
        <v>200</v>
      </c>
      <c r="S36" s="38" t="str">
        <f t="shared" si="23"/>
        <v>II</v>
      </c>
      <c r="T36" s="114" t="str">
        <f t="shared" si="24"/>
        <v>ACEPTABLE CON CONTROL ESPECIFICO</v>
      </c>
      <c r="U36" s="36">
        <v>12</v>
      </c>
      <c r="V36" s="36" t="s">
        <v>328</v>
      </c>
      <c r="W36" s="41" t="s">
        <v>152</v>
      </c>
      <c r="X36" s="41" t="s">
        <v>152</v>
      </c>
      <c r="Y36" s="41" t="s">
        <v>152</v>
      </c>
      <c r="Z36" s="41" t="s">
        <v>329</v>
      </c>
      <c r="AA36" s="41" t="s">
        <v>116</v>
      </c>
      <c r="AB36" s="41" t="s">
        <v>66</v>
      </c>
      <c r="AC36" s="73" t="s">
        <v>322</v>
      </c>
      <c r="AD36" s="41"/>
      <c r="AE36" s="32"/>
      <c r="AF36" s="32"/>
      <c r="AG36" s="32"/>
      <c r="AH36" s="31"/>
      <c r="AI36" s="72"/>
      <c r="AJ36" s="32"/>
      <c r="AK36" s="32"/>
    </row>
    <row r="37" spans="1:39" s="14" customFormat="1" ht="110.25" x14ac:dyDescent="0.2">
      <c r="A37" s="36" t="s">
        <v>102</v>
      </c>
      <c r="B37" s="36" t="s">
        <v>113</v>
      </c>
      <c r="C37" s="36" t="s">
        <v>158</v>
      </c>
      <c r="D37" s="36" t="s">
        <v>103</v>
      </c>
      <c r="E37" s="36" t="s">
        <v>67</v>
      </c>
      <c r="F37" s="36" t="s">
        <v>427</v>
      </c>
      <c r="G37" s="102" t="s">
        <v>210</v>
      </c>
      <c r="H37" s="89" t="s">
        <v>92</v>
      </c>
      <c r="I37" s="36" t="s">
        <v>330</v>
      </c>
      <c r="J37" s="41" t="s">
        <v>152</v>
      </c>
      <c r="K37" s="41" t="s">
        <v>715</v>
      </c>
      <c r="L37" s="36" t="s">
        <v>716</v>
      </c>
      <c r="M37" s="90">
        <v>2</v>
      </c>
      <c r="N37" s="91">
        <v>4</v>
      </c>
      <c r="O37" s="70">
        <f t="shared" si="8"/>
        <v>8</v>
      </c>
      <c r="P37" s="116" t="str">
        <f t="shared" si="18"/>
        <v>MEDIO</v>
      </c>
      <c r="Q37" s="36">
        <v>25</v>
      </c>
      <c r="R37" s="36">
        <f t="shared" si="22"/>
        <v>200</v>
      </c>
      <c r="S37" s="38" t="str">
        <f t="shared" si="23"/>
        <v>II</v>
      </c>
      <c r="T37" s="114" t="str">
        <f t="shared" si="24"/>
        <v>ACEPTABLE CON CONTROL ESPECIFICO</v>
      </c>
      <c r="U37" s="36">
        <v>12</v>
      </c>
      <c r="V37" s="41" t="s">
        <v>717</v>
      </c>
      <c r="W37" s="41" t="s">
        <v>152</v>
      </c>
      <c r="X37" s="41" t="s">
        <v>152</v>
      </c>
      <c r="Y37" s="41" t="s">
        <v>152</v>
      </c>
      <c r="Z37" s="41" t="s">
        <v>321</v>
      </c>
      <c r="AA37" s="41" t="s">
        <v>115</v>
      </c>
      <c r="AB37" s="41" t="s">
        <v>66</v>
      </c>
      <c r="AC37" s="73" t="s">
        <v>322</v>
      </c>
      <c r="AD37" s="41"/>
      <c r="AE37" s="32"/>
      <c r="AF37" s="32"/>
      <c r="AG37" s="32"/>
      <c r="AH37" s="31"/>
      <c r="AI37" s="72"/>
      <c r="AJ37" s="32"/>
      <c r="AK37" s="32"/>
    </row>
    <row r="38" spans="1:39" s="4" customFormat="1" ht="110.25" x14ac:dyDescent="0.2">
      <c r="A38" s="36" t="s">
        <v>102</v>
      </c>
      <c r="B38" s="36" t="s">
        <v>113</v>
      </c>
      <c r="C38" s="36" t="s">
        <v>158</v>
      </c>
      <c r="D38" s="36" t="s">
        <v>103</v>
      </c>
      <c r="E38" s="36" t="s">
        <v>67</v>
      </c>
      <c r="F38" s="36" t="s">
        <v>428</v>
      </c>
      <c r="G38" s="102" t="s">
        <v>210</v>
      </c>
      <c r="H38" s="89" t="s">
        <v>38</v>
      </c>
      <c r="I38" s="36" t="s">
        <v>718</v>
      </c>
      <c r="J38" s="41" t="s">
        <v>152</v>
      </c>
      <c r="K38" s="41" t="s">
        <v>152</v>
      </c>
      <c r="L38" s="36" t="s">
        <v>719</v>
      </c>
      <c r="M38" s="90">
        <v>2</v>
      </c>
      <c r="N38" s="91">
        <v>4</v>
      </c>
      <c r="O38" s="70">
        <f t="shared" si="8"/>
        <v>8</v>
      </c>
      <c r="P38" s="116" t="str">
        <f t="shared" si="18"/>
        <v>MEDIO</v>
      </c>
      <c r="Q38" s="36">
        <v>25</v>
      </c>
      <c r="R38" s="36">
        <f t="shared" si="22"/>
        <v>200</v>
      </c>
      <c r="S38" s="38" t="str">
        <f t="shared" si="23"/>
        <v>II</v>
      </c>
      <c r="T38" s="114" t="str">
        <f t="shared" si="24"/>
        <v>ACEPTABLE CON CONTROL ESPECIFICO</v>
      </c>
      <c r="U38" s="36">
        <v>12</v>
      </c>
      <c r="V38" s="36" t="s">
        <v>720</v>
      </c>
      <c r="W38" s="41" t="s">
        <v>152</v>
      </c>
      <c r="X38" s="41" t="s">
        <v>152</v>
      </c>
      <c r="Y38" s="41" t="s">
        <v>152</v>
      </c>
      <c r="Z38" s="41" t="s">
        <v>721</v>
      </c>
      <c r="AA38" s="41" t="s">
        <v>332</v>
      </c>
      <c r="AB38" s="41" t="s">
        <v>66</v>
      </c>
      <c r="AC38" s="73" t="s">
        <v>322</v>
      </c>
      <c r="AD38" s="41"/>
      <c r="AE38" s="3"/>
      <c r="AF38" s="3"/>
      <c r="AG38" s="3"/>
      <c r="AH38" s="1"/>
      <c r="AI38" s="8"/>
      <c r="AJ38" s="3"/>
      <c r="AK38" s="3"/>
    </row>
    <row r="39" spans="1:39" s="4" customFormat="1" ht="236.25" x14ac:dyDescent="0.2">
      <c r="A39" s="36" t="s">
        <v>102</v>
      </c>
      <c r="B39" s="36" t="s">
        <v>113</v>
      </c>
      <c r="C39" s="36" t="s">
        <v>158</v>
      </c>
      <c r="D39" s="36" t="s">
        <v>103</v>
      </c>
      <c r="E39" s="36" t="s">
        <v>67</v>
      </c>
      <c r="F39" s="41" t="s">
        <v>429</v>
      </c>
      <c r="G39" s="102" t="s">
        <v>666</v>
      </c>
      <c r="H39" s="89" t="s">
        <v>22</v>
      </c>
      <c r="I39" s="36" t="s">
        <v>722</v>
      </c>
      <c r="J39" s="41" t="s">
        <v>152</v>
      </c>
      <c r="K39" s="41" t="s">
        <v>152</v>
      </c>
      <c r="L39" s="41" t="s">
        <v>723</v>
      </c>
      <c r="M39" s="90">
        <v>6</v>
      </c>
      <c r="N39" s="91">
        <v>1</v>
      </c>
      <c r="O39" s="70">
        <f t="shared" si="8"/>
        <v>6</v>
      </c>
      <c r="P39" s="116" t="str">
        <f t="shared" si="18"/>
        <v>MEDIO</v>
      </c>
      <c r="Q39" s="36">
        <v>10</v>
      </c>
      <c r="R39" s="36">
        <f t="shared" si="22"/>
        <v>60</v>
      </c>
      <c r="S39" s="38" t="str">
        <f t="shared" si="23"/>
        <v>III</v>
      </c>
      <c r="T39" s="114" t="str">
        <f t="shared" si="24"/>
        <v>MEJORABLE</v>
      </c>
      <c r="U39" s="36">
        <v>12</v>
      </c>
      <c r="V39" s="41" t="s">
        <v>455</v>
      </c>
      <c r="W39" s="41" t="s">
        <v>152</v>
      </c>
      <c r="X39" s="41" t="s">
        <v>152</v>
      </c>
      <c r="Y39" s="41" t="s">
        <v>152</v>
      </c>
      <c r="Z39" s="41" t="s">
        <v>456</v>
      </c>
      <c r="AA39" s="41" t="s">
        <v>457</v>
      </c>
      <c r="AB39" s="41" t="s">
        <v>66</v>
      </c>
      <c r="AC39" s="41" t="s">
        <v>141</v>
      </c>
      <c r="AD39" s="41"/>
      <c r="AE39" s="3"/>
      <c r="AF39" s="3"/>
      <c r="AG39" s="3"/>
      <c r="AH39" s="1"/>
      <c r="AI39" s="8"/>
      <c r="AJ39" s="3"/>
      <c r="AK39" s="3"/>
    </row>
    <row r="40" spans="1:39" s="4" customFormat="1" ht="110.25" x14ac:dyDescent="0.2">
      <c r="A40" s="36" t="s">
        <v>102</v>
      </c>
      <c r="B40" s="36" t="s">
        <v>113</v>
      </c>
      <c r="C40" s="36" t="s">
        <v>158</v>
      </c>
      <c r="D40" s="36" t="s">
        <v>103</v>
      </c>
      <c r="E40" s="36" t="s">
        <v>67</v>
      </c>
      <c r="F40" s="41" t="s">
        <v>430</v>
      </c>
      <c r="G40" s="102" t="s">
        <v>666</v>
      </c>
      <c r="H40" s="89" t="s">
        <v>443</v>
      </c>
      <c r="I40" s="36" t="s">
        <v>444</v>
      </c>
      <c r="J40" s="41" t="s">
        <v>152</v>
      </c>
      <c r="K40" s="41" t="s">
        <v>303</v>
      </c>
      <c r="L40" s="41" t="s">
        <v>445</v>
      </c>
      <c r="M40" s="90">
        <v>6</v>
      </c>
      <c r="N40" s="91">
        <v>2</v>
      </c>
      <c r="O40" s="70">
        <f t="shared" si="8"/>
        <v>12</v>
      </c>
      <c r="P40" s="116" t="str">
        <f t="shared" si="18"/>
        <v>ALTO</v>
      </c>
      <c r="Q40" s="36">
        <v>25</v>
      </c>
      <c r="R40" s="36">
        <f t="shared" si="22"/>
        <v>300</v>
      </c>
      <c r="S40" s="38" t="str">
        <f t="shared" si="23"/>
        <v>II</v>
      </c>
      <c r="T40" s="114" t="str">
        <f t="shared" si="24"/>
        <v>ACEPTABLE CON CONTROL ESPECIFICO</v>
      </c>
      <c r="U40" s="36">
        <v>12</v>
      </c>
      <c r="V40" s="41" t="s">
        <v>458</v>
      </c>
      <c r="W40" s="41" t="s">
        <v>152</v>
      </c>
      <c r="X40" s="41" t="s">
        <v>152</v>
      </c>
      <c r="Y40" s="36" t="s">
        <v>459</v>
      </c>
      <c r="Z40" s="41" t="s">
        <v>724</v>
      </c>
      <c r="AA40" s="41" t="s">
        <v>725</v>
      </c>
      <c r="AB40" s="41" t="s">
        <v>66</v>
      </c>
      <c r="AC40" s="41" t="s">
        <v>460</v>
      </c>
      <c r="AD40" s="41"/>
      <c r="AE40" s="3"/>
      <c r="AF40" s="3"/>
      <c r="AG40" s="3"/>
      <c r="AH40" s="1"/>
      <c r="AI40" s="8"/>
      <c r="AJ40" s="3"/>
      <c r="AK40" s="3"/>
    </row>
    <row r="41" spans="1:39" s="4" customFormat="1" ht="141.75" x14ac:dyDescent="0.2">
      <c r="A41" s="36" t="s">
        <v>102</v>
      </c>
      <c r="B41" s="36" t="s">
        <v>113</v>
      </c>
      <c r="C41" s="36" t="s">
        <v>158</v>
      </c>
      <c r="D41" s="36" t="s">
        <v>103</v>
      </c>
      <c r="E41" s="36" t="s">
        <v>67</v>
      </c>
      <c r="F41" s="41" t="s">
        <v>431</v>
      </c>
      <c r="G41" s="102" t="s">
        <v>666</v>
      </c>
      <c r="H41" s="92" t="s">
        <v>24</v>
      </c>
      <c r="I41" s="41" t="s">
        <v>446</v>
      </c>
      <c r="J41" s="41" t="s">
        <v>152</v>
      </c>
      <c r="K41" s="41" t="s">
        <v>152</v>
      </c>
      <c r="L41" s="41" t="s">
        <v>152</v>
      </c>
      <c r="M41" s="90">
        <v>2</v>
      </c>
      <c r="N41" s="91">
        <v>2</v>
      </c>
      <c r="O41" s="70">
        <f t="shared" si="8"/>
        <v>4</v>
      </c>
      <c r="P41" s="116" t="str">
        <f t="shared" si="18"/>
        <v>BAJO</v>
      </c>
      <c r="Q41" s="41">
        <v>25</v>
      </c>
      <c r="R41" s="36">
        <f t="shared" si="22"/>
        <v>100</v>
      </c>
      <c r="S41" s="38" t="str">
        <f t="shared" si="23"/>
        <v>III</v>
      </c>
      <c r="T41" s="114" t="str">
        <f t="shared" si="24"/>
        <v>MEJORABLE</v>
      </c>
      <c r="U41" s="36">
        <v>12</v>
      </c>
      <c r="V41" s="41" t="s">
        <v>341</v>
      </c>
      <c r="W41" s="41" t="s">
        <v>152</v>
      </c>
      <c r="X41" s="41" t="s">
        <v>152</v>
      </c>
      <c r="Y41" s="41" t="s">
        <v>152</v>
      </c>
      <c r="Z41" s="41" t="s">
        <v>461</v>
      </c>
      <c r="AA41" s="41" t="s">
        <v>462</v>
      </c>
      <c r="AB41" s="41" t="s">
        <v>66</v>
      </c>
      <c r="AC41" s="41" t="s">
        <v>70</v>
      </c>
      <c r="AD41" s="41"/>
      <c r="AE41" s="3"/>
      <c r="AF41" s="3"/>
      <c r="AG41" s="3"/>
      <c r="AH41" s="1"/>
      <c r="AI41" s="8"/>
      <c r="AJ41" s="3"/>
      <c r="AK41" s="3"/>
    </row>
    <row r="42" spans="1:39" s="4" customFormat="1" ht="110.25" x14ac:dyDescent="0.2">
      <c r="A42" s="36" t="s">
        <v>102</v>
      </c>
      <c r="B42" s="36" t="s">
        <v>113</v>
      </c>
      <c r="C42" s="36" t="s">
        <v>158</v>
      </c>
      <c r="D42" s="36" t="s">
        <v>103</v>
      </c>
      <c r="E42" s="36" t="s">
        <v>67</v>
      </c>
      <c r="F42" s="41" t="s">
        <v>432</v>
      </c>
      <c r="G42" s="102" t="s">
        <v>672</v>
      </c>
      <c r="H42" s="41" t="s">
        <v>726</v>
      </c>
      <c r="I42" s="41" t="s">
        <v>447</v>
      </c>
      <c r="J42" s="41" t="s">
        <v>152</v>
      </c>
      <c r="K42" s="41" t="s">
        <v>152</v>
      </c>
      <c r="L42" s="41" t="s">
        <v>684</v>
      </c>
      <c r="M42" s="90">
        <v>2</v>
      </c>
      <c r="N42" s="91">
        <v>3</v>
      </c>
      <c r="O42" s="70">
        <f t="shared" si="8"/>
        <v>6</v>
      </c>
      <c r="P42" s="116" t="str">
        <f t="shared" si="18"/>
        <v>MEDIO</v>
      </c>
      <c r="Q42" s="36">
        <v>25</v>
      </c>
      <c r="R42" s="36">
        <f t="shared" si="22"/>
        <v>150</v>
      </c>
      <c r="S42" s="38" t="str">
        <f t="shared" si="23"/>
        <v>II</v>
      </c>
      <c r="T42" s="114" t="str">
        <f t="shared" si="24"/>
        <v>ACEPTABLE CON CONTROL ESPECIFICO</v>
      </c>
      <c r="U42" s="36">
        <v>12</v>
      </c>
      <c r="V42" s="41" t="s">
        <v>463</v>
      </c>
      <c r="W42" s="41" t="s">
        <v>152</v>
      </c>
      <c r="X42" s="41" t="s">
        <v>152</v>
      </c>
      <c r="Y42" s="41" t="s">
        <v>152</v>
      </c>
      <c r="Z42" s="41" t="s">
        <v>464</v>
      </c>
      <c r="AA42" s="41" t="s">
        <v>465</v>
      </c>
      <c r="AB42" s="41" t="s">
        <v>66</v>
      </c>
      <c r="AC42" s="41" t="s">
        <v>410</v>
      </c>
      <c r="AD42" s="41"/>
      <c r="AE42" s="3"/>
      <c r="AF42" s="3"/>
      <c r="AG42" s="3"/>
      <c r="AH42" s="1"/>
      <c r="AI42" s="8"/>
      <c r="AJ42" s="3"/>
      <c r="AK42" s="3"/>
    </row>
    <row r="43" spans="1:39" s="4" customFormat="1" ht="110.25" x14ac:dyDescent="0.2">
      <c r="A43" s="36" t="s">
        <v>102</v>
      </c>
      <c r="B43" s="36" t="s">
        <v>113</v>
      </c>
      <c r="C43" s="36" t="s">
        <v>158</v>
      </c>
      <c r="D43" s="36" t="s">
        <v>103</v>
      </c>
      <c r="E43" s="36" t="s">
        <v>67</v>
      </c>
      <c r="F43" s="41" t="s">
        <v>433</v>
      </c>
      <c r="G43" s="102" t="s">
        <v>672</v>
      </c>
      <c r="H43" s="92" t="s">
        <v>41</v>
      </c>
      <c r="I43" s="36" t="s">
        <v>727</v>
      </c>
      <c r="J43" s="41" t="s">
        <v>152</v>
      </c>
      <c r="K43" s="41" t="s">
        <v>152</v>
      </c>
      <c r="L43" s="36" t="s">
        <v>345</v>
      </c>
      <c r="M43" s="90">
        <v>6</v>
      </c>
      <c r="N43" s="91">
        <v>2</v>
      </c>
      <c r="O43" s="70">
        <f t="shared" si="8"/>
        <v>12</v>
      </c>
      <c r="P43" s="116" t="str">
        <f t="shared" si="18"/>
        <v>ALTO</v>
      </c>
      <c r="Q43" s="36">
        <v>25</v>
      </c>
      <c r="R43" s="36">
        <f t="shared" si="22"/>
        <v>300</v>
      </c>
      <c r="S43" s="38" t="str">
        <f t="shared" si="23"/>
        <v>II</v>
      </c>
      <c r="T43" s="114" t="str">
        <f t="shared" si="24"/>
        <v>ACEPTABLE CON CONTROL ESPECIFICO</v>
      </c>
      <c r="U43" s="36">
        <v>12</v>
      </c>
      <c r="V43" s="41" t="s">
        <v>466</v>
      </c>
      <c r="W43" s="41" t="s">
        <v>152</v>
      </c>
      <c r="X43" s="41" t="s">
        <v>152</v>
      </c>
      <c r="Y43" s="41" t="s">
        <v>152</v>
      </c>
      <c r="Z43" s="41" t="s">
        <v>464</v>
      </c>
      <c r="AA43" s="41" t="s">
        <v>465</v>
      </c>
      <c r="AB43" s="41" t="s">
        <v>66</v>
      </c>
      <c r="AC43" s="41" t="s">
        <v>410</v>
      </c>
      <c r="AD43" s="41"/>
      <c r="AE43" s="3"/>
      <c r="AF43" s="3"/>
      <c r="AG43" s="3"/>
      <c r="AH43" s="3"/>
      <c r="AI43" s="3"/>
      <c r="AJ43" s="8"/>
      <c r="AK43" s="3"/>
      <c r="AL43" s="3"/>
      <c r="AM43" s="3"/>
    </row>
    <row r="44" spans="1:39" s="4" customFormat="1" ht="204.75" x14ac:dyDescent="0.2">
      <c r="A44" s="36" t="s">
        <v>102</v>
      </c>
      <c r="B44" s="36" t="s">
        <v>113</v>
      </c>
      <c r="C44" s="36" t="s">
        <v>158</v>
      </c>
      <c r="D44" s="36" t="s">
        <v>103</v>
      </c>
      <c r="E44" s="36" t="s">
        <v>67</v>
      </c>
      <c r="F44" s="36" t="s">
        <v>434</v>
      </c>
      <c r="G44" s="102" t="s">
        <v>212</v>
      </c>
      <c r="H44" s="41" t="s">
        <v>448</v>
      </c>
      <c r="I44" s="36" t="s">
        <v>304</v>
      </c>
      <c r="J44" s="41" t="s">
        <v>152</v>
      </c>
      <c r="K44" s="41" t="s">
        <v>152</v>
      </c>
      <c r="L44" s="41" t="s">
        <v>104</v>
      </c>
      <c r="M44" s="90">
        <v>6</v>
      </c>
      <c r="N44" s="91">
        <v>3</v>
      </c>
      <c r="O44" s="70">
        <f t="shared" si="8"/>
        <v>18</v>
      </c>
      <c r="P44" s="116" t="str">
        <f t="shared" si="18"/>
        <v>ALTO</v>
      </c>
      <c r="Q44" s="36">
        <v>25</v>
      </c>
      <c r="R44" s="36">
        <f t="shared" si="22"/>
        <v>450</v>
      </c>
      <c r="S44" s="38" t="str">
        <f t="shared" si="23"/>
        <v>II</v>
      </c>
      <c r="T44" s="114" t="str">
        <f t="shared" si="24"/>
        <v>ACEPTABLE CON CONTROL ESPECIFICO</v>
      </c>
      <c r="U44" s="36">
        <v>12</v>
      </c>
      <c r="V44" s="74" t="s">
        <v>688</v>
      </c>
      <c r="W44" s="41" t="s">
        <v>152</v>
      </c>
      <c r="X44" s="41" t="s">
        <v>152</v>
      </c>
      <c r="Y44" s="41" t="s">
        <v>152</v>
      </c>
      <c r="Z44" s="41" t="s">
        <v>306</v>
      </c>
      <c r="AA44" s="41" t="s">
        <v>307</v>
      </c>
      <c r="AB44" s="41" t="s">
        <v>66</v>
      </c>
      <c r="AC44" s="41" t="s">
        <v>308</v>
      </c>
      <c r="AD44" s="41"/>
      <c r="AE44" s="3"/>
      <c r="AF44" s="3"/>
      <c r="AG44" s="3"/>
      <c r="AH44" s="3"/>
      <c r="AI44" s="3"/>
      <c r="AJ44" s="8"/>
      <c r="AK44" s="3"/>
      <c r="AL44" s="3"/>
      <c r="AM44" s="3"/>
    </row>
    <row r="45" spans="1:39" s="4" customFormat="1" ht="126" x14ac:dyDescent="0.2">
      <c r="A45" s="36" t="s">
        <v>102</v>
      </c>
      <c r="B45" s="36" t="s">
        <v>113</v>
      </c>
      <c r="C45" s="36" t="s">
        <v>158</v>
      </c>
      <c r="D45" s="36" t="s">
        <v>103</v>
      </c>
      <c r="E45" s="36" t="s">
        <v>67</v>
      </c>
      <c r="F45" s="36" t="s">
        <v>157</v>
      </c>
      <c r="G45" s="102" t="s">
        <v>212</v>
      </c>
      <c r="H45" s="41" t="s">
        <v>118</v>
      </c>
      <c r="I45" s="36" t="s">
        <v>304</v>
      </c>
      <c r="J45" s="41" t="s">
        <v>152</v>
      </c>
      <c r="K45" s="41" t="s">
        <v>152</v>
      </c>
      <c r="L45" s="41" t="s">
        <v>104</v>
      </c>
      <c r="M45" s="90">
        <v>6</v>
      </c>
      <c r="N45" s="91">
        <v>3</v>
      </c>
      <c r="O45" s="70">
        <f t="shared" si="8"/>
        <v>18</v>
      </c>
      <c r="P45" s="116" t="str">
        <f t="shared" si="18"/>
        <v>ALTO</v>
      </c>
      <c r="Q45" s="36">
        <v>25</v>
      </c>
      <c r="R45" s="36">
        <f t="shared" si="22"/>
        <v>450</v>
      </c>
      <c r="S45" s="38" t="str">
        <f t="shared" si="23"/>
        <v>II</v>
      </c>
      <c r="T45" s="114" t="str">
        <f t="shared" si="24"/>
        <v>ACEPTABLE CON CONTROL ESPECIFICO</v>
      </c>
      <c r="U45" s="36">
        <v>12</v>
      </c>
      <c r="V45" s="74" t="s">
        <v>688</v>
      </c>
      <c r="W45" s="41" t="s">
        <v>152</v>
      </c>
      <c r="X45" s="41" t="s">
        <v>152</v>
      </c>
      <c r="Y45" s="41" t="s">
        <v>152</v>
      </c>
      <c r="Z45" s="41" t="s">
        <v>306</v>
      </c>
      <c r="AA45" s="41" t="s">
        <v>307</v>
      </c>
      <c r="AB45" s="41" t="s">
        <v>66</v>
      </c>
      <c r="AC45" s="41" t="s">
        <v>308</v>
      </c>
      <c r="AD45" s="41"/>
      <c r="AE45" s="3"/>
      <c r="AF45" s="3"/>
      <c r="AG45" s="3"/>
      <c r="AH45" s="3"/>
      <c r="AI45" s="3"/>
      <c r="AJ45" s="8"/>
      <c r="AK45" s="3"/>
      <c r="AL45" s="3"/>
      <c r="AM45" s="3"/>
    </row>
    <row r="46" spans="1:39" s="4" customFormat="1" ht="204.75" x14ac:dyDescent="0.2">
      <c r="A46" s="36" t="s">
        <v>102</v>
      </c>
      <c r="B46" s="36" t="s">
        <v>113</v>
      </c>
      <c r="C46" s="36" t="s">
        <v>158</v>
      </c>
      <c r="D46" s="36" t="s">
        <v>103</v>
      </c>
      <c r="E46" s="36" t="s">
        <v>67</v>
      </c>
      <c r="F46" s="36" t="s">
        <v>434</v>
      </c>
      <c r="G46" s="102" t="s">
        <v>212</v>
      </c>
      <c r="H46" s="41" t="s">
        <v>146</v>
      </c>
      <c r="I46" s="36" t="s">
        <v>304</v>
      </c>
      <c r="J46" s="41" t="s">
        <v>152</v>
      </c>
      <c r="K46" s="41" t="s">
        <v>152</v>
      </c>
      <c r="L46" s="41" t="s">
        <v>104</v>
      </c>
      <c r="M46" s="90">
        <v>6</v>
      </c>
      <c r="N46" s="91">
        <v>3</v>
      </c>
      <c r="O46" s="70">
        <f t="shared" si="8"/>
        <v>18</v>
      </c>
      <c r="P46" s="116" t="str">
        <f t="shared" si="18"/>
        <v>ALTO</v>
      </c>
      <c r="Q46" s="36">
        <v>25</v>
      </c>
      <c r="R46" s="36">
        <f t="shared" si="22"/>
        <v>450</v>
      </c>
      <c r="S46" s="38" t="str">
        <f t="shared" si="23"/>
        <v>II</v>
      </c>
      <c r="T46" s="114" t="str">
        <f t="shared" si="24"/>
        <v>ACEPTABLE CON CONTROL ESPECIFICO</v>
      </c>
      <c r="U46" s="36">
        <v>12</v>
      </c>
      <c r="V46" s="74" t="s">
        <v>688</v>
      </c>
      <c r="W46" s="41" t="s">
        <v>152</v>
      </c>
      <c r="X46" s="41" t="s">
        <v>152</v>
      </c>
      <c r="Y46" s="41" t="s">
        <v>152</v>
      </c>
      <c r="Z46" s="41" t="s">
        <v>306</v>
      </c>
      <c r="AA46" s="41" t="s">
        <v>307</v>
      </c>
      <c r="AB46" s="41" t="s">
        <v>66</v>
      </c>
      <c r="AC46" s="41" t="s">
        <v>308</v>
      </c>
      <c r="AD46" s="41"/>
      <c r="AE46" s="3"/>
      <c r="AF46" s="3"/>
      <c r="AG46" s="3"/>
      <c r="AH46" s="3"/>
      <c r="AI46" s="3"/>
      <c r="AJ46" s="8"/>
      <c r="AK46" s="3"/>
      <c r="AL46" s="3"/>
      <c r="AM46" s="3"/>
    </row>
    <row r="47" spans="1:39" s="4" customFormat="1" ht="204.75" x14ac:dyDescent="0.2">
      <c r="A47" s="36" t="s">
        <v>102</v>
      </c>
      <c r="B47" s="36" t="s">
        <v>113</v>
      </c>
      <c r="C47" s="36" t="s">
        <v>158</v>
      </c>
      <c r="D47" s="36" t="s">
        <v>103</v>
      </c>
      <c r="E47" s="36" t="s">
        <v>67</v>
      </c>
      <c r="F47" s="36" t="s">
        <v>434</v>
      </c>
      <c r="G47" s="102" t="s">
        <v>212</v>
      </c>
      <c r="H47" s="41" t="s">
        <v>146</v>
      </c>
      <c r="I47" s="36" t="s">
        <v>304</v>
      </c>
      <c r="J47" s="41" t="s">
        <v>152</v>
      </c>
      <c r="K47" s="41" t="s">
        <v>152</v>
      </c>
      <c r="L47" s="41" t="s">
        <v>104</v>
      </c>
      <c r="M47" s="90">
        <v>6</v>
      </c>
      <c r="N47" s="91">
        <v>3</v>
      </c>
      <c r="O47" s="70">
        <f t="shared" si="8"/>
        <v>18</v>
      </c>
      <c r="P47" s="116" t="str">
        <f t="shared" si="18"/>
        <v>ALTO</v>
      </c>
      <c r="Q47" s="36">
        <v>25</v>
      </c>
      <c r="R47" s="36">
        <f t="shared" si="22"/>
        <v>450</v>
      </c>
      <c r="S47" s="38" t="str">
        <f t="shared" si="23"/>
        <v>II</v>
      </c>
      <c r="T47" s="114" t="str">
        <f t="shared" si="24"/>
        <v>ACEPTABLE CON CONTROL ESPECIFICO</v>
      </c>
      <c r="U47" s="36">
        <v>12</v>
      </c>
      <c r="V47" s="74" t="s">
        <v>688</v>
      </c>
      <c r="W47" s="41" t="s">
        <v>152</v>
      </c>
      <c r="X47" s="41" t="s">
        <v>152</v>
      </c>
      <c r="Y47" s="41" t="s">
        <v>152</v>
      </c>
      <c r="Z47" s="41" t="s">
        <v>306</v>
      </c>
      <c r="AA47" s="41" t="s">
        <v>307</v>
      </c>
      <c r="AB47" s="41" t="s">
        <v>66</v>
      </c>
      <c r="AC47" s="41" t="s">
        <v>308</v>
      </c>
      <c r="AD47" s="41"/>
      <c r="AE47" s="3"/>
      <c r="AF47" s="3"/>
      <c r="AG47" s="3"/>
      <c r="AH47" s="3"/>
      <c r="AI47" s="3"/>
      <c r="AJ47" s="8"/>
      <c r="AK47" s="3"/>
      <c r="AL47" s="3"/>
      <c r="AM47" s="3"/>
    </row>
    <row r="48" spans="1:39" s="4" customFormat="1" ht="204.75" x14ac:dyDescent="0.2">
      <c r="A48" s="36" t="s">
        <v>102</v>
      </c>
      <c r="B48" s="36" t="s">
        <v>113</v>
      </c>
      <c r="C48" s="36" t="s">
        <v>158</v>
      </c>
      <c r="D48" s="36" t="s">
        <v>103</v>
      </c>
      <c r="E48" s="36" t="s">
        <v>67</v>
      </c>
      <c r="F48" s="36" t="s">
        <v>434</v>
      </c>
      <c r="G48" s="102" t="s">
        <v>212</v>
      </c>
      <c r="H48" s="41" t="s">
        <v>146</v>
      </c>
      <c r="I48" s="36" t="s">
        <v>304</v>
      </c>
      <c r="J48" s="41" t="s">
        <v>152</v>
      </c>
      <c r="K48" s="41" t="s">
        <v>152</v>
      </c>
      <c r="L48" s="41" t="s">
        <v>104</v>
      </c>
      <c r="M48" s="90">
        <v>6</v>
      </c>
      <c r="N48" s="91">
        <v>3</v>
      </c>
      <c r="O48" s="70">
        <f t="shared" si="8"/>
        <v>18</v>
      </c>
      <c r="P48" s="116" t="str">
        <f t="shared" si="18"/>
        <v>ALTO</v>
      </c>
      <c r="Q48" s="36">
        <v>25</v>
      </c>
      <c r="R48" s="36">
        <f t="shared" si="22"/>
        <v>450</v>
      </c>
      <c r="S48" s="38" t="str">
        <f t="shared" si="23"/>
        <v>II</v>
      </c>
      <c r="T48" s="114" t="str">
        <f t="shared" si="24"/>
        <v>ACEPTABLE CON CONTROL ESPECIFICO</v>
      </c>
      <c r="U48" s="36">
        <v>12</v>
      </c>
      <c r="V48" s="74" t="s">
        <v>688</v>
      </c>
      <c r="W48" s="41" t="s">
        <v>152</v>
      </c>
      <c r="X48" s="41" t="s">
        <v>152</v>
      </c>
      <c r="Y48" s="41" t="s">
        <v>152</v>
      </c>
      <c r="Z48" s="41" t="s">
        <v>306</v>
      </c>
      <c r="AA48" s="41" t="s">
        <v>307</v>
      </c>
      <c r="AB48" s="41" t="s">
        <v>66</v>
      </c>
      <c r="AC48" s="41" t="s">
        <v>308</v>
      </c>
      <c r="AD48" s="41"/>
      <c r="AE48" s="3"/>
      <c r="AF48" s="3"/>
      <c r="AG48" s="3"/>
      <c r="AH48" s="3"/>
      <c r="AI48" s="3"/>
      <c r="AJ48" s="8"/>
      <c r="AK48" s="3"/>
      <c r="AL48" s="3"/>
      <c r="AM48" s="3"/>
    </row>
    <row r="49" spans="1:39" s="4" customFormat="1" ht="173.25" x14ac:dyDescent="0.2">
      <c r="A49" s="36" t="s">
        <v>102</v>
      </c>
      <c r="B49" s="36" t="s">
        <v>113</v>
      </c>
      <c r="C49" s="36" t="s">
        <v>158</v>
      </c>
      <c r="D49" s="36" t="s">
        <v>103</v>
      </c>
      <c r="E49" s="36" t="s">
        <v>67</v>
      </c>
      <c r="F49" s="41" t="s">
        <v>435</v>
      </c>
      <c r="G49" s="102" t="s">
        <v>214</v>
      </c>
      <c r="H49" s="41" t="s">
        <v>117</v>
      </c>
      <c r="I49" s="74" t="s">
        <v>309</v>
      </c>
      <c r="J49" s="41" t="s">
        <v>152</v>
      </c>
      <c r="K49" s="41" t="s">
        <v>152</v>
      </c>
      <c r="L49" s="41" t="s">
        <v>310</v>
      </c>
      <c r="M49" s="90">
        <v>2</v>
      </c>
      <c r="N49" s="91">
        <v>4</v>
      </c>
      <c r="O49" s="70">
        <f t="shared" si="8"/>
        <v>8</v>
      </c>
      <c r="P49" s="116" t="str">
        <f t="shared" si="18"/>
        <v>MEDIO</v>
      </c>
      <c r="Q49" s="36">
        <v>25</v>
      </c>
      <c r="R49" s="36">
        <f t="shared" si="22"/>
        <v>200</v>
      </c>
      <c r="S49" s="38" t="str">
        <f t="shared" si="23"/>
        <v>II</v>
      </c>
      <c r="T49" s="114" t="str">
        <f t="shared" si="24"/>
        <v>ACEPTABLE CON CONTROL ESPECIFICO</v>
      </c>
      <c r="U49" s="36">
        <v>12</v>
      </c>
      <c r="V49" s="75" t="s">
        <v>689</v>
      </c>
      <c r="W49" s="41" t="s">
        <v>152</v>
      </c>
      <c r="X49" s="41" t="s">
        <v>152</v>
      </c>
      <c r="Y49" s="77" t="s">
        <v>297</v>
      </c>
      <c r="Z49" s="41" t="s">
        <v>690</v>
      </c>
      <c r="AA49" s="41" t="s">
        <v>302</v>
      </c>
      <c r="AB49" s="41" t="s">
        <v>66</v>
      </c>
      <c r="AC49" s="41" t="s">
        <v>467</v>
      </c>
      <c r="AD49" s="41"/>
      <c r="AE49" s="3"/>
      <c r="AF49" s="3"/>
      <c r="AG49" s="3"/>
      <c r="AH49" s="3"/>
      <c r="AI49" s="3"/>
      <c r="AJ49" s="8"/>
      <c r="AK49" s="3"/>
      <c r="AL49" s="3"/>
      <c r="AM49" s="3"/>
    </row>
    <row r="50" spans="1:39" s="4" customFormat="1" ht="173.25" x14ac:dyDescent="0.2">
      <c r="A50" s="36" t="s">
        <v>102</v>
      </c>
      <c r="B50" s="36" t="s">
        <v>113</v>
      </c>
      <c r="C50" s="36" t="s">
        <v>158</v>
      </c>
      <c r="D50" s="36" t="s">
        <v>103</v>
      </c>
      <c r="E50" s="36" t="s">
        <v>67</v>
      </c>
      <c r="F50" s="36" t="s">
        <v>85</v>
      </c>
      <c r="G50" s="102" t="s">
        <v>214</v>
      </c>
      <c r="H50" s="92" t="s">
        <v>26</v>
      </c>
      <c r="I50" s="74" t="s">
        <v>311</v>
      </c>
      <c r="J50" s="41" t="s">
        <v>152</v>
      </c>
      <c r="K50" s="41" t="s">
        <v>152</v>
      </c>
      <c r="L50" s="41" t="s">
        <v>130</v>
      </c>
      <c r="M50" s="90">
        <v>2</v>
      </c>
      <c r="N50" s="91">
        <v>2</v>
      </c>
      <c r="O50" s="70">
        <f t="shared" si="8"/>
        <v>4</v>
      </c>
      <c r="P50" s="116" t="str">
        <f t="shared" si="18"/>
        <v>BAJO</v>
      </c>
      <c r="Q50" s="41">
        <v>25</v>
      </c>
      <c r="R50" s="36">
        <f t="shared" si="22"/>
        <v>100</v>
      </c>
      <c r="S50" s="38" t="str">
        <f t="shared" si="23"/>
        <v>III</v>
      </c>
      <c r="T50" s="114" t="str">
        <f t="shared" si="24"/>
        <v>MEJORABLE</v>
      </c>
      <c r="U50" s="36">
        <v>12</v>
      </c>
      <c r="V50" s="75" t="s">
        <v>691</v>
      </c>
      <c r="W50" s="41" t="s">
        <v>152</v>
      </c>
      <c r="X50" s="41" t="s">
        <v>152</v>
      </c>
      <c r="Y50" s="41" t="s">
        <v>152</v>
      </c>
      <c r="Z50" s="41" t="s">
        <v>145</v>
      </c>
      <c r="AA50" s="41" t="s">
        <v>302</v>
      </c>
      <c r="AB50" s="41" t="s">
        <v>66</v>
      </c>
      <c r="AC50" s="41" t="s">
        <v>467</v>
      </c>
      <c r="AD50" s="41"/>
      <c r="AE50" s="3"/>
      <c r="AF50" s="3"/>
      <c r="AG50" s="3"/>
      <c r="AH50" s="3"/>
      <c r="AI50" s="3"/>
      <c r="AJ50" s="8"/>
      <c r="AK50" s="3"/>
      <c r="AL50" s="3"/>
      <c r="AM50" s="3"/>
    </row>
    <row r="51" spans="1:39" s="4" customFormat="1" ht="173.25" x14ac:dyDescent="0.2">
      <c r="A51" s="36" t="s">
        <v>102</v>
      </c>
      <c r="B51" s="36" t="s">
        <v>113</v>
      </c>
      <c r="C51" s="36" t="s">
        <v>158</v>
      </c>
      <c r="D51" s="36" t="s">
        <v>103</v>
      </c>
      <c r="E51" s="36" t="s">
        <v>67</v>
      </c>
      <c r="F51" s="41" t="s">
        <v>436</v>
      </c>
      <c r="G51" s="102" t="s">
        <v>214</v>
      </c>
      <c r="H51" s="92" t="s">
        <v>42</v>
      </c>
      <c r="I51" s="74" t="s">
        <v>309</v>
      </c>
      <c r="J51" s="41" t="s">
        <v>152</v>
      </c>
      <c r="K51" s="41" t="s">
        <v>152</v>
      </c>
      <c r="L51" s="41" t="s">
        <v>130</v>
      </c>
      <c r="M51" s="90">
        <v>2</v>
      </c>
      <c r="N51" s="91">
        <v>3</v>
      </c>
      <c r="O51" s="70">
        <f t="shared" si="8"/>
        <v>6</v>
      </c>
      <c r="P51" s="116" t="str">
        <f t="shared" si="18"/>
        <v>MEDIO</v>
      </c>
      <c r="Q51" s="41">
        <v>25</v>
      </c>
      <c r="R51" s="36">
        <f t="shared" si="22"/>
        <v>150</v>
      </c>
      <c r="S51" s="38" t="str">
        <f t="shared" si="23"/>
        <v>II</v>
      </c>
      <c r="T51" s="114" t="str">
        <f t="shared" si="24"/>
        <v>ACEPTABLE CON CONTROL ESPECIFICO</v>
      </c>
      <c r="U51" s="36">
        <v>12</v>
      </c>
      <c r="V51" s="75" t="s">
        <v>689</v>
      </c>
      <c r="W51" s="41" t="s">
        <v>152</v>
      </c>
      <c r="X51" s="41" t="s">
        <v>152</v>
      </c>
      <c r="Y51" s="41" t="s">
        <v>152</v>
      </c>
      <c r="Z51" s="41" t="s">
        <v>145</v>
      </c>
      <c r="AA51" s="41" t="s">
        <v>302</v>
      </c>
      <c r="AB51" s="41" t="s">
        <v>66</v>
      </c>
      <c r="AC51" s="41" t="s">
        <v>467</v>
      </c>
      <c r="AD51" s="41"/>
      <c r="AE51" s="3"/>
      <c r="AF51" s="3"/>
      <c r="AG51" s="3"/>
      <c r="AH51" s="3"/>
      <c r="AI51" s="3"/>
      <c r="AJ51" s="8"/>
      <c r="AK51" s="3"/>
      <c r="AL51" s="3"/>
      <c r="AM51" s="3"/>
    </row>
    <row r="52" spans="1:39" s="4" customFormat="1" ht="110.25" x14ac:dyDescent="0.2">
      <c r="A52" s="36" t="s">
        <v>102</v>
      </c>
      <c r="B52" s="36" t="s">
        <v>113</v>
      </c>
      <c r="C52" s="36" t="s">
        <v>158</v>
      </c>
      <c r="D52" s="36" t="s">
        <v>103</v>
      </c>
      <c r="E52" s="36" t="s">
        <v>67</v>
      </c>
      <c r="F52" s="36" t="s">
        <v>437</v>
      </c>
      <c r="G52" s="102" t="s">
        <v>216</v>
      </c>
      <c r="H52" s="89" t="s">
        <v>48</v>
      </c>
      <c r="I52" s="75" t="s">
        <v>694</v>
      </c>
      <c r="J52" s="41" t="s">
        <v>152</v>
      </c>
      <c r="K52" s="41" t="s">
        <v>303</v>
      </c>
      <c r="L52" s="41" t="s">
        <v>152</v>
      </c>
      <c r="M52" s="90">
        <v>2</v>
      </c>
      <c r="N52" s="91">
        <v>4</v>
      </c>
      <c r="O52" s="70">
        <f t="shared" si="8"/>
        <v>8</v>
      </c>
      <c r="P52" s="116" t="str">
        <f t="shared" si="18"/>
        <v>MEDIO</v>
      </c>
      <c r="Q52" s="36">
        <v>25</v>
      </c>
      <c r="R52" s="36">
        <f t="shared" si="22"/>
        <v>200</v>
      </c>
      <c r="S52" s="38" t="str">
        <f t="shared" si="23"/>
        <v>II</v>
      </c>
      <c r="T52" s="114" t="str">
        <f t="shared" si="24"/>
        <v>ACEPTABLE CON CONTROL ESPECIFICO</v>
      </c>
      <c r="U52" s="36">
        <v>12</v>
      </c>
      <c r="V52" s="41" t="s">
        <v>695</v>
      </c>
      <c r="W52" s="41" t="s">
        <v>152</v>
      </c>
      <c r="X52" s="41" t="s">
        <v>152</v>
      </c>
      <c r="Y52" s="41" t="s">
        <v>152</v>
      </c>
      <c r="Z52" s="41" t="s">
        <v>696</v>
      </c>
      <c r="AA52" s="41" t="s">
        <v>312</v>
      </c>
      <c r="AB52" s="41" t="s">
        <v>66</v>
      </c>
      <c r="AC52" s="41" t="s">
        <v>68</v>
      </c>
      <c r="AD52" s="41"/>
      <c r="AE52" s="3"/>
      <c r="AF52" s="3"/>
      <c r="AG52" s="3"/>
      <c r="AH52" s="3"/>
      <c r="AI52" s="3"/>
      <c r="AJ52" s="8"/>
      <c r="AK52" s="3"/>
      <c r="AL52" s="3"/>
      <c r="AM52" s="3"/>
    </row>
    <row r="53" spans="1:39" s="4" customFormat="1" ht="110.25" x14ac:dyDescent="0.2">
      <c r="A53" s="36" t="s">
        <v>102</v>
      </c>
      <c r="B53" s="36" t="s">
        <v>113</v>
      </c>
      <c r="C53" s="36" t="s">
        <v>158</v>
      </c>
      <c r="D53" s="36" t="s">
        <v>103</v>
      </c>
      <c r="E53" s="36" t="s">
        <v>67</v>
      </c>
      <c r="F53" s="36" t="s">
        <v>134</v>
      </c>
      <c r="G53" s="102" t="s">
        <v>216</v>
      </c>
      <c r="H53" s="89" t="s">
        <v>49</v>
      </c>
      <c r="I53" s="41" t="s">
        <v>371</v>
      </c>
      <c r="J53" s="41" t="s">
        <v>152</v>
      </c>
      <c r="K53" s="41" t="s">
        <v>303</v>
      </c>
      <c r="L53" s="41" t="s">
        <v>152</v>
      </c>
      <c r="M53" s="90">
        <v>6</v>
      </c>
      <c r="N53" s="91">
        <v>3</v>
      </c>
      <c r="O53" s="70">
        <f t="shared" si="8"/>
        <v>18</v>
      </c>
      <c r="P53" s="116" t="str">
        <f t="shared" si="18"/>
        <v>ALTO</v>
      </c>
      <c r="Q53" s="36">
        <v>25</v>
      </c>
      <c r="R53" s="36">
        <f t="shared" si="22"/>
        <v>450</v>
      </c>
      <c r="S53" s="38" t="str">
        <f t="shared" si="23"/>
        <v>II</v>
      </c>
      <c r="T53" s="114" t="str">
        <f t="shared" si="24"/>
        <v>ACEPTABLE CON CONTROL ESPECIFICO</v>
      </c>
      <c r="U53" s="36">
        <v>12</v>
      </c>
      <c r="V53" s="41" t="s">
        <v>468</v>
      </c>
      <c r="W53" s="41" t="s">
        <v>152</v>
      </c>
      <c r="X53" s="41" t="s">
        <v>152</v>
      </c>
      <c r="Y53" s="41" t="s">
        <v>152</v>
      </c>
      <c r="Z53" s="41" t="s">
        <v>728</v>
      </c>
      <c r="AA53" s="41" t="s">
        <v>469</v>
      </c>
      <c r="AB53" s="41" t="s">
        <v>66</v>
      </c>
      <c r="AC53" s="41" t="s">
        <v>68</v>
      </c>
      <c r="AD53" s="41"/>
      <c r="AE53" s="3"/>
      <c r="AF53" s="3"/>
      <c r="AG53" s="3"/>
      <c r="AH53" s="3"/>
      <c r="AI53" s="3"/>
      <c r="AJ53" s="8"/>
      <c r="AK53" s="3"/>
      <c r="AL53" s="3"/>
      <c r="AM53" s="3"/>
    </row>
    <row r="54" spans="1:39" s="4" customFormat="1" ht="110.25" x14ac:dyDescent="0.2">
      <c r="A54" s="36" t="s">
        <v>102</v>
      </c>
      <c r="B54" s="36" t="s">
        <v>113</v>
      </c>
      <c r="C54" s="36" t="s">
        <v>158</v>
      </c>
      <c r="D54" s="36" t="s">
        <v>103</v>
      </c>
      <c r="E54" s="36" t="s">
        <v>67</v>
      </c>
      <c r="F54" s="41" t="s">
        <v>86</v>
      </c>
      <c r="G54" s="102" t="s">
        <v>216</v>
      </c>
      <c r="H54" s="89" t="s">
        <v>57</v>
      </c>
      <c r="I54" s="75" t="s">
        <v>729</v>
      </c>
      <c r="J54" s="41" t="s">
        <v>152</v>
      </c>
      <c r="K54" s="41" t="s">
        <v>303</v>
      </c>
      <c r="L54" s="36" t="s">
        <v>375</v>
      </c>
      <c r="M54" s="90">
        <v>6</v>
      </c>
      <c r="N54" s="91">
        <v>3</v>
      </c>
      <c r="O54" s="70">
        <f t="shared" si="8"/>
        <v>18</v>
      </c>
      <c r="P54" s="116" t="str">
        <f t="shared" si="18"/>
        <v>ALTO</v>
      </c>
      <c r="Q54" s="36">
        <v>25</v>
      </c>
      <c r="R54" s="36">
        <f t="shared" si="22"/>
        <v>450</v>
      </c>
      <c r="S54" s="38" t="str">
        <f t="shared" si="23"/>
        <v>II</v>
      </c>
      <c r="T54" s="114" t="str">
        <f t="shared" si="24"/>
        <v>ACEPTABLE CON CONTROL ESPECIFICO</v>
      </c>
      <c r="U54" s="36">
        <v>12</v>
      </c>
      <c r="V54" s="41" t="s">
        <v>730</v>
      </c>
      <c r="W54" s="41" t="s">
        <v>152</v>
      </c>
      <c r="X54" s="41" t="s">
        <v>152</v>
      </c>
      <c r="Y54" s="41" t="s">
        <v>152</v>
      </c>
      <c r="Z54" s="41" t="s">
        <v>731</v>
      </c>
      <c r="AA54" s="41" t="s">
        <v>377</v>
      </c>
      <c r="AB54" s="41" t="s">
        <v>66</v>
      </c>
      <c r="AC54" s="41" t="s">
        <v>68</v>
      </c>
      <c r="AD54" s="41"/>
      <c r="AE54" s="3"/>
      <c r="AF54" s="3"/>
      <c r="AG54" s="3"/>
      <c r="AH54" s="3"/>
      <c r="AI54" s="3"/>
      <c r="AJ54" s="8"/>
      <c r="AK54" s="3"/>
      <c r="AL54" s="3"/>
      <c r="AM54" s="3"/>
    </row>
    <row r="55" spans="1:39" s="4" customFormat="1" ht="141.75" x14ac:dyDescent="0.2">
      <c r="A55" s="36" t="s">
        <v>102</v>
      </c>
      <c r="B55" s="36" t="s">
        <v>113</v>
      </c>
      <c r="C55" s="36" t="s">
        <v>158</v>
      </c>
      <c r="D55" s="36" t="s">
        <v>103</v>
      </c>
      <c r="E55" s="36" t="s">
        <v>67</v>
      </c>
      <c r="F55" s="41" t="s">
        <v>86</v>
      </c>
      <c r="G55" s="102" t="s">
        <v>216</v>
      </c>
      <c r="H55" s="36" t="s">
        <v>77</v>
      </c>
      <c r="I55" s="75" t="s">
        <v>732</v>
      </c>
      <c r="J55" s="41" t="s">
        <v>152</v>
      </c>
      <c r="K55" s="41" t="s">
        <v>303</v>
      </c>
      <c r="L55" s="36" t="s">
        <v>375</v>
      </c>
      <c r="M55" s="90">
        <v>6</v>
      </c>
      <c r="N55" s="91">
        <v>3</v>
      </c>
      <c r="O55" s="70">
        <f t="shared" si="8"/>
        <v>18</v>
      </c>
      <c r="P55" s="116" t="str">
        <f t="shared" si="18"/>
        <v>ALTO</v>
      </c>
      <c r="Q55" s="36">
        <v>25</v>
      </c>
      <c r="R55" s="36">
        <f t="shared" si="22"/>
        <v>450</v>
      </c>
      <c r="S55" s="38" t="str">
        <f t="shared" si="23"/>
        <v>II</v>
      </c>
      <c r="T55" s="114" t="str">
        <f t="shared" si="24"/>
        <v>ACEPTABLE CON CONTROL ESPECIFICO</v>
      </c>
      <c r="U55" s="36">
        <v>12</v>
      </c>
      <c r="V55" s="41" t="s">
        <v>730</v>
      </c>
      <c r="W55" s="41" t="s">
        <v>152</v>
      </c>
      <c r="X55" s="41" t="s">
        <v>152</v>
      </c>
      <c r="Y55" s="41" t="s">
        <v>152</v>
      </c>
      <c r="Z55" s="41" t="s">
        <v>731</v>
      </c>
      <c r="AA55" s="41" t="s">
        <v>377</v>
      </c>
      <c r="AB55" s="41" t="s">
        <v>66</v>
      </c>
      <c r="AC55" s="41" t="s">
        <v>68</v>
      </c>
      <c r="AD55" s="41"/>
      <c r="AE55" s="3"/>
      <c r="AF55" s="3"/>
      <c r="AG55" s="3"/>
      <c r="AH55" s="3"/>
      <c r="AI55" s="3"/>
      <c r="AJ55" s="8"/>
      <c r="AK55" s="3"/>
      <c r="AL55" s="3"/>
      <c r="AM55" s="3"/>
    </row>
    <row r="56" spans="1:39" s="4" customFormat="1" ht="110.25" x14ac:dyDescent="0.2">
      <c r="A56" s="36" t="s">
        <v>102</v>
      </c>
      <c r="B56" s="36" t="s">
        <v>113</v>
      </c>
      <c r="C56" s="36" t="s">
        <v>158</v>
      </c>
      <c r="D56" s="36" t="s">
        <v>103</v>
      </c>
      <c r="E56" s="36" t="s">
        <v>67</v>
      </c>
      <c r="F56" s="36" t="s">
        <v>438</v>
      </c>
      <c r="G56" s="102" t="s">
        <v>216</v>
      </c>
      <c r="H56" s="89" t="s">
        <v>46</v>
      </c>
      <c r="I56" s="36" t="s">
        <v>449</v>
      </c>
      <c r="J56" s="41" t="s">
        <v>152</v>
      </c>
      <c r="K56" s="41" t="s">
        <v>152</v>
      </c>
      <c r="L56" s="41" t="s">
        <v>450</v>
      </c>
      <c r="M56" s="90">
        <v>2</v>
      </c>
      <c r="N56" s="91">
        <v>3</v>
      </c>
      <c r="O56" s="70">
        <f t="shared" si="8"/>
        <v>6</v>
      </c>
      <c r="P56" s="116" t="str">
        <f t="shared" si="18"/>
        <v>MEDIO</v>
      </c>
      <c r="Q56" s="36">
        <v>60</v>
      </c>
      <c r="R56" s="36">
        <f t="shared" si="22"/>
        <v>360</v>
      </c>
      <c r="S56" s="38" t="str">
        <f t="shared" si="23"/>
        <v>II</v>
      </c>
      <c r="T56" s="114" t="str">
        <f t="shared" si="24"/>
        <v>ACEPTABLE CON CONTROL ESPECIFICO</v>
      </c>
      <c r="U56" s="36">
        <v>12</v>
      </c>
      <c r="V56" s="41" t="s">
        <v>470</v>
      </c>
      <c r="W56" s="41" t="s">
        <v>152</v>
      </c>
      <c r="X56" s="41" t="s">
        <v>152</v>
      </c>
      <c r="Y56" s="41" t="s">
        <v>471</v>
      </c>
      <c r="Z56" s="41" t="s">
        <v>472</v>
      </c>
      <c r="AA56" s="41" t="s">
        <v>152</v>
      </c>
      <c r="AB56" s="41" t="s">
        <v>66</v>
      </c>
      <c r="AC56" s="41" t="s">
        <v>68</v>
      </c>
      <c r="AD56" s="41"/>
      <c r="AE56" s="3"/>
      <c r="AF56" s="3"/>
      <c r="AG56" s="3"/>
      <c r="AH56" s="3"/>
      <c r="AI56" s="3"/>
      <c r="AJ56" s="8"/>
      <c r="AK56" s="3"/>
      <c r="AL56" s="3"/>
      <c r="AM56" s="3"/>
    </row>
    <row r="57" spans="1:39" s="4" customFormat="1" ht="110.25" x14ac:dyDescent="0.2">
      <c r="A57" s="36" t="s">
        <v>102</v>
      </c>
      <c r="B57" s="36" t="s">
        <v>113</v>
      </c>
      <c r="C57" s="36" t="s">
        <v>158</v>
      </c>
      <c r="D57" s="36" t="s">
        <v>103</v>
      </c>
      <c r="E57" s="36" t="s">
        <v>67</v>
      </c>
      <c r="F57" s="36" t="s">
        <v>439</v>
      </c>
      <c r="G57" s="102" t="s">
        <v>216</v>
      </c>
      <c r="H57" s="89" t="s">
        <v>45</v>
      </c>
      <c r="I57" s="75" t="s">
        <v>294</v>
      </c>
      <c r="J57" s="41" t="s">
        <v>152</v>
      </c>
      <c r="K57" s="41" t="s">
        <v>152</v>
      </c>
      <c r="L57" s="41" t="s">
        <v>152</v>
      </c>
      <c r="M57" s="90">
        <v>2</v>
      </c>
      <c r="N57" s="91">
        <v>4</v>
      </c>
      <c r="O57" s="70">
        <f t="shared" si="8"/>
        <v>8</v>
      </c>
      <c r="P57" s="116" t="str">
        <f t="shared" si="18"/>
        <v>MEDIO</v>
      </c>
      <c r="Q57" s="36">
        <v>25</v>
      </c>
      <c r="R57" s="36">
        <f t="shared" si="22"/>
        <v>200</v>
      </c>
      <c r="S57" s="38" t="str">
        <f t="shared" si="23"/>
        <v>II</v>
      </c>
      <c r="T57" s="114" t="str">
        <f t="shared" si="24"/>
        <v>ACEPTABLE CON CONTROL ESPECIFICO</v>
      </c>
      <c r="U57" s="36">
        <v>12</v>
      </c>
      <c r="V57" s="41" t="s">
        <v>695</v>
      </c>
      <c r="W57" s="41" t="s">
        <v>152</v>
      </c>
      <c r="X57" s="41" t="s">
        <v>152</v>
      </c>
      <c r="Y57" s="41" t="s">
        <v>152</v>
      </c>
      <c r="Z57" s="41" t="s">
        <v>733</v>
      </c>
      <c r="AA57" s="41" t="s">
        <v>132</v>
      </c>
      <c r="AB57" s="41" t="s">
        <v>66</v>
      </c>
      <c r="AC57" s="41" t="s">
        <v>68</v>
      </c>
      <c r="AD57" s="41"/>
      <c r="AE57" s="3"/>
      <c r="AF57" s="3"/>
      <c r="AG57" s="3"/>
      <c r="AH57" s="3"/>
      <c r="AI57" s="3"/>
      <c r="AJ57" s="8"/>
      <c r="AK57" s="3"/>
      <c r="AL57" s="3"/>
      <c r="AM57" s="3"/>
    </row>
    <row r="58" spans="1:39" s="3" customFormat="1" ht="110.25" x14ac:dyDescent="0.2">
      <c r="A58" s="36" t="s">
        <v>102</v>
      </c>
      <c r="B58" s="36" t="s">
        <v>113</v>
      </c>
      <c r="C58" s="36" t="s">
        <v>158</v>
      </c>
      <c r="D58" s="36" t="s">
        <v>103</v>
      </c>
      <c r="E58" s="36" t="s">
        <v>67</v>
      </c>
      <c r="F58" s="36" t="s">
        <v>156</v>
      </c>
      <c r="G58" s="102" t="s">
        <v>216</v>
      </c>
      <c r="H58" s="89" t="s">
        <v>60</v>
      </c>
      <c r="I58" s="36" t="s">
        <v>314</v>
      </c>
      <c r="J58" s="41" t="s">
        <v>152</v>
      </c>
      <c r="K58" s="41" t="s">
        <v>152</v>
      </c>
      <c r="L58" s="75" t="s">
        <v>296</v>
      </c>
      <c r="M58" s="90">
        <v>2</v>
      </c>
      <c r="N58" s="36">
        <v>4</v>
      </c>
      <c r="O58" s="70">
        <f t="shared" si="8"/>
        <v>8</v>
      </c>
      <c r="P58" s="116" t="str">
        <f t="shared" si="18"/>
        <v>MEDIO</v>
      </c>
      <c r="Q58" s="36">
        <v>60</v>
      </c>
      <c r="R58" s="36">
        <f t="shared" si="22"/>
        <v>480</v>
      </c>
      <c r="S58" s="38" t="str">
        <f t="shared" si="23"/>
        <v>II</v>
      </c>
      <c r="T58" s="114" t="str">
        <f t="shared" si="24"/>
        <v>ACEPTABLE CON CONTROL ESPECIFICO</v>
      </c>
      <c r="U58" s="36">
        <v>12</v>
      </c>
      <c r="V58" s="41" t="s">
        <v>734</v>
      </c>
      <c r="W58" s="41" t="s">
        <v>152</v>
      </c>
      <c r="X58" s="41" t="s">
        <v>152</v>
      </c>
      <c r="Y58" s="41" t="s">
        <v>152</v>
      </c>
      <c r="Z58" s="41" t="s">
        <v>392</v>
      </c>
      <c r="AA58" s="41" t="s">
        <v>735</v>
      </c>
      <c r="AB58" s="41" t="s">
        <v>66</v>
      </c>
      <c r="AC58" s="36" t="s">
        <v>393</v>
      </c>
      <c r="AD58" s="41"/>
      <c r="AJ58" s="7"/>
    </row>
    <row r="59" spans="1:39" s="4" customFormat="1" ht="110.25" x14ac:dyDescent="0.2">
      <c r="A59" s="36" t="s">
        <v>102</v>
      </c>
      <c r="B59" s="36" t="s">
        <v>113</v>
      </c>
      <c r="C59" s="36" t="s">
        <v>158</v>
      </c>
      <c r="D59" s="36" t="s">
        <v>103</v>
      </c>
      <c r="E59" s="36" t="s">
        <v>67</v>
      </c>
      <c r="F59" s="36" t="s">
        <v>156</v>
      </c>
      <c r="G59" s="102" t="s">
        <v>216</v>
      </c>
      <c r="H59" s="89" t="s">
        <v>61</v>
      </c>
      <c r="I59" s="36" t="s">
        <v>451</v>
      </c>
      <c r="J59" s="41" t="s">
        <v>152</v>
      </c>
      <c r="K59" s="41" t="s">
        <v>152</v>
      </c>
      <c r="L59" s="75" t="s">
        <v>296</v>
      </c>
      <c r="M59" s="90">
        <v>2</v>
      </c>
      <c r="N59" s="36">
        <v>4</v>
      </c>
      <c r="O59" s="70">
        <f t="shared" si="8"/>
        <v>8</v>
      </c>
      <c r="P59" s="116" t="str">
        <f t="shared" si="18"/>
        <v>MEDIO</v>
      </c>
      <c r="Q59" s="36">
        <v>60</v>
      </c>
      <c r="R59" s="36">
        <f t="shared" si="22"/>
        <v>480</v>
      </c>
      <c r="S59" s="38" t="str">
        <f t="shared" si="23"/>
        <v>II</v>
      </c>
      <c r="T59" s="114" t="str">
        <f t="shared" si="24"/>
        <v>ACEPTABLE CON CONTROL ESPECIFICO</v>
      </c>
      <c r="U59" s="36">
        <v>12</v>
      </c>
      <c r="V59" s="41" t="s">
        <v>734</v>
      </c>
      <c r="W59" s="41" t="s">
        <v>152</v>
      </c>
      <c r="X59" s="41" t="s">
        <v>152</v>
      </c>
      <c r="Y59" s="41" t="s">
        <v>152</v>
      </c>
      <c r="Z59" s="41" t="s">
        <v>392</v>
      </c>
      <c r="AA59" s="41" t="s">
        <v>735</v>
      </c>
      <c r="AB59" s="41" t="s">
        <v>66</v>
      </c>
      <c r="AC59" s="36" t="s">
        <v>393</v>
      </c>
      <c r="AD59" s="41"/>
      <c r="AE59" s="3"/>
      <c r="AF59" s="3"/>
      <c r="AG59" s="3"/>
      <c r="AH59" s="3"/>
      <c r="AI59" s="3"/>
      <c r="AJ59" s="8"/>
      <c r="AK59" s="3"/>
      <c r="AL59" s="3"/>
      <c r="AM59" s="3"/>
    </row>
    <row r="60" spans="1:39" s="4" customFormat="1" ht="110.25" x14ac:dyDescent="0.2">
      <c r="A60" s="36" t="s">
        <v>102</v>
      </c>
      <c r="B60" s="36" t="s">
        <v>113</v>
      </c>
      <c r="C60" s="36" t="s">
        <v>158</v>
      </c>
      <c r="D60" s="36" t="s">
        <v>103</v>
      </c>
      <c r="E60" s="36" t="s">
        <v>67</v>
      </c>
      <c r="F60" s="36" t="s">
        <v>156</v>
      </c>
      <c r="G60" s="102" t="s">
        <v>216</v>
      </c>
      <c r="H60" s="89" t="s">
        <v>62</v>
      </c>
      <c r="I60" s="36" t="s">
        <v>451</v>
      </c>
      <c r="J60" s="41" t="s">
        <v>152</v>
      </c>
      <c r="K60" s="41" t="s">
        <v>152</v>
      </c>
      <c r="L60" s="75" t="s">
        <v>296</v>
      </c>
      <c r="M60" s="90">
        <v>2</v>
      </c>
      <c r="N60" s="36">
        <v>4</v>
      </c>
      <c r="O60" s="70">
        <f t="shared" si="8"/>
        <v>8</v>
      </c>
      <c r="P60" s="116" t="str">
        <f t="shared" si="18"/>
        <v>MEDIO</v>
      </c>
      <c r="Q60" s="36">
        <v>60</v>
      </c>
      <c r="R60" s="36">
        <f t="shared" si="22"/>
        <v>480</v>
      </c>
      <c r="S60" s="38" t="str">
        <f t="shared" si="23"/>
        <v>II</v>
      </c>
      <c r="T60" s="114" t="str">
        <f t="shared" si="24"/>
        <v>ACEPTABLE CON CONTROL ESPECIFICO</v>
      </c>
      <c r="U60" s="36">
        <v>12</v>
      </c>
      <c r="V60" s="41" t="s">
        <v>734</v>
      </c>
      <c r="W60" s="41" t="s">
        <v>152</v>
      </c>
      <c r="X60" s="41" t="s">
        <v>152</v>
      </c>
      <c r="Y60" s="41" t="s">
        <v>152</v>
      </c>
      <c r="Z60" s="41" t="s">
        <v>392</v>
      </c>
      <c r="AA60" s="41" t="s">
        <v>735</v>
      </c>
      <c r="AB60" s="41" t="s">
        <v>66</v>
      </c>
      <c r="AC60" s="36" t="s">
        <v>393</v>
      </c>
      <c r="AD60" s="41"/>
      <c r="AE60" s="3"/>
      <c r="AF60" s="3"/>
      <c r="AG60" s="3"/>
      <c r="AH60" s="3"/>
      <c r="AI60" s="3"/>
      <c r="AJ60" s="8"/>
      <c r="AK60" s="3"/>
      <c r="AL60" s="3"/>
      <c r="AM60" s="3"/>
    </row>
    <row r="61" spans="1:39" s="76" customFormat="1" ht="110.25" x14ac:dyDescent="0.2">
      <c r="A61" s="36" t="s">
        <v>102</v>
      </c>
      <c r="B61" s="36" t="s">
        <v>113</v>
      </c>
      <c r="C61" s="36" t="s">
        <v>158</v>
      </c>
      <c r="D61" s="36" t="s">
        <v>103</v>
      </c>
      <c r="E61" s="36" t="s">
        <v>67</v>
      </c>
      <c r="F61" s="36" t="s">
        <v>156</v>
      </c>
      <c r="G61" s="102" t="s">
        <v>216</v>
      </c>
      <c r="H61" s="89" t="s">
        <v>63</v>
      </c>
      <c r="I61" s="36" t="s">
        <v>451</v>
      </c>
      <c r="J61" s="41" t="s">
        <v>152</v>
      </c>
      <c r="K61" s="41" t="s">
        <v>152</v>
      </c>
      <c r="L61" s="75" t="s">
        <v>296</v>
      </c>
      <c r="M61" s="90">
        <v>2</v>
      </c>
      <c r="N61" s="36">
        <v>4</v>
      </c>
      <c r="O61" s="70">
        <f t="shared" si="8"/>
        <v>8</v>
      </c>
      <c r="P61" s="116" t="str">
        <f t="shared" si="18"/>
        <v>MEDIO</v>
      </c>
      <c r="Q61" s="36">
        <v>60</v>
      </c>
      <c r="R61" s="36">
        <f t="shared" si="22"/>
        <v>480</v>
      </c>
      <c r="S61" s="38" t="str">
        <f t="shared" si="23"/>
        <v>II</v>
      </c>
      <c r="T61" s="114" t="str">
        <f t="shared" si="24"/>
        <v>ACEPTABLE CON CONTROL ESPECIFICO</v>
      </c>
      <c r="U61" s="36">
        <v>12</v>
      </c>
      <c r="V61" s="41" t="s">
        <v>734</v>
      </c>
      <c r="W61" s="41" t="s">
        <v>152</v>
      </c>
      <c r="X61" s="41" t="s">
        <v>152</v>
      </c>
      <c r="Y61" s="41" t="s">
        <v>152</v>
      </c>
      <c r="Z61" s="41" t="s">
        <v>392</v>
      </c>
      <c r="AA61" s="41" t="s">
        <v>735</v>
      </c>
      <c r="AB61" s="41" t="s">
        <v>66</v>
      </c>
      <c r="AC61" s="36" t="s">
        <v>393</v>
      </c>
      <c r="AD61" s="41"/>
      <c r="AM61" s="7"/>
    </row>
    <row r="62" spans="1:39" s="76" customFormat="1" ht="110.25" x14ac:dyDescent="0.2">
      <c r="A62" s="36" t="s">
        <v>102</v>
      </c>
      <c r="B62" s="36" t="s">
        <v>113</v>
      </c>
      <c r="C62" s="36" t="s">
        <v>158</v>
      </c>
      <c r="D62" s="36" t="s">
        <v>103</v>
      </c>
      <c r="E62" s="36" t="s">
        <v>67</v>
      </c>
      <c r="F62" s="36" t="s">
        <v>156</v>
      </c>
      <c r="G62" s="102" t="s">
        <v>216</v>
      </c>
      <c r="H62" s="89" t="s">
        <v>64</v>
      </c>
      <c r="I62" s="36" t="s">
        <v>451</v>
      </c>
      <c r="J62" s="41" t="s">
        <v>152</v>
      </c>
      <c r="K62" s="41" t="s">
        <v>152</v>
      </c>
      <c r="L62" s="75" t="s">
        <v>296</v>
      </c>
      <c r="M62" s="90">
        <v>2</v>
      </c>
      <c r="N62" s="36">
        <v>4</v>
      </c>
      <c r="O62" s="70">
        <f t="shared" si="8"/>
        <v>8</v>
      </c>
      <c r="P62" s="116" t="str">
        <f t="shared" si="18"/>
        <v>MEDIO</v>
      </c>
      <c r="Q62" s="36">
        <v>60</v>
      </c>
      <c r="R62" s="36">
        <f t="shared" si="22"/>
        <v>480</v>
      </c>
      <c r="S62" s="38" t="str">
        <f t="shared" si="23"/>
        <v>II</v>
      </c>
      <c r="T62" s="114" t="str">
        <f t="shared" si="24"/>
        <v>ACEPTABLE CON CONTROL ESPECIFICO</v>
      </c>
      <c r="U62" s="36">
        <v>12</v>
      </c>
      <c r="V62" s="41" t="s">
        <v>734</v>
      </c>
      <c r="W62" s="41" t="s">
        <v>152</v>
      </c>
      <c r="X62" s="41" t="s">
        <v>152</v>
      </c>
      <c r="Y62" s="41" t="s">
        <v>152</v>
      </c>
      <c r="Z62" s="41" t="s">
        <v>392</v>
      </c>
      <c r="AA62" s="41" t="s">
        <v>735</v>
      </c>
      <c r="AB62" s="41" t="s">
        <v>66</v>
      </c>
      <c r="AC62" s="36" t="s">
        <v>393</v>
      </c>
      <c r="AD62" s="41"/>
      <c r="AM62" s="7"/>
    </row>
    <row r="63" spans="1:39" s="76" customFormat="1" ht="126" x14ac:dyDescent="0.2">
      <c r="A63" s="36" t="s">
        <v>102</v>
      </c>
      <c r="B63" s="36" t="s">
        <v>113</v>
      </c>
      <c r="C63" s="36" t="s">
        <v>158</v>
      </c>
      <c r="D63" s="36" t="s">
        <v>103</v>
      </c>
      <c r="E63" s="36" t="s">
        <v>67</v>
      </c>
      <c r="F63" s="36" t="s">
        <v>440</v>
      </c>
      <c r="G63" s="102" t="s">
        <v>216</v>
      </c>
      <c r="H63" s="89" t="s">
        <v>47</v>
      </c>
      <c r="I63" s="75" t="s">
        <v>736</v>
      </c>
      <c r="J63" s="41" t="s">
        <v>152</v>
      </c>
      <c r="K63" s="41" t="s">
        <v>152</v>
      </c>
      <c r="L63" s="41" t="s">
        <v>397</v>
      </c>
      <c r="M63" s="90">
        <v>2</v>
      </c>
      <c r="N63" s="91">
        <v>2</v>
      </c>
      <c r="O63" s="70">
        <f t="shared" si="8"/>
        <v>4</v>
      </c>
      <c r="P63" s="116" t="str">
        <f t="shared" si="18"/>
        <v>BAJO</v>
      </c>
      <c r="Q63" s="36">
        <v>100</v>
      </c>
      <c r="R63" s="36">
        <f t="shared" si="22"/>
        <v>400</v>
      </c>
      <c r="S63" s="38" t="str">
        <f t="shared" si="23"/>
        <v>II</v>
      </c>
      <c r="T63" s="114" t="str">
        <f t="shared" si="24"/>
        <v>ACEPTABLE CON CONTROL ESPECIFICO</v>
      </c>
      <c r="U63" s="36">
        <v>12</v>
      </c>
      <c r="V63" s="41" t="s">
        <v>737</v>
      </c>
      <c r="W63" s="41" t="s">
        <v>152</v>
      </c>
      <c r="X63" s="41" t="s">
        <v>152</v>
      </c>
      <c r="Y63" s="41" t="s">
        <v>152</v>
      </c>
      <c r="Z63" s="41" t="s">
        <v>398</v>
      </c>
      <c r="AA63" s="41" t="s">
        <v>399</v>
      </c>
      <c r="AB63" s="41" t="s">
        <v>66</v>
      </c>
      <c r="AC63" s="36" t="s">
        <v>400</v>
      </c>
      <c r="AD63" s="41"/>
      <c r="AM63" s="7"/>
    </row>
    <row r="64" spans="1:39" s="76" customFormat="1" ht="110.25" x14ac:dyDescent="0.2">
      <c r="A64" s="36" t="s">
        <v>102</v>
      </c>
      <c r="B64" s="36" t="s">
        <v>113</v>
      </c>
      <c r="C64" s="36" t="s">
        <v>158</v>
      </c>
      <c r="D64" s="36" t="s">
        <v>103</v>
      </c>
      <c r="E64" s="36" t="s">
        <v>67</v>
      </c>
      <c r="F64" s="93" t="s">
        <v>423</v>
      </c>
      <c r="G64" s="102" t="s">
        <v>218</v>
      </c>
      <c r="H64" s="93" t="s">
        <v>452</v>
      </c>
      <c r="I64" s="70" t="s">
        <v>710</v>
      </c>
      <c r="J64" s="41" t="s">
        <v>305</v>
      </c>
      <c r="K64" s="41" t="s">
        <v>305</v>
      </c>
      <c r="L64" s="70" t="s">
        <v>296</v>
      </c>
      <c r="M64" s="70">
        <v>2</v>
      </c>
      <c r="N64" s="70">
        <v>3</v>
      </c>
      <c r="O64" s="70">
        <f t="shared" si="8"/>
        <v>6</v>
      </c>
      <c r="P64" s="116" t="str">
        <f t="shared" si="18"/>
        <v>MEDIO</v>
      </c>
      <c r="Q64" s="36">
        <v>10</v>
      </c>
      <c r="R64" s="36">
        <f t="shared" si="22"/>
        <v>60</v>
      </c>
      <c r="S64" s="38" t="str">
        <f t="shared" si="23"/>
        <v>III</v>
      </c>
      <c r="T64" s="114" t="str">
        <f t="shared" si="24"/>
        <v>MEJORABLE</v>
      </c>
      <c r="U64" s="36">
        <v>12</v>
      </c>
      <c r="V64" s="94" t="s">
        <v>711</v>
      </c>
      <c r="W64" s="41" t="s">
        <v>305</v>
      </c>
      <c r="X64" s="41" t="s">
        <v>305</v>
      </c>
      <c r="Y64" s="41" t="s">
        <v>424</v>
      </c>
      <c r="Z64" s="41" t="s">
        <v>161</v>
      </c>
      <c r="AA64" s="41" t="s">
        <v>142</v>
      </c>
      <c r="AB64" s="41" t="s">
        <v>66</v>
      </c>
      <c r="AC64" s="41" t="s">
        <v>712</v>
      </c>
      <c r="AD64" s="106"/>
      <c r="AM64" s="7"/>
    </row>
    <row r="65" spans="1:39" s="76" customFormat="1" ht="110.25" x14ac:dyDescent="0.2">
      <c r="A65" s="36" t="s">
        <v>102</v>
      </c>
      <c r="B65" s="36" t="s">
        <v>113</v>
      </c>
      <c r="C65" s="36" t="s">
        <v>158</v>
      </c>
      <c r="D65" s="36" t="s">
        <v>103</v>
      </c>
      <c r="E65" s="36" t="s">
        <v>67</v>
      </c>
      <c r="F65" s="93" t="s">
        <v>295</v>
      </c>
      <c r="G65" s="102" t="s">
        <v>218</v>
      </c>
      <c r="H65" s="93" t="s">
        <v>453</v>
      </c>
      <c r="I65" s="70" t="s">
        <v>425</v>
      </c>
      <c r="J65" s="41" t="s">
        <v>305</v>
      </c>
      <c r="K65" s="41" t="s">
        <v>305</v>
      </c>
      <c r="L65" s="70" t="s">
        <v>296</v>
      </c>
      <c r="M65" s="70">
        <v>2</v>
      </c>
      <c r="N65" s="70">
        <v>3</v>
      </c>
      <c r="O65" s="70">
        <f t="shared" si="8"/>
        <v>6</v>
      </c>
      <c r="P65" s="116" t="str">
        <f t="shared" si="18"/>
        <v>MEDIO</v>
      </c>
      <c r="Q65" s="36">
        <v>10</v>
      </c>
      <c r="R65" s="36">
        <f t="shared" si="22"/>
        <v>60</v>
      </c>
      <c r="S65" s="38" t="str">
        <f t="shared" si="23"/>
        <v>III</v>
      </c>
      <c r="T65" s="114" t="str">
        <f t="shared" si="24"/>
        <v>MEJORABLE</v>
      </c>
      <c r="U65" s="36">
        <v>12</v>
      </c>
      <c r="V65" s="94" t="s">
        <v>711</v>
      </c>
      <c r="W65" s="41" t="s">
        <v>305</v>
      </c>
      <c r="X65" s="41" t="s">
        <v>305</v>
      </c>
      <c r="Y65" s="41" t="s">
        <v>424</v>
      </c>
      <c r="Z65" s="41" t="s">
        <v>161</v>
      </c>
      <c r="AA65" s="41" t="s">
        <v>142</v>
      </c>
      <c r="AB65" s="41" t="s">
        <v>66</v>
      </c>
      <c r="AC65" s="41" t="s">
        <v>712</v>
      </c>
      <c r="AD65" s="106"/>
      <c r="AM65" s="7"/>
    </row>
    <row r="66" spans="1:39" s="76" customFormat="1" ht="204.75" x14ac:dyDescent="0.2">
      <c r="A66" s="36" t="s">
        <v>71</v>
      </c>
      <c r="B66" s="36" t="s">
        <v>317</v>
      </c>
      <c r="C66" s="36" t="s">
        <v>151</v>
      </c>
      <c r="D66" s="36" t="s">
        <v>103</v>
      </c>
      <c r="E66" s="36" t="s">
        <v>67</v>
      </c>
      <c r="F66" s="36" t="s">
        <v>119</v>
      </c>
      <c r="G66" s="102" t="s">
        <v>210</v>
      </c>
      <c r="H66" s="89" t="s">
        <v>20</v>
      </c>
      <c r="I66" s="41" t="s">
        <v>318</v>
      </c>
      <c r="J66" s="41" t="s">
        <v>152</v>
      </c>
      <c r="K66" s="41" t="s">
        <v>303</v>
      </c>
      <c r="L66" s="41" t="s">
        <v>319</v>
      </c>
      <c r="M66" s="90">
        <v>2</v>
      </c>
      <c r="N66" s="91">
        <v>4</v>
      </c>
      <c r="O66" s="70">
        <f t="shared" ref="O66:O102" si="25">M66*N66</f>
        <v>8</v>
      </c>
      <c r="P66" s="116" t="str">
        <f t="shared" ref="P66:P102" si="26">IF(AND(O66&gt;=2,O66&lt;=4),"BAJO",IF(AND(O66&gt;=6,O66&lt;=8),"MEDIO",IF(AND(O66&gt;=10,O66&lt;=20),"ALTO",IF(AND(O66&gt;=24,O66&lt;=40),"MUY ALTO",""))))</f>
        <v>MEDIO</v>
      </c>
      <c r="Q66" s="36">
        <v>25</v>
      </c>
      <c r="R66" s="36">
        <f t="shared" ref="R66:R102" si="27">+O66*Q66</f>
        <v>200</v>
      </c>
      <c r="S66" s="38" t="str">
        <f t="shared" si="23"/>
        <v>II</v>
      </c>
      <c r="T66" s="114" t="str">
        <f t="shared" si="24"/>
        <v>ACEPTABLE CON CONTROL ESPECIFICO</v>
      </c>
      <c r="U66" s="95">
        <v>8</v>
      </c>
      <c r="V66" s="41" t="s">
        <v>477</v>
      </c>
      <c r="W66" s="41" t="s">
        <v>152</v>
      </c>
      <c r="X66" s="41" t="s">
        <v>152</v>
      </c>
      <c r="Y66" s="41" t="s">
        <v>152</v>
      </c>
      <c r="Z66" s="41" t="s">
        <v>321</v>
      </c>
      <c r="AA66" s="41" t="s">
        <v>116</v>
      </c>
      <c r="AB66" s="41" t="s">
        <v>66</v>
      </c>
      <c r="AC66" s="73" t="s">
        <v>322</v>
      </c>
      <c r="AD66" s="95"/>
      <c r="AM66" s="7"/>
    </row>
    <row r="67" spans="1:39" s="76" customFormat="1" ht="204.75" x14ac:dyDescent="0.2">
      <c r="A67" s="36" t="s">
        <v>71</v>
      </c>
      <c r="B67" s="36" t="s">
        <v>317</v>
      </c>
      <c r="C67" s="36" t="s">
        <v>151</v>
      </c>
      <c r="D67" s="36" t="s">
        <v>103</v>
      </c>
      <c r="E67" s="36" t="s">
        <v>67</v>
      </c>
      <c r="F67" s="41" t="s">
        <v>323</v>
      </c>
      <c r="G67" s="102" t="s">
        <v>210</v>
      </c>
      <c r="H67" s="89" t="s">
        <v>21</v>
      </c>
      <c r="I67" s="36" t="s">
        <v>324</v>
      </c>
      <c r="J67" s="41" t="s">
        <v>152</v>
      </c>
      <c r="K67" s="41" t="s">
        <v>303</v>
      </c>
      <c r="L67" s="41" t="s">
        <v>319</v>
      </c>
      <c r="M67" s="90">
        <v>2</v>
      </c>
      <c r="N67" s="91">
        <v>4</v>
      </c>
      <c r="O67" s="70">
        <f t="shared" si="25"/>
        <v>8</v>
      </c>
      <c r="P67" s="116" t="str">
        <f t="shared" si="26"/>
        <v>MEDIO</v>
      </c>
      <c r="Q67" s="36">
        <v>25</v>
      </c>
      <c r="R67" s="36">
        <f t="shared" si="27"/>
        <v>200</v>
      </c>
      <c r="S67" s="38" t="str">
        <f t="shared" si="23"/>
        <v>II</v>
      </c>
      <c r="T67" s="114" t="str">
        <f t="shared" si="24"/>
        <v>ACEPTABLE CON CONTROL ESPECIFICO</v>
      </c>
      <c r="U67" s="95">
        <v>8</v>
      </c>
      <c r="V67" s="36" t="s">
        <v>478</v>
      </c>
      <c r="W67" s="41" t="s">
        <v>152</v>
      </c>
      <c r="X67" s="41" t="s">
        <v>152</v>
      </c>
      <c r="Y67" s="41" t="s">
        <v>152</v>
      </c>
      <c r="Z67" s="41" t="s">
        <v>325</v>
      </c>
      <c r="AA67" s="41" t="s">
        <v>116</v>
      </c>
      <c r="AB67" s="41" t="s">
        <v>66</v>
      </c>
      <c r="AC67" s="73" t="s">
        <v>322</v>
      </c>
      <c r="AD67" s="95"/>
      <c r="AM67" s="7"/>
    </row>
    <row r="68" spans="1:39" s="76" customFormat="1" ht="141.75" x14ac:dyDescent="0.2">
      <c r="A68" s="36" t="s">
        <v>71</v>
      </c>
      <c r="B68" s="36" t="s">
        <v>317</v>
      </c>
      <c r="C68" s="36" t="s">
        <v>151</v>
      </c>
      <c r="D68" s="36" t="s">
        <v>103</v>
      </c>
      <c r="E68" s="36" t="s">
        <v>67</v>
      </c>
      <c r="F68" s="36" t="s">
        <v>326</v>
      </c>
      <c r="G68" s="102" t="s">
        <v>210</v>
      </c>
      <c r="H68" s="89" t="s">
        <v>19</v>
      </c>
      <c r="I68" s="36" t="s">
        <v>327</v>
      </c>
      <c r="J68" s="41" t="s">
        <v>152</v>
      </c>
      <c r="K68" s="41" t="s">
        <v>303</v>
      </c>
      <c r="L68" s="41" t="s">
        <v>738</v>
      </c>
      <c r="M68" s="90">
        <v>2</v>
      </c>
      <c r="N68" s="91">
        <v>4</v>
      </c>
      <c r="O68" s="70">
        <f t="shared" si="25"/>
        <v>8</v>
      </c>
      <c r="P68" s="116" t="str">
        <f t="shared" si="26"/>
        <v>MEDIO</v>
      </c>
      <c r="Q68" s="36">
        <v>25</v>
      </c>
      <c r="R68" s="36">
        <f t="shared" si="27"/>
        <v>200</v>
      </c>
      <c r="S68" s="38" t="str">
        <f t="shared" si="23"/>
        <v>II</v>
      </c>
      <c r="T68" s="114" t="str">
        <f t="shared" si="24"/>
        <v>ACEPTABLE CON CONTROL ESPECIFICO</v>
      </c>
      <c r="U68" s="95">
        <v>8</v>
      </c>
      <c r="V68" s="36" t="s">
        <v>328</v>
      </c>
      <c r="W68" s="41" t="s">
        <v>152</v>
      </c>
      <c r="X68" s="41" t="s">
        <v>152</v>
      </c>
      <c r="Y68" s="41" t="s">
        <v>152</v>
      </c>
      <c r="Z68" s="41" t="s">
        <v>329</v>
      </c>
      <c r="AA68" s="41" t="s">
        <v>116</v>
      </c>
      <c r="AB68" s="41" t="s">
        <v>66</v>
      </c>
      <c r="AC68" s="73" t="s">
        <v>322</v>
      </c>
      <c r="AD68" s="95"/>
      <c r="AM68" s="7"/>
    </row>
    <row r="69" spans="1:39" s="76" customFormat="1" ht="110.25" x14ac:dyDescent="0.2">
      <c r="A69" s="36" t="s">
        <v>71</v>
      </c>
      <c r="B69" s="36" t="s">
        <v>317</v>
      </c>
      <c r="C69" s="36" t="s">
        <v>151</v>
      </c>
      <c r="D69" s="36" t="s">
        <v>103</v>
      </c>
      <c r="E69" s="36" t="s">
        <v>67</v>
      </c>
      <c r="F69" s="36" t="s">
        <v>123</v>
      </c>
      <c r="G69" s="102" t="s">
        <v>210</v>
      </c>
      <c r="H69" s="89" t="s">
        <v>92</v>
      </c>
      <c r="I69" s="36" t="s">
        <v>330</v>
      </c>
      <c r="J69" s="41" t="s">
        <v>152</v>
      </c>
      <c r="K69" s="41" t="s">
        <v>715</v>
      </c>
      <c r="L69" s="36" t="s">
        <v>716</v>
      </c>
      <c r="M69" s="90">
        <v>2</v>
      </c>
      <c r="N69" s="91">
        <v>4</v>
      </c>
      <c r="O69" s="70">
        <f t="shared" si="25"/>
        <v>8</v>
      </c>
      <c r="P69" s="116" t="str">
        <f t="shared" si="26"/>
        <v>MEDIO</v>
      </c>
      <c r="Q69" s="36">
        <v>25</v>
      </c>
      <c r="R69" s="36">
        <f t="shared" si="27"/>
        <v>200</v>
      </c>
      <c r="S69" s="38" t="str">
        <f t="shared" si="23"/>
        <v>II</v>
      </c>
      <c r="T69" s="114" t="str">
        <f t="shared" si="24"/>
        <v>ACEPTABLE CON CONTROL ESPECIFICO</v>
      </c>
      <c r="U69" s="95">
        <v>8</v>
      </c>
      <c r="V69" s="41" t="s">
        <v>717</v>
      </c>
      <c r="W69" s="41" t="s">
        <v>152</v>
      </c>
      <c r="X69" s="41" t="s">
        <v>152</v>
      </c>
      <c r="Y69" s="41" t="s">
        <v>152</v>
      </c>
      <c r="Z69" s="41" t="s">
        <v>321</v>
      </c>
      <c r="AA69" s="41" t="s">
        <v>115</v>
      </c>
      <c r="AB69" s="41" t="s">
        <v>66</v>
      </c>
      <c r="AC69" s="73" t="s">
        <v>322</v>
      </c>
      <c r="AD69" s="95"/>
      <c r="AM69" s="7"/>
    </row>
    <row r="70" spans="1:39" s="76" customFormat="1" ht="110.25" x14ac:dyDescent="0.2">
      <c r="A70" s="36" t="s">
        <v>71</v>
      </c>
      <c r="B70" s="36" t="s">
        <v>317</v>
      </c>
      <c r="C70" s="36" t="s">
        <v>151</v>
      </c>
      <c r="D70" s="36" t="s">
        <v>103</v>
      </c>
      <c r="E70" s="36" t="s">
        <v>67</v>
      </c>
      <c r="F70" s="36" t="s">
        <v>331</v>
      </c>
      <c r="G70" s="102" t="s">
        <v>210</v>
      </c>
      <c r="H70" s="89" t="s">
        <v>38</v>
      </c>
      <c r="I70" s="36" t="s">
        <v>739</v>
      </c>
      <c r="J70" s="41" t="s">
        <v>152</v>
      </c>
      <c r="K70" s="41" t="s">
        <v>152</v>
      </c>
      <c r="L70" s="36" t="s">
        <v>719</v>
      </c>
      <c r="M70" s="90">
        <v>2</v>
      </c>
      <c r="N70" s="91">
        <v>4</v>
      </c>
      <c r="O70" s="70">
        <f t="shared" si="25"/>
        <v>8</v>
      </c>
      <c r="P70" s="116" t="str">
        <f t="shared" si="26"/>
        <v>MEDIO</v>
      </c>
      <c r="Q70" s="36">
        <v>25</v>
      </c>
      <c r="R70" s="36">
        <f t="shared" si="27"/>
        <v>200</v>
      </c>
      <c r="S70" s="38" t="str">
        <f t="shared" si="23"/>
        <v>II</v>
      </c>
      <c r="T70" s="114" t="str">
        <f t="shared" si="24"/>
        <v>ACEPTABLE CON CONTROL ESPECIFICO</v>
      </c>
      <c r="U70" s="95">
        <v>8</v>
      </c>
      <c r="V70" s="36" t="s">
        <v>720</v>
      </c>
      <c r="W70" s="41" t="s">
        <v>152</v>
      </c>
      <c r="X70" s="41" t="s">
        <v>152</v>
      </c>
      <c r="Y70" s="41" t="s">
        <v>152</v>
      </c>
      <c r="Z70" s="41" t="s">
        <v>721</v>
      </c>
      <c r="AA70" s="41" t="s">
        <v>332</v>
      </c>
      <c r="AB70" s="41" t="s">
        <v>66</v>
      </c>
      <c r="AC70" s="73" t="s">
        <v>322</v>
      </c>
      <c r="AD70" s="95"/>
      <c r="AM70" s="7"/>
    </row>
    <row r="71" spans="1:39" s="76" customFormat="1" ht="110.25" x14ac:dyDescent="0.2">
      <c r="A71" s="36" t="s">
        <v>71</v>
      </c>
      <c r="B71" s="36" t="s">
        <v>317</v>
      </c>
      <c r="C71" s="36" t="s">
        <v>151</v>
      </c>
      <c r="D71" s="36" t="s">
        <v>103</v>
      </c>
      <c r="E71" s="36" t="s">
        <v>67</v>
      </c>
      <c r="F71" s="36" t="s">
        <v>122</v>
      </c>
      <c r="G71" s="102" t="s">
        <v>210</v>
      </c>
      <c r="H71" s="89" t="s">
        <v>39</v>
      </c>
      <c r="I71" s="36" t="s">
        <v>147</v>
      </c>
      <c r="J71" s="41" t="s">
        <v>152</v>
      </c>
      <c r="K71" s="41" t="s">
        <v>152</v>
      </c>
      <c r="L71" s="36" t="s">
        <v>740</v>
      </c>
      <c r="M71" s="90">
        <v>2</v>
      </c>
      <c r="N71" s="91">
        <v>4</v>
      </c>
      <c r="O71" s="70">
        <f t="shared" si="25"/>
        <v>8</v>
      </c>
      <c r="P71" s="116" t="str">
        <f t="shared" si="26"/>
        <v>MEDIO</v>
      </c>
      <c r="Q71" s="36">
        <v>25</v>
      </c>
      <c r="R71" s="36">
        <f t="shared" si="27"/>
        <v>200</v>
      </c>
      <c r="S71" s="38" t="str">
        <f t="shared" si="23"/>
        <v>II</v>
      </c>
      <c r="T71" s="114" t="str">
        <f t="shared" si="24"/>
        <v>ACEPTABLE CON CONTROL ESPECIFICO</v>
      </c>
      <c r="U71" s="95">
        <v>8</v>
      </c>
      <c r="V71" s="41" t="s">
        <v>741</v>
      </c>
      <c r="W71" s="41" t="s">
        <v>152</v>
      </c>
      <c r="X71" s="41" t="s">
        <v>152</v>
      </c>
      <c r="Y71" s="41" t="s">
        <v>152</v>
      </c>
      <c r="Z71" s="41" t="s">
        <v>742</v>
      </c>
      <c r="AA71" s="41" t="s">
        <v>332</v>
      </c>
      <c r="AB71" s="41" t="s">
        <v>66</v>
      </c>
      <c r="AC71" s="73" t="s">
        <v>322</v>
      </c>
      <c r="AD71" s="95"/>
      <c r="AM71" s="7"/>
    </row>
    <row r="72" spans="1:39" s="76" customFormat="1" ht="141.75" x14ac:dyDescent="0.2">
      <c r="A72" s="36" t="s">
        <v>71</v>
      </c>
      <c r="B72" s="36" t="s">
        <v>317</v>
      </c>
      <c r="C72" s="36" t="s">
        <v>151</v>
      </c>
      <c r="D72" s="36" t="s">
        <v>103</v>
      </c>
      <c r="E72" s="36" t="s">
        <v>67</v>
      </c>
      <c r="F72" s="36" t="s">
        <v>333</v>
      </c>
      <c r="G72" s="102" t="s">
        <v>666</v>
      </c>
      <c r="H72" s="89" t="s">
        <v>22</v>
      </c>
      <c r="I72" s="36" t="s">
        <v>743</v>
      </c>
      <c r="J72" s="41" t="s">
        <v>305</v>
      </c>
      <c r="K72" s="41" t="s">
        <v>305</v>
      </c>
      <c r="L72" s="41" t="s">
        <v>723</v>
      </c>
      <c r="M72" s="90">
        <v>6</v>
      </c>
      <c r="N72" s="91">
        <v>2</v>
      </c>
      <c r="O72" s="70">
        <f t="shared" si="25"/>
        <v>12</v>
      </c>
      <c r="P72" s="116" t="str">
        <f t="shared" si="26"/>
        <v>ALTO</v>
      </c>
      <c r="Q72" s="36">
        <v>25</v>
      </c>
      <c r="R72" s="36">
        <f t="shared" si="27"/>
        <v>300</v>
      </c>
      <c r="S72" s="38" t="str">
        <f t="shared" si="23"/>
        <v>II</v>
      </c>
      <c r="T72" s="114" t="str">
        <f t="shared" si="24"/>
        <v>ACEPTABLE CON CONTROL ESPECIFICO</v>
      </c>
      <c r="U72" s="95">
        <v>8</v>
      </c>
      <c r="V72" s="41" t="s">
        <v>334</v>
      </c>
      <c r="W72" s="41" t="s">
        <v>152</v>
      </c>
      <c r="X72" s="41" t="s">
        <v>152</v>
      </c>
      <c r="Y72" s="41" t="s">
        <v>152</v>
      </c>
      <c r="Z72" s="73" t="s">
        <v>335</v>
      </c>
      <c r="AA72" s="41" t="s">
        <v>137</v>
      </c>
      <c r="AB72" s="41" t="s">
        <v>66</v>
      </c>
      <c r="AC72" s="41" t="s">
        <v>141</v>
      </c>
      <c r="AD72" s="95"/>
      <c r="AM72" s="7"/>
    </row>
    <row r="73" spans="1:39" s="76" customFormat="1" ht="126" x14ac:dyDescent="0.2">
      <c r="A73" s="36" t="s">
        <v>71</v>
      </c>
      <c r="B73" s="36" t="s">
        <v>317</v>
      </c>
      <c r="C73" s="36" t="s">
        <v>151</v>
      </c>
      <c r="D73" s="36" t="s">
        <v>103</v>
      </c>
      <c r="E73" s="36" t="s">
        <v>67</v>
      </c>
      <c r="F73" s="40" t="s">
        <v>135</v>
      </c>
      <c r="G73" s="102" t="s">
        <v>666</v>
      </c>
      <c r="H73" s="89" t="s">
        <v>25</v>
      </c>
      <c r="I73" s="41" t="s">
        <v>336</v>
      </c>
      <c r="J73" s="41" t="s">
        <v>305</v>
      </c>
      <c r="K73" s="41" t="s">
        <v>305</v>
      </c>
      <c r="L73" s="41" t="s">
        <v>80</v>
      </c>
      <c r="M73" s="90">
        <v>6</v>
      </c>
      <c r="N73" s="91">
        <v>3</v>
      </c>
      <c r="O73" s="70">
        <f t="shared" si="25"/>
        <v>18</v>
      </c>
      <c r="P73" s="116" t="str">
        <f t="shared" si="26"/>
        <v>ALTO</v>
      </c>
      <c r="Q73" s="36">
        <v>25</v>
      </c>
      <c r="R73" s="36">
        <f t="shared" si="27"/>
        <v>450</v>
      </c>
      <c r="S73" s="38" t="str">
        <f t="shared" si="23"/>
        <v>II</v>
      </c>
      <c r="T73" s="114" t="str">
        <f t="shared" si="24"/>
        <v>ACEPTABLE CON CONTROL ESPECIFICO</v>
      </c>
      <c r="U73" s="95">
        <v>8</v>
      </c>
      <c r="V73" s="41" t="s">
        <v>337</v>
      </c>
      <c r="W73" s="41" t="s">
        <v>152</v>
      </c>
      <c r="X73" s="41" t="s">
        <v>152</v>
      </c>
      <c r="Y73" s="41" t="s">
        <v>152</v>
      </c>
      <c r="Z73" s="41" t="s">
        <v>744</v>
      </c>
      <c r="AA73" s="41" t="s">
        <v>338</v>
      </c>
      <c r="AB73" s="41" t="s">
        <v>66</v>
      </c>
      <c r="AC73" s="41" t="s">
        <v>68</v>
      </c>
      <c r="AD73" s="95"/>
      <c r="AM73" s="7"/>
    </row>
    <row r="74" spans="1:39" s="76" customFormat="1" ht="126" x14ac:dyDescent="0.2">
      <c r="A74" s="36" t="s">
        <v>71</v>
      </c>
      <c r="B74" s="36" t="s">
        <v>317</v>
      </c>
      <c r="C74" s="36" t="s">
        <v>151</v>
      </c>
      <c r="D74" s="36" t="s">
        <v>103</v>
      </c>
      <c r="E74" s="36" t="s">
        <v>67</v>
      </c>
      <c r="F74" s="40" t="s">
        <v>139</v>
      </c>
      <c r="G74" s="102" t="s">
        <v>666</v>
      </c>
      <c r="H74" s="92" t="s">
        <v>23</v>
      </c>
      <c r="I74" s="41" t="s">
        <v>336</v>
      </c>
      <c r="J74" s="41" t="s">
        <v>305</v>
      </c>
      <c r="K74" s="41" t="s">
        <v>305</v>
      </c>
      <c r="L74" s="41" t="s">
        <v>80</v>
      </c>
      <c r="M74" s="90">
        <v>6</v>
      </c>
      <c r="N74" s="91">
        <v>3</v>
      </c>
      <c r="O74" s="70">
        <f t="shared" si="25"/>
        <v>18</v>
      </c>
      <c r="P74" s="116" t="str">
        <f t="shared" si="26"/>
        <v>ALTO</v>
      </c>
      <c r="Q74" s="41">
        <v>25</v>
      </c>
      <c r="R74" s="36">
        <f t="shared" si="27"/>
        <v>450</v>
      </c>
      <c r="S74" s="38" t="str">
        <f t="shared" si="23"/>
        <v>II</v>
      </c>
      <c r="T74" s="114" t="str">
        <f t="shared" si="24"/>
        <v>ACEPTABLE CON CONTROL ESPECIFICO</v>
      </c>
      <c r="U74" s="95">
        <v>8</v>
      </c>
      <c r="V74" s="41" t="s">
        <v>301</v>
      </c>
      <c r="W74" s="41" t="s">
        <v>152</v>
      </c>
      <c r="X74" s="41" t="s">
        <v>152</v>
      </c>
      <c r="Y74" s="41" t="s">
        <v>152</v>
      </c>
      <c r="Z74" s="41" t="s">
        <v>745</v>
      </c>
      <c r="AA74" s="41" t="s">
        <v>339</v>
      </c>
      <c r="AB74" s="41" t="s">
        <v>66</v>
      </c>
      <c r="AC74" s="41" t="s">
        <v>70</v>
      </c>
      <c r="AD74" s="95"/>
      <c r="AM74" s="7"/>
    </row>
    <row r="75" spans="1:39" s="76" customFormat="1" ht="126" x14ac:dyDescent="0.2">
      <c r="A75" s="36" t="s">
        <v>71</v>
      </c>
      <c r="B75" s="36" t="s">
        <v>317</v>
      </c>
      <c r="C75" s="36" t="s">
        <v>151</v>
      </c>
      <c r="D75" s="36" t="s">
        <v>103</v>
      </c>
      <c r="E75" s="36" t="s">
        <v>67</v>
      </c>
      <c r="F75" s="36" t="s">
        <v>340</v>
      </c>
      <c r="G75" s="102" t="s">
        <v>666</v>
      </c>
      <c r="H75" s="89" t="s">
        <v>24</v>
      </c>
      <c r="I75" s="36" t="s">
        <v>746</v>
      </c>
      <c r="J75" s="41" t="s">
        <v>305</v>
      </c>
      <c r="K75" s="41" t="s">
        <v>305</v>
      </c>
      <c r="L75" s="41" t="s">
        <v>80</v>
      </c>
      <c r="M75" s="90">
        <v>6</v>
      </c>
      <c r="N75" s="91">
        <v>3</v>
      </c>
      <c r="O75" s="70">
        <f t="shared" si="25"/>
        <v>18</v>
      </c>
      <c r="P75" s="116" t="str">
        <f t="shared" si="26"/>
        <v>ALTO</v>
      </c>
      <c r="Q75" s="41">
        <v>25</v>
      </c>
      <c r="R75" s="36">
        <f t="shared" si="27"/>
        <v>450</v>
      </c>
      <c r="S75" s="38" t="str">
        <f t="shared" si="23"/>
        <v>II</v>
      </c>
      <c r="T75" s="114" t="str">
        <f t="shared" si="24"/>
        <v>ACEPTABLE CON CONTROL ESPECIFICO</v>
      </c>
      <c r="U75" s="95">
        <v>8</v>
      </c>
      <c r="V75" s="36" t="s">
        <v>341</v>
      </c>
      <c r="W75" s="41" t="s">
        <v>152</v>
      </c>
      <c r="X75" s="41" t="s">
        <v>152</v>
      </c>
      <c r="Y75" s="41" t="s">
        <v>152</v>
      </c>
      <c r="Z75" s="41" t="s">
        <v>747</v>
      </c>
      <c r="AA75" s="41" t="s">
        <v>479</v>
      </c>
      <c r="AB75" s="41" t="s">
        <v>66</v>
      </c>
      <c r="AC75" s="41" t="s">
        <v>70</v>
      </c>
      <c r="AD75" s="95"/>
      <c r="AM75" s="7"/>
    </row>
    <row r="76" spans="1:39" s="76" customFormat="1" ht="141.75" x14ac:dyDescent="0.2">
      <c r="A76" s="36" t="s">
        <v>71</v>
      </c>
      <c r="B76" s="36" t="s">
        <v>317</v>
      </c>
      <c r="C76" s="36" t="s">
        <v>151</v>
      </c>
      <c r="D76" s="36" t="s">
        <v>103</v>
      </c>
      <c r="E76" s="36" t="s">
        <v>67</v>
      </c>
      <c r="F76" s="41" t="s">
        <v>109</v>
      </c>
      <c r="G76" s="102" t="s">
        <v>672</v>
      </c>
      <c r="H76" s="41" t="s">
        <v>140</v>
      </c>
      <c r="I76" s="41" t="s">
        <v>72</v>
      </c>
      <c r="J76" s="41" t="s">
        <v>152</v>
      </c>
      <c r="K76" s="41" t="s">
        <v>152</v>
      </c>
      <c r="L76" s="41" t="s">
        <v>73</v>
      </c>
      <c r="M76" s="90">
        <v>2</v>
      </c>
      <c r="N76" s="91">
        <v>3</v>
      </c>
      <c r="O76" s="70">
        <f t="shared" si="25"/>
        <v>6</v>
      </c>
      <c r="P76" s="116" t="str">
        <f t="shared" si="26"/>
        <v>MEDIO</v>
      </c>
      <c r="Q76" s="36">
        <v>25</v>
      </c>
      <c r="R76" s="36">
        <f t="shared" si="27"/>
        <v>150</v>
      </c>
      <c r="S76" s="38" t="str">
        <f t="shared" si="23"/>
        <v>II</v>
      </c>
      <c r="T76" s="114" t="str">
        <f t="shared" si="24"/>
        <v>ACEPTABLE CON CONTROL ESPECIFICO</v>
      </c>
      <c r="U76" s="95">
        <v>8</v>
      </c>
      <c r="V76" s="41" t="s">
        <v>342</v>
      </c>
      <c r="W76" s="41" t="s">
        <v>152</v>
      </c>
      <c r="X76" s="41" t="s">
        <v>152</v>
      </c>
      <c r="Y76" s="41" t="s">
        <v>152</v>
      </c>
      <c r="Z76" s="41" t="s">
        <v>343</v>
      </c>
      <c r="AA76" s="41" t="s">
        <v>78</v>
      </c>
      <c r="AB76" s="41" t="s">
        <v>66</v>
      </c>
      <c r="AC76" s="41" t="s">
        <v>344</v>
      </c>
      <c r="AD76" s="95"/>
      <c r="AM76" s="7"/>
    </row>
    <row r="77" spans="1:39" s="76" customFormat="1" ht="110.25" x14ac:dyDescent="0.2">
      <c r="A77" s="36" t="s">
        <v>71</v>
      </c>
      <c r="B77" s="36" t="s">
        <v>317</v>
      </c>
      <c r="C77" s="36" t="s">
        <v>151</v>
      </c>
      <c r="D77" s="36" t="s">
        <v>103</v>
      </c>
      <c r="E77" s="36" t="s">
        <v>67</v>
      </c>
      <c r="F77" s="36" t="s">
        <v>110</v>
      </c>
      <c r="G77" s="102" t="s">
        <v>672</v>
      </c>
      <c r="H77" s="89" t="s">
        <v>56</v>
      </c>
      <c r="I77" s="36" t="s">
        <v>748</v>
      </c>
      <c r="J77" s="41" t="s">
        <v>305</v>
      </c>
      <c r="K77" s="41" t="s">
        <v>305</v>
      </c>
      <c r="L77" s="36" t="s">
        <v>345</v>
      </c>
      <c r="M77" s="90">
        <v>2</v>
      </c>
      <c r="N77" s="91">
        <v>4</v>
      </c>
      <c r="O77" s="70">
        <f t="shared" si="25"/>
        <v>8</v>
      </c>
      <c r="P77" s="116" t="str">
        <f t="shared" si="26"/>
        <v>MEDIO</v>
      </c>
      <c r="Q77" s="36">
        <v>25</v>
      </c>
      <c r="R77" s="36">
        <f t="shared" si="27"/>
        <v>200</v>
      </c>
      <c r="S77" s="38" t="str">
        <f t="shared" si="23"/>
        <v>II</v>
      </c>
      <c r="T77" s="114" t="str">
        <f t="shared" si="24"/>
        <v>ACEPTABLE CON CONTROL ESPECIFICO</v>
      </c>
      <c r="U77" s="95">
        <v>8</v>
      </c>
      <c r="V77" s="41" t="s">
        <v>346</v>
      </c>
      <c r="W77" s="41" t="s">
        <v>152</v>
      </c>
      <c r="X77" s="41" t="s">
        <v>152</v>
      </c>
      <c r="Y77" s="41" t="s">
        <v>152</v>
      </c>
      <c r="Z77" s="41" t="s">
        <v>347</v>
      </c>
      <c r="AA77" s="41" t="s">
        <v>78</v>
      </c>
      <c r="AB77" s="41" t="s">
        <v>66</v>
      </c>
      <c r="AC77" s="41" t="s">
        <v>348</v>
      </c>
      <c r="AD77" s="95"/>
      <c r="AM77" s="7"/>
    </row>
    <row r="78" spans="1:39" s="76" customFormat="1" ht="236.25" x14ac:dyDescent="0.2">
      <c r="A78" s="36" t="s">
        <v>71</v>
      </c>
      <c r="B78" s="36" t="s">
        <v>317</v>
      </c>
      <c r="C78" s="36" t="s">
        <v>151</v>
      </c>
      <c r="D78" s="36" t="s">
        <v>103</v>
      </c>
      <c r="E78" s="36" t="s">
        <v>67</v>
      </c>
      <c r="F78" s="41" t="s">
        <v>349</v>
      </c>
      <c r="G78" s="102" t="s">
        <v>672</v>
      </c>
      <c r="H78" s="92" t="s">
        <v>41</v>
      </c>
      <c r="I78" s="74" t="s">
        <v>350</v>
      </c>
      <c r="J78" s="41" t="s">
        <v>305</v>
      </c>
      <c r="K78" s="41" t="s">
        <v>305</v>
      </c>
      <c r="L78" s="41" t="s">
        <v>473</v>
      </c>
      <c r="M78" s="90">
        <v>2</v>
      </c>
      <c r="N78" s="91">
        <v>4</v>
      </c>
      <c r="O78" s="70">
        <f t="shared" si="25"/>
        <v>8</v>
      </c>
      <c r="P78" s="116" t="str">
        <f t="shared" si="26"/>
        <v>MEDIO</v>
      </c>
      <c r="Q78" s="36">
        <v>25</v>
      </c>
      <c r="R78" s="36">
        <f t="shared" si="27"/>
        <v>200</v>
      </c>
      <c r="S78" s="38" t="str">
        <f t="shared" si="23"/>
        <v>II</v>
      </c>
      <c r="T78" s="114" t="str">
        <f t="shared" si="24"/>
        <v>ACEPTABLE CON CONTROL ESPECIFICO</v>
      </c>
      <c r="U78" s="95">
        <v>8</v>
      </c>
      <c r="V78" s="41" t="s">
        <v>352</v>
      </c>
      <c r="W78" s="41" t="s">
        <v>152</v>
      </c>
      <c r="X78" s="41" t="s">
        <v>152</v>
      </c>
      <c r="Y78" s="41" t="s">
        <v>152</v>
      </c>
      <c r="Z78" s="41" t="s">
        <v>480</v>
      </c>
      <c r="AA78" s="41" t="s">
        <v>144</v>
      </c>
      <c r="AB78" s="41" t="s">
        <v>66</v>
      </c>
      <c r="AC78" s="41" t="s">
        <v>348</v>
      </c>
      <c r="AD78" s="95"/>
      <c r="AM78" s="7"/>
    </row>
    <row r="79" spans="1:39" s="76" customFormat="1" ht="157.5" x14ac:dyDescent="0.2">
      <c r="A79" s="36" t="s">
        <v>71</v>
      </c>
      <c r="B79" s="36" t="s">
        <v>317</v>
      </c>
      <c r="C79" s="36" t="s">
        <v>151</v>
      </c>
      <c r="D79" s="36" t="s">
        <v>103</v>
      </c>
      <c r="E79" s="36" t="s">
        <v>67</v>
      </c>
      <c r="F79" s="40" t="s">
        <v>353</v>
      </c>
      <c r="G79" s="102" t="s">
        <v>672</v>
      </c>
      <c r="H79" s="36" t="s">
        <v>354</v>
      </c>
      <c r="I79" s="41" t="s">
        <v>355</v>
      </c>
      <c r="J79" s="41" t="s">
        <v>152</v>
      </c>
      <c r="K79" s="41" t="s">
        <v>152</v>
      </c>
      <c r="L79" s="41" t="s">
        <v>356</v>
      </c>
      <c r="M79" s="90">
        <v>2</v>
      </c>
      <c r="N79" s="91">
        <v>3</v>
      </c>
      <c r="O79" s="70">
        <f t="shared" si="25"/>
        <v>6</v>
      </c>
      <c r="P79" s="116" t="str">
        <f t="shared" si="26"/>
        <v>MEDIO</v>
      </c>
      <c r="Q79" s="36">
        <v>25</v>
      </c>
      <c r="R79" s="36">
        <f t="shared" si="27"/>
        <v>150</v>
      </c>
      <c r="S79" s="38" t="str">
        <f t="shared" si="23"/>
        <v>II</v>
      </c>
      <c r="T79" s="114" t="str">
        <f t="shared" si="24"/>
        <v>ACEPTABLE CON CONTROL ESPECIFICO</v>
      </c>
      <c r="U79" s="95">
        <v>8</v>
      </c>
      <c r="V79" s="41" t="s">
        <v>749</v>
      </c>
      <c r="W79" s="41" t="s">
        <v>152</v>
      </c>
      <c r="X79" s="41" t="s">
        <v>152</v>
      </c>
      <c r="Y79" s="41" t="s">
        <v>152</v>
      </c>
      <c r="Z79" s="41" t="s">
        <v>347</v>
      </c>
      <c r="AA79" s="41" t="s">
        <v>750</v>
      </c>
      <c r="AB79" s="41" t="s">
        <v>66</v>
      </c>
      <c r="AC79" s="41" t="s">
        <v>348</v>
      </c>
      <c r="AD79" s="95"/>
      <c r="AM79" s="7"/>
    </row>
    <row r="80" spans="1:39" s="76" customFormat="1" ht="126" x14ac:dyDescent="0.2">
      <c r="A80" s="36" t="s">
        <v>71</v>
      </c>
      <c r="B80" s="36" t="s">
        <v>317</v>
      </c>
      <c r="C80" s="36" t="s">
        <v>151</v>
      </c>
      <c r="D80" s="36" t="s">
        <v>103</v>
      </c>
      <c r="E80" s="36" t="s">
        <v>67</v>
      </c>
      <c r="F80" s="36" t="s">
        <v>157</v>
      </c>
      <c r="G80" s="102" t="s">
        <v>212</v>
      </c>
      <c r="H80" s="41" t="s">
        <v>118</v>
      </c>
      <c r="I80" s="36" t="s">
        <v>304</v>
      </c>
      <c r="J80" s="41" t="s">
        <v>305</v>
      </c>
      <c r="K80" s="41" t="s">
        <v>305</v>
      </c>
      <c r="L80" s="41" t="s">
        <v>104</v>
      </c>
      <c r="M80" s="90">
        <v>2</v>
      </c>
      <c r="N80" s="91">
        <v>1</v>
      </c>
      <c r="O80" s="70">
        <f t="shared" si="25"/>
        <v>2</v>
      </c>
      <c r="P80" s="116" t="str">
        <f t="shared" si="26"/>
        <v>BAJO</v>
      </c>
      <c r="Q80" s="36">
        <v>10</v>
      </c>
      <c r="R80" s="36">
        <f t="shared" si="27"/>
        <v>20</v>
      </c>
      <c r="S80" s="38" t="str">
        <f t="shared" si="23"/>
        <v>IV</v>
      </c>
      <c r="T80" s="114" t="str">
        <f t="shared" si="24"/>
        <v>ACEPTABLE</v>
      </c>
      <c r="U80" s="95">
        <v>8</v>
      </c>
      <c r="V80" s="74" t="s">
        <v>688</v>
      </c>
      <c r="W80" s="41" t="s">
        <v>152</v>
      </c>
      <c r="X80" s="41" t="s">
        <v>152</v>
      </c>
      <c r="Y80" s="41" t="s">
        <v>152</v>
      </c>
      <c r="Z80" s="41" t="s">
        <v>357</v>
      </c>
      <c r="AA80" s="41" t="s">
        <v>307</v>
      </c>
      <c r="AB80" s="41" t="s">
        <v>66</v>
      </c>
      <c r="AC80" s="41" t="s">
        <v>308</v>
      </c>
      <c r="AD80" s="95"/>
      <c r="AM80" s="7"/>
    </row>
    <row r="81" spans="1:39" s="76" customFormat="1" ht="173.25" x14ac:dyDescent="0.2">
      <c r="A81" s="36" t="s">
        <v>71</v>
      </c>
      <c r="B81" s="36" t="s">
        <v>317</v>
      </c>
      <c r="C81" s="36" t="s">
        <v>151</v>
      </c>
      <c r="D81" s="36" t="s">
        <v>103</v>
      </c>
      <c r="E81" s="36" t="s">
        <v>67</v>
      </c>
      <c r="F81" s="36" t="s">
        <v>358</v>
      </c>
      <c r="G81" s="102" t="s">
        <v>212</v>
      </c>
      <c r="H81" s="41" t="s">
        <v>146</v>
      </c>
      <c r="I81" s="36" t="s">
        <v>304</v>
      </c>
      <c r="J81" s="41" t="s">
        <v>305</v>
      </c>
      <c r="K81" s="41" t="s">
        <v>305</v>
      </c>
      <c r="L81" s="41" t="s">
        <v>104</v>
      </c>
      <c r="M81" s="90">
        <v>6</v>
      </c>
      <c r="N81" s="91">
        <v>3</v>
      </c>
      <c r="O81" s="70">
        <f t="shared" si="25"/>
        <v>18</v>
      </c>
      <c r="P81" s="116" t="str">
        <f t="shared" si="26"/>
        <v>ALTO</v>
      </c>
      <c r="Q81" s="36">
        <v>25</v>
      </c>
      <c r="R81" s="36">
        <f t="shared" si="27"/>
        <v>450</v>
      </c>
      <c r="S81" s="38" t="str">
        <f t="shared" si="23"/>
        <v>II</v>
      </c>
      <c r="T81" s="114" t="str">
        <f t="shared" si="24"/>
        <v>ACEPTABLE CON CONTROL ESPECIFICO</v>
      </c>
      <c r="U81" s="95">
        <v>8</v>
      </c>
      <c r="V81" s="74" t="s">
        <v>688</v>
      </c>
      <c r="W81" s="41" t="s">
        <v>152</v>
      </c>
      <c r="X81" s="41" t="s">
        <v>152</v>
      </c>
      <c r="Y81" s="41" t="s">
        <v>152</v>
      </c>
      <c r="Z81" s="41" t="s">
        <v>357</v>
      </c>
      <c r="AA81" s="41" t="s">
        <v>307</v>
      </c>
      <c r="AB81" s="41" t="s">
        <v>66</v>
      </c>
      <c r="AC81" s="41" t="s">
        <v>308</v>
      </c>
      <c r="AD81" s="95"/>
      <c r="AM81" s="7"/>
    </row>
    <row r="82" spans="1:39" s="76" customFormat="1" ht="126" x14ac:dyDescent="0.2">
      <c r="A82" s="36" t="s">
        <v>71</v>
      </c>
      <c r="B82" s="36" t="s">
        <v>317</v>
      </c>
      <c r="C82" s="36" t="s">
        <v>151</v>
      </c>
      <c r="D82" s="36" t="s">
        <v>103</v>
      </c>
      <c r="E82" s="36" t="s">
        <v>67</v>
      </c>
      <c r="F82" s="36" t="s">
        <v>157</v>
      </c>
      <c r="G82" s="102" t="s">
        <v>212</v>
      </c>
      <c r="H82" s="41" t="s">
        <v>118</v>
      </c>
      <c r="I82" s="36" t="s">
        <v>304</v>
      </c>
      <c r="J82" s="41" t="s">
        <v>152</v>
      </c>
      <c r="K82" s="41" t="s">
        <v>152</v>
      </c>
      <c r="L82" s="41" t="s">
        <v>104</v>
      </c>
      <c r="M82" s="90">
        <v>2</v>
      </c>
      <c r="N82" s="91">
        <v>2</v>
      </c>
      <c r="O82" s="70">
        <f t="shared" si="25"/>
        <v>4</v>
      </c>
      <c r="P82" s="116" t="str">
        <f t="shared" si="26"/>
        <v>BAJO</v>
      </c>
      <c r="Q82" s="36">
        <v>10</v>
      </c>
      <c r="R82" s="36">
        <f t="shared" si="27"/>
        <v>40</v>
      </c>
      <c r="S82" s="38" t="str">
        <f t="shared" si="23"/>
        <v>III</v>
      </c>
      <c r="T82" s="114" t="str">
        <f t="shared" si="24"/>
        <v>MEJORABLE</v>
      </c>
      <c r="U82" s="95">
        <v>8</v>
      </c>
      <c r="V82" s="74" t="s">
        <v>688</v>
      </c>
      <c r="W82" s="41" t="s">
        <v>152</v>
      </c>
      <c r="X82" s="41" t="s">
        <v>152</v>
      </c>
      <c r="Y82" s="41" t="s">
        <v>152</v>
      </c>
      <c r="Z82" s="41" t="s">
        <v>357</v>
      </c>
      <c r="AA82" s="41" t="s">
        <v>307</v>
      </c>
      <c r="AB82" s="41" t="s">
        <v>66</v>
      </c>
      <c r="AC82" s="41" t="s">
        <v>308</v>
      </c>
      <c r="AD82" s="95"/>
      <c r="AM82" s="7"/>
    </row>
    <row r="83" spans="1:39" s="76" customFormat="1" ht="173.25" x14ac:dyDescent="0.2">
      <c r="A83" s="36" t="s">
        <v>71</v>
      </c>
      <c r="B83" s="36" t="s">
        <v>317</v>
      </c>
      <c r="C83" s="36" t="s">
        <v>151</v>
      </c>
      <c r="D83" s="36" t="s">
        <v>103</v>
      </c>
      <c r="E83" s="36" t="s">
        <v>67</v>
      </c>
      <c r="F83" s="36" t="s">
        <v>358</v>
      </c>
      <c r="G83" s="102" t="s">
        <v>212</v>
      </c>
      <c r="H83" s="41" t="s">
        <v>146</v>
      </c>
      <c r="I83" s="36" t="s">
        <v>304</v>
      </c>
      <c r="J83" s="41" t="s">
        <v>152</v>
      </c>
      <c r="K83" s="41" t="s">
        <v>152</v>
      </c>
      <c r="L83" s="41" t="s">
        <v>104</v>
      </c>
      <c r="M83" s="90">
        <v>6</v>
      </c>
      <c r="N83" s="91">
        <v>3</v>
      </c>
      <c r="O83" s="70">
        <f t="shared" si="25"/>
        <v>18</v>
      </c>
      <c r="P83" s="116" t="str">
        <f t="shared" si="26"/>
        <v>ALTO</v>
      </c>
      <c r="Q83" s="36">
        <v>25</v>
      </c>
      <c r="R83" s="36">
        <f t="shared" si="27"/>
        <v>450</v>
      </c>
      <c r="S83" s="38" t="str">
        <f t="shared" si="23"/>
        <v>II</v>
      </c>
      <c r="T83" s="114" t="str">
        <f t="shared" si="24"/>
        <v>ACEPTABLE CON CONTROL ESPECIFICO</v>
      </c>
      <c r="U83" s="95">
        <v>8</v>
      </c>
      <c r="V83" s="74" t="s">
        <v>688</v>
      </c>
      <c r="W83" s="41" t="s">
        <v>152</v>
      </c>
      <c r="X83" s="41" t="s">
        <v>152</v>
      </c>
      <c r="Y83" s="41" t="s">
        <v>152</v>
      </c>
      <c r="Z83" s="41" t="s">
        <v>357</v>
      </c>
      <c r="AA83" s="41" t="s">
        <v>307</v>
      </c>
      <c r="AB83" s="41" t="s">
        <v>66</v>
      </c>
      <c r="AC83" s="41" t="s">
        <v>308</v>
      </c>
      <c r="AD83" s="95"/>
      <c r="AM83" s="7"/>
    </row>
    <row r="84" spans="1:39" s="76" customFormat="1" ht="157.5" x14ac:dyDescent="0.2">
      <c r="A84" s="36" t="s">
        <v>71</v>
      </c>
      <c r="B84" s="36" t="s">
        <v>317</v>
      </c>
      <c r="C84" s="36" t="s">
        <v>151</v>
      </c>
      <c r="D84" s="36" t="s">
        <v>103</v>
      </c>
      <c r="E84" s="36" t="s">
        <v>67</v>
      </c>
      <c r="F84" s="36" t="s">
        <v>359</v>
      </c>
      <c r="G84" s="102" t="s">
        <v>214</v>
      </c>
      <c r="H84" s="41" t="s">
        <v>117</v>
      </c>
      <c r="I84" s="74" t="s">
        <v>292</v>
      </c>
      <c r="J84" s="41" t="s">
        <v>152</v>
      </c>
      <c r="K84" s="41" t="s">
        <v>152</v>
      </c>
      <c r="L84" s="41" t="s">
        <v>148</v>
      </c>
      <c r="M84" s="90">
        <v>2</v>
      </c>
      <c r="N84" s="91">
        <v>3</v>
      </c>
      <c r="O84" s="70">
        <f t="shared" si="25"/>
        <v>6</v>
      </c>
      <c r="P84" s="116" t="str">
        <f t="shared" si="26"/>
        <v>MEDIO</v>
      </c>
      <c r="Q84" s="36">
        <v>25</v>
      </c>
      <c r="R84" s="36">
        <f t="shared" si="27"/>
        <v>150</v>
      </c>
      <c r="S84" s="38" t="str">
        <f t="shared" si="23"/>
        <v>II</v>
      </c>
      <c r="T84" s="114" t="str">
        <f t="shared" si="24"/>
        <v>ACEPTABLE CON CONTROL ESPECIFICO</v>
      </c>
      <c r="U84" s="95">
        <v>8</v>
      </c>
      <c r="V84" s="75" t="s">
        <v>689</v>
      </c>
      <c r="W84" s="41" t="s">
        <v>152</v>
      </c>
      <c r="X84" s="41" t="s">
        <v>152</v>
      </c>
      <c r="Y84" s="41" t="s">
        <v>152</v>
      </c>
      <c r="Z84" s="41" t="s">
        <v>360</v>
      </c>
      <c r="AA84" s="41" t="s">
        <v>361</v>
      </c>
      <c r="AB84" s="41" t="s">
        <v>66</v>
      </c>
      <c r="AC84" s="41" t="s">
        <v>362</v>
      </c>
      <c r="AD84" s="95"/>
      <c r="AM84" s="7"/>
    </row>
    <row r="85" spans="1:39" s="76" customFormat="1" ht="173.25" x14ac:dyDescent="0.2">
      <c r="A85" s="36" t="s">
        <v>71</v>
      </c>
      <c r="B85" s="36" t="s">
        <v>317</v>
      </c>
      <c r="C85" s="36" t="s">
        <v>151</v>
      </c>
      <c r="D85" s="36" t="s">
        <v>103</v>
      </c>
      <c r="E85" s="36" t="s">
        <v>67</v>
      </c>
      <c r="F85" s="36" t="s">
        <v>85</v>
      </c>
      <c r="G85" s="102" t="s">
        <v>214</v>
      </c>
      <c r="H85" s="89" t="s">
        <v>26</v>
      </c>
      <c r="I85" s="74" t="s">
        <v>363</v>
      </c>
      <c r="J85" s="41" t="s">
        <v>305</v>
      </c>
      <c r="K85" s="41" t="s">
        <v>305</v>
      </c>
      <c r="L85" s="41" t="s">
        <v>148</v>
      </c>
      <c r="M85" s="90">
        <v>2</v>
      </c>
      <c r="N85" s="91">
        <v>3</v>
      </c>
      <c r="O85" s="70">
        <f t="shared" si="25"/>
        <v>6</v>
      </c>
      <c r="P85" s="116" t="str">
        <f t="shared" si="26"/>
        <v>MEDIO</v>
      </c>
      <c r="Q85" s="36">
        <v>25</v>
      </c>
      <c r="R85" s="36">
        <f t="shared" si="27"/>
        <v>150</v>
      </c>
      <c r="S85" s="38" t="str">
        <f t="shared" si="23"/>
        <v>II</v>
      </c>
      <c r="T85" s="114" t="str">
        <f t="shared" si="24"/>
        <v>ACEPTABLE CON CONTROL ESPECIFICO</v>
      </c>
      <c r="U85" s="95">
        <v>8</v>
      </c>
      <c r="V85" s="75" t="s">
        <v>751</v>
      </c>
      <c r="W85" s="41" t="s">
        <v>152</v>
      </c>
      <c r="X85" s="41" t="s">
        <v>152</v>
      </c>
      <c r="Y85" s="41" t="s">
        <v>152</v>
      </c>
      <c r="Z85" s="41" t="s">
        <v>364</v>
      </c>
      <c r="AA85" s="41" t="s">
        <v>361</v>
      </c>
      <c r="AB85" s="41" t="s">
        <v>66</v>
      </c>
      <c r="AC85" s="41" t="s">
        <v>362</v>
      </c>
      <c r="AD85" s="95"/>
      <c r="AM85" s="7"/>
    </row>
    <row r="86" spans="1:39" s="76" customFormat="1" ht="94.5" x14ac:dyDescent="0.2">
      <c r="A86" s="36" t="s">
        <v>71</v>
      </c>
      <c r="B86" s="36" t="s">
        <v>317</v>
      </c>
      <c r="C86" s="36" t="s">
        <v>151</v>
      </c>
      <c r="D86" s="36" t="s">
        <v>103</v>
      </c>
      <c r="E86" s="36" t="s">
        <v>67</v>
      </c>
      <c r="F86" s="36" t="s">
        <v>365</v>
      </c>
      <c r="G86" s="102" t="s">
        <v>214</v>
      </c>
      <c r="H86" s="92" t="s">
        <v>42</v>
      </c>
      <c r="I86" s="41" t="s">
        <v>366</v>
      </c>
      <c r="J86" s="41" t="s">
        <v>152</v>
      </c>
      <c r="K86" s="41" t="s">
        <v>152</v>
      </c>
      <c r="L86" s="41" t="s">
        <v>130</v>
      </c>
      <c r="M86" s="90">
        <v>2</v>
      </c>
      <c r="N86" s="91">
        <v>3</v>
      </c>
      <c r="O86" s="70">
        <f t="shared" si="25"/>
        <v>6</v>
      </c>
      <c r="P86" s="116" t="str">
        <f t="shared" si="26"/>
        <v>MEDIO</v>
      </c>
      <c r="Q86" s="36">
        <v>25</v>
      </c>
      <c r="R86" s="36">
        <f t="shared" si="27"/>
        <v>150</v>
      </c>
      <c r="S86" s="38" t="str">
        <f t="shared" si="23"/>
        <v>II</v>
      </c>
      <c r="T86" s="114" t="str">
        <f t="shared" si="24"/>
        <v>ACEPTABLE CON CONTROL ESPECIFICO</v>
      </c>
      <c r="U86" s="95">
        <v>8</v>
      </c>
      <c r="V86" s="41" t="s">
        <v>481</v>
      </c>
      <c r="W86" s="41" t="s">
        <v>152</v>
      </c>
      <c r="X86" s="41" t="s">
        <v>152</v>
      </c>
      <c r="Y86" s="41" t="s">
        <v>152</v>
      </c>
      <c r="Z86" s="41" t="s">
        <v>364</v>
      </c>
      <c r="AA86" s="41" t="s">
        <v>361</v>
      </c>
      <c r="AB86" s="41" t="s">
        <v>66</v>
      </c>
      <c r="AC86" s="41" t="s">
        <v>362</v>
      </c>
      <c r="AD86" s="95"/>
      <c r="AM86" s="7"/>
    </row>
    <row r="87" spans="1:39" s="76" customFormat="1" ht="126" x14ac:dyDescent="0.2">
      <c r="A87" s="36" t="s">
        <v>71</v>
      </c>
      <c r="B87" s="36" t="s">
        <v>317</v>
      </c>
      <c r="C87" s="36" t="s">
        <v>151</v>
      </c>
      <c r="D87" s="36" t="s">
        <v>103</v>
      </c>
      <c r="E87" s="36" t="s">
        <v>67</v>
      </c>
      <c r="F87" s="36" t="s">
        <v>126</v>
      </c>
      <c r="G87" s="102" t="s">
        <v>214</v>
      </c>
      <c r="H87" s="41" t="s">
        <v>125</v>
      </c>
      <c r="I87" s="41" t="s">
        <v>367</v>
      </c>
      <c r="J87" s="41" t="s">
        <v>152</v>
      </c>
      <c r="K87" s="41" t="s">
        <v>152</v>
      </c>
      <c r="L87" s="41" t="s">
        <v>130</v>
      </c>
      <c r="M87" s="90">
        <v>2</v>
      </c>
      <c r="N87" s="91">
        <v>2</v>
      </c>
      <c r="O87" s="70">
        <f t="shared" si="25"/>
        <v>4</v>
      </c>
      <c r="P87" s="116" t="str">
        <f t="shared" si="26"/>
        <v>BAJO</v>
      </c>
      <c r="Q87" s="36">
        <v>25</v>
      </c>
      <c r="R87" s="36">
        <f t="shared" si="27"/>
        <v>100</v>
      </c>
      <c r="S87" s="38" t="str">
        <f t="shared" si="23"/>
        <v>III</v>
      </c>
      <c r="T87" s="114" t="str">
        <f t="shared" si="24"/>
        <v>MEJORABLE</v>
      </c>
      <c r="U87" s="95">
        <v>8</v>
      </c>
      <c r="V87" s="75" t="s">
        <v>368</v>
      </c>
      <c r="W87" s="41" t="s">
        <v>152</v>
      </c>
      <c r="X87" s="41" t="s">
        <v>152</v>
      </c>
      <c r="Y87" s="41" t="s">
        <v>152</v>
      </c>
      <c r="Z87" s="41" t="s">
        <v>127</v>
      </c>
      <c r="AA87" s="41" t="s">
        <v>128</v>
      </c>
      <c r="AB87" s="41" t="s">
        <v>66</v>
      </c>
      <c r="AC87" s="41" t="s">
        <v>362</v>
      </c>
      <c r="AD87" s="95"/>
      <c r="AM87" s="7"/>
    </row>
    <row r="88" spans="1:39" s="76" customFormat="1" ht="141.75" x14ac:dyDescent="0.2">
      <c r="A88" s="36" t="s">
        <v>71</v>
      </c>
      <c r="B88" s="36" t="s">
        <v>317</v>
      </c>
      <c r="C88" s="36" t="s">
        <v>151</v>
      </c>
      <c r="D88" s="36" t="s">
        <v>103</v>
      </c>
      <c r="E88" s="36" t="s">
        <v>67</v>
      </c>
      <c r="F88" s="36" t="s">
        <v>369</v>
      </c>
      <c r="G88" s="102" t="s">
        <v>216</v>
      </c>
      <c r="H88" s="89" t="s">
        <v>48</v>
      </c>
      <c r="I88" s="75" t="s">
        <v>752</v>
      </c>
      <c r="J88" s="41" t="s">
        <v>305</v>
      </c>
      <c r="K88" s="41" t="s">
        <v>305</v>
      </c>
      <c r="L88" s="36" t="s">
        <v>753</v>
      </c>
      <c r="M88" s="90">
        <v>6</v>
      </c>
      <c r="N88" s="91">
        <v>3</v>
      </c>
      <c r="O88" s="70">
        <f t="shared" si="25"/>
        <v>18</v>
      </c>
      <c r="P88" s="116" t="str">
        <f t="shared" si="26"/>
        <v>ALTO</v>
      </c>
      <c r="Q88" s="36">
        <v>10</v>
      </c>
      <c r="R88" s="36">
        <f t="shared" si="27"/>
        <v>180</v>
      </c>
      <c r="S88" s="38" t="str">
        <f t="shared" si="23"/>
        <v>II</v>
      </c>
      <c r="T88" s="114" t="str">
        <f t="shared" si="24"/>
        <v>ACEPTABLE CON CONTROL ESPECIFICO</v>
      </c>
      <c r="U88" s="95">
        <v>8</v>
      </c>
      <c r="V88" s="41" t="s">
        <v>695</v>
      </c>
      <c r="W88" s="41" t="s">
        <v>152</v>
      </c>
      <c r="X88" s="41" t="s">
        <v>152</v>
      </c>
      <c r="Y88" s="41" t="s">
        <v>152</v>
      </c>
      <c r="Z88" s="41" t="s">
        <v>754</v>
      </c>
      <c r="AA88" s="41" t="s">
        <v>370</v>
      </c>
      <c r="AB88" s="41" t="s">
        <v>66</v>
      </c>
      <c r="AC88" s="41" t="s">
        <v>68</v>
      </c>
      <c r="AD88" s="95"/>
      <c r="AM88" s="7"/>
    </row>
    <row r="89" spans="1:39" s="76" customFormat="1" ht="78.75" x14ac:dyDescent="0.2">
      <c r="A89" s="36" t="s">
        <v>71</v>
      </c>
      <c r="B89" s="36" t="s">
        <v>317</v>
      </c>
      <c r="C89" s="36" t="s">
        <v>151</v>
      </c>
      <c r="D89" s="36" t="s">
        <v>103</v>
      </c>
      <c r="E89" s="36" t="s">
        <v>67</v>
      </c>
      <c r="F89" s="36" t="s">
        <v>134</v>
      </c>
      <c r="G89" s="102" t="s">
        <v>216</v>
      </c>
      <c r="H89" s="89" t="s">
        <v>49</v>
      </c>
      <c r="I89" s="41" t="s">
        <v>371</v>
      </c>
      <c r="J89" s="41" t="s">
        <v>305</v>
      </c>
      <c r="K89" s="41" t="s">
        <v>303</v>
      </c>
      <c r="L89" s="41" t="s">
        <v>305</v>
      </c>
      <c r="M89" s="90">
        <v>2</v>
      </c>
      <c r="N89" s="91">
        <v>2</v>
      </c>
      <c r="O89" s="70">
        <f t="shared" si="25"/>
        <v>4</v>
      </c>
      <c r="P89" s="116" t="str">
        <f t="shared" si="26"/>
        <v>BAJO</v>
      </c>
      <c r="Q89" s="36">
        <v>10</v>
      </c>
      <c r="R89" s="36">
        <f t="shared" si="27"/>
        <v>40</v>
      </c>
      <c r="S89" s="38" t="str">
        <f t="shared" si="23"/>
        <v>III</v>
      </c>
      <c r="T89" s="114" t="str">
        <f t="shared" si="24"/>
        <v>MEJORABLE</v>
      </c>
      <c r="U89" s="95">
        <v>8</v>
      </c>
      <c r="V89" s="41" t="s">
        <v>372</v>
      </c>
      <c r="W89" s="41" t="s">
        <v>152</v>
      </c>
      <c r="X89" s="41" t="s">
        <v>152</v>
      </c>
      <c r="Y89" s="41" t="s">
        <v>152</v>
      </c>
      <c r="Z89" s="41" t="s">
        <v>373</v>
      </c>
      <c r="AA89" s="41" t="s">
        <v>374</v>
      </c>
      <c r="AB89" s="41" t="s">
        <v>66</v>
      </c>
      <c r="AC89" s="41" t="s">
        <v>68</v>
      </c>
      <c r="AD89" s="95"/>
      <c r="AM89" s="7"/>
    </row>
    <row r="90" spans="1:39" s="76" customFormat="1" ht="94.5" x14ac:dyDescent="0.2">
      <c r="A90" s="36" t="s">
        <v>71</v>
      </c>
      <c r="B90" s="36" t="s">
        <v>317</v>
      </c>
      <c r="C90" s="36" t="s">
        <v>151</v>
      </c>
      <c r="D90" s="36" t="s">
        <v>103</v>
      </c>
      <c r="E90" s="36" t="s">
        <v>67</v>
      </c>
      <c r="F90" s="36" t="s">
        <v>153</v>
      </c>
      <c r="G90" s="102" t="s">
        <v>216</v>
      </c>
      <c r="H90" s="89" t="s">
        <v>57</v>
      </c>
      <c r="I90" s="75" t="s">
        <v>293</v>
      </c>
      <c r="J90" s="41" t="s">
        <v>152</v>
      </c>
      <c r="K90" s="41" t="s">
        <v>152</v>
      </c>
      <c r="L90" s="36" t="s">
        <v>375</v>
      </c>
      <c r="M90" s="90">
        <v>6</v>
      </c>
      <c r="N90" s="91">
        <v>3</v>
      </c>
      <c r="O90" s="70">
        <f t="shared" si="25"/>
        <v>18</v>
      </c>
      <c r="P90" s="116" t="str">
        <f t="shared" si="26"/>
        <v>ALTO</v>
      </c>
      <c r="Q90" s="36">
        <v>10</v>
      </c>
      <c r="R90" s="36">
        <f t="shared" si="27"/>
        <v>180</v>
      </c>
      <c r="S90" s="38" t="str">
        <f t="shared" si="23"/>
        <v>II</v>
      </c>
      <c r="T90" s="114" t="str">
        <f t="shared" si="24"/>
        <v>ACEPTABLE CON CONTROL ESPECIFICO</v>
      </c>
      <c r="U90" s="95">
        <v>8</v>
      </c>
      <c r="V90" s="75" t="s">
        <v>376</v>
      </c>
      <c r="W90" s="41" t="s">
        <v>152</v>
      </c>
      <c r="X90" s="41" t="s">
        <v>152</v>
      </c>
      <c r="Y90" s="41" t="s">
        <v>152</v>
      </c>
      <c r="Z90" s="41" t="s">
        <v>731</v>
      </c>
      <c r="AA90" s="41" t="s">
        <v>377</v>
      </c>
      <c r="AB90" s="41" t="s">
        <v>66</v>
      </c>
      <c r="AC90" s="41" t="s">
        <v>68</v>
      </c>
      <c r="AD90" s="95"/>
      <c r="AM90" s="7"/>
    </row>
    <row r="91" spans="1:39" s="76" customFormat="1" ht="141.75" x14ac:dyDescent="0.2">
      <c r="A91" s="36" t="s">
        <v>71</v>
      </c>
      <c r="B91" s="36" t="s">
        <v>317</v>
      </c>
      <c r="C91" s="36" t="s">
        <v>151</v>
      </c>
      <c r="D91" s="36" t="s">
        <v>103</v>
      </c>
      <c r="E91" s="36" t="s">
        <v>67</v>
      </c>
      <c r="F91" s="36" t="s">
        <v>86</v>
      </c>
      <c r="G91" s="102" t="s">
        <v>216</v>
      </c>
      <c r="H91" s="36" t="s">
        <v>77</v>
      </c>
      <c r="I91" s="75" t="s">
        <v>732</v>
      </c>
      <c r="J91" s="41" t="s">
        <v>152</v>
      </c>
      <c r="K91" s="41" t="s">
        <v>152</v>
      </c>
      <c r="L91" s="36" t="s">
        <v>755</v>
      </c>
      <c r="M91" s="90">
        <v>2</v>
      </c>
      <c r="N91" s="91">
        <v>3</v>
      </c>
      <c r="O91" s="70">
        <f t="shared" si="25"/>
        <v>6</v>
      </c>
      <c r="P91" s="116" t="str">
        <f t="shared" si="26"/>
        <v>MEDIO</v>
      </c>
      <c r="Q91" s="36">
        <v>10</v>
      </c>
      <c r="R91" s="36">
        <f t="shared" si="27"/>
        <v>60</v>
      </c>
      <c r="S91" s="38" t="str">
        <f t="shared" si="23"/>
        <v>III</v>
      </c>
      <c r="T91" s="114" t="str">
        <f t="shared" si="24"/>
        <v>MEJORABLE</v>
      </c>
      <c r="U91" s="95">
        <v>8</v>
      </c>
      <c r="V91" s="75" t="s">
        <v>482</v>
      </c>
      <c r="W91" s="41" t="s">
        <v>152</v>
      </c>
      <c r="X91" s="41" t="s">
        <v>152</v>
      </c>
      <c r="Y91" s="41" t="s">
        <v>152</v>
      </c>
      <c r="Z91" s="41" t="s">
        <v>731</v>
      </c>
      <c r="AA91" s="41" t="s">
        <v>377</v>
      </c>
      <c r="AB91" s="41" t="s">
        <v>66</v>
      </c>
      <c r="AC91" s="41" t="s">
        <v>68</v>
      </c>
      <c r="AD91" s="95"/>
      <c r="AM91" s="7"/>
    </row>
    <row r="92" spans="1:39" s="76" customFormat="1" ht="110.25" x14ac:dyDescent="0.2">
      <c r="A92" s="36" t="s">
        <v>71</v>
      </c>
      <c r="B92" s="36" t="s">
        <v>317</v>
      </c>
      <c r="C92" s="36" t="s">
        <v>151</v>
      </c>
      <c r="D92" s="36" t="s">
        <v>103</v>
      </c>
      <c r="E92" s="36" t="s">
        <v>67</v>
      </c>
      <c r="F92" s="36" t="s">
        <v>154</v>
      </c>
      <c r="G92" s="102" t="s">
        <v>216</v>
      </c>
      <c r="H92" s="89" t="s">
        <v>44</v>
      </c>
      <c r="I92" s="75" t="s">
        <v>378</v>
      </c>
      <c r="J92" s="41" t="s">
        <v>152</v>
      </c>
      <c r="K92" s="41" t="s">
        <v>152</v>
      </c>
      <c r="L92" s="41" t="s">
        <v>474</v>
      </c>
      <c r="M92" s="90">
        <v>6</v>
      </c>
      <c r="N92" s="91">
        <v>3</v>
      </c>
      <c r="O92" s="70">
        <f t="shared" si="25"/>
        <v>18</v>
      </c>
      <c r="P92" s="116" t="str">
        <f t="shared" si="26"/>
        <v>ALTO</v>
      </c>
      <c r="Q92" s="36">
        <v>25</v>
      </c>
      <c r="R92" s="36">
        <f t="shared" si="27"/>
        <v>450</v>
      </c>
      <c r="S92" s="38" t="str">
        <f t="shared" si="23"/>
        <v>II</v>
      </c>
      <c r="T92" s="114" t="str">
        <f t="shared" si="24"/>
        <v>ACEPTABLE CON CONTROL ESPECIFICO</v>
      </c>
      <c r="U92" s="95">
        <v>8</v>
      </c>
      <c r="V92" s="75" t="s">
        <v>756</v>
      </c>
      <c r="W92" s="41" t="s">
        <v>152</v>
      </c>
      <c r="X92" s="41" t="s">
        <v>152</v>
      </c>
      <c r="Y92" s="41" t="s">
        <v>152</v>
      </c>
      <c r="Z92" s="41" t="s">
        <v>379</v>
      </c>
      <c r="AA92" s="41" t="s">
        <v>380</v>
      </c>
      <c r="AB92" s="41" t="s">
        <v>66</v>
      </c>
      <c r="AC92" s="41" t="s">
        <v>68</v>
      </c>
      <c r="AD92" s="95"/>
      <c r="AM92" s="7"/>
    </row>
    <row r="93" spans="1:39" s="76" customFormat="1" ht="110.25" x14ac:dyDescent="0.2">
      <c r="A93" s="36" t="s">
        <v>71</v>
      </c>
      <c r="B93" s="36" t="s">
        <v>317</v>
      </c>
      <c r="C93" s="36" t="s">
        <v>151</v>
      </c>
      <c r="D93" s="36" t="s">
        <v>103</v>
      </c>
      <c r="E93" s="36" t="s">
        <v>67</v>
      </c>
      <c r="F93" s="40" t="s">
        <v>381</v>
      </c>
      <c r="G93" s="102" t="s">
        <v>216</v>
      </c>
      <c r="H93" s="89" t="s">
        <v>45</v>
      </c>
      <c r="I93" s="75" t="s">
        <v>757</v>
      </c>
      <c r="J93" s="41" t="s">
        <v>152</v>
      </c>
      <c r="K93" s="41" t="s">
        <v>152</v>
      </c>
      <c r="L93" s="41" t="s">
        <v>475</v>
      </c>
      <c r="M93" s="90">
        <v>2</v>
      </c>
      <c r="N93" s="91">
        <v>2</v>
      </c>
      <c r="O93" s="70">
        <f t="shared" si="25"/>
        <v>4</v>
      </c>
      <c r="P93" s="116" t="str">
        <f t="shared" si="26"/>
        <v>BAJO</v>
      </c>
      <c r="Q93" s="36">
        <v>100</v>
      </c>
      <c r="R93" s="36">
        <f t="shared" si="27"/>
        <v>400</v>
      </c>
      <c r="S93" s="38" t="str">
        <f t="shared" si="23"/>
        <v>II</v>
      </c>
      <c r="T93" s="114" t="str">
        <f t="shared" si="24"/>
        <v>ACEPTABLE CON CONTROL ESPECIFICO</v>
      </c>
      <c r="U93" s="95">
        <v>8</v>
      </c>
      <c r="V93" s="41" t="s">
        <v>483</v>
      </c>
      <c r="W93" s="41" t="s">
        <v>152</v>
      </c>
      <c r="X93" s="41" t="s">
        <v>152</v>
      </c>
      <c r="Y93" s="41" t="s">
        <v>152</v>
      </c>
      <c r="Z93" s="41" t="s">
        <v>382</v>
      </c>
      <c r="AA93" s="41" t="s">
        <v>383</v>
      </c>
      <c r="AB93" s="41" t="s">
        <v>66</v>
      </c>
      <c r="AC93" s="41" t="s">
        <v>68</v>
      </c>
      <c r="AD93" s="95"/>
      <c r="AM93" s="7"/>
    </row>
    <row r="94" spans="1:39" s="76" customFormat="1" ht="110.25" x14ac:dyDescent="0.2">
      <c r="A94" s="36" t="s">
        <v>71</v>
      </c>
      <c r="B94" s="36" t="s">
        <v>317</v>
      </c>
      <c r="C94" s="36" t="s">
        <v>151</v>
      </c>
      <c r="D94" s="36" t="s">
        <v>103</v>
      </c>
      <c r="E94" s="36" t="s">
        <v>67</v>
      </c>
      <c r="F94" s="36" t="s">
        <v>155</v>
      </c>
      <c r="G94" s="102" t="s">
        <v>216</v>
      </c>
      <c r="H94" s="89" t="s">
        <v>46</v>
      </c>
      <c r="I94" s="75" t="s">
        <v>384</v>
      </c>
      <c r="J94" s="41" t="s">
        <v>305</v>
      </c>
      <c r="K94" s="41" t="s">
        <v>305</v>
      </c>
      <c r="L94" s="41" t="s">
        <v>385</v>
      </c>
      <c r="M94" s="90">
        <v>6</v>
      </c>
      <c r="N94" s="91">
        <v>3</v>
      </c>
      <c r="O94" s="70">
        <f t="shared" si="25"/>
        <v>18</v>
      </c>
      <c r="P94" s="116" t="str">
        <f t="shared" si="26"/>
        <v>ALTO</v>
      </c>
      <c r="Q94" s="36">
        <v>10</v>
      </c>
      <c r="R94" s="36">
        <f t="shared" si="27"/>
        <v>180</v>
      </c>
      <c r="S94" s="38" t="str">
        <f t="shared" si="23"/>
        <v>II</v>
      </c>
      <c r="T94" s="114" t="str">
        <f t="shared" si="24"/>
        <v>ACEPTABLE CON CONTROL ESPECIFICO</v>
      </c>
      <c r="U94" s="95">
        <v>8</v>
      </c>
      <c r="V94" s="41" t="s">
        <v>386</v>
      </c>
      <c r="W94" s="41" t="s">
        <v>152</v>
      </c>
      <c r="X94" s="41" t="s">
        <v>152</v>
      </c>
      <c r="Y94" s="41" t="s">
        <v>387</v>
      </c>
      <c r="Z94" s="41" t="s">
        <v>388</v>
      </c>
      <c r="AA94" s="41" t="s">
        <v>389</v>
      </c>
      <c r="AB94" s="41" t="s">
        <v>66</v>
      </c>
      <c r="AC94" s="41" t="s">
        <v>390</v>
      </c>
      <c r="AD94" s="95"/>
      <c r="AM94" s="7"/>
    </row>
    <row r="95" spans="1:39" s="76" customFormat="1" ht="94.5" x14ac:dyDescent="0.2">
      <c r="A95" s="36" t="s">
        <v>71</v>
      </c>
      <c r="B95" s="36" t="s">
        <v>317</v>
      </c>
      <c r="C95" s="36" t="s">
        <v>151</v>
      </c>
      <c r="D95" s="36" t="s">
        <v>103</v>
      </c>
      <c r="E95" s="36" t="s">
        <v>67</v>
      </c>
      <c r="F95" s="36" t="s">
        <v>156</v>
      </c>
      <c r="G95" s="102" t="s">
        <v>216</v>
      </c>
      <c r="H95" s="89" t="s">
        <v>60</v>
      </c>
      <c r="I95" s="36" t="s">
        <v>314</v>
      </c>
      <c r="J95" s="41" t="s">
        <v>305</v>
      </c>
      <c r="K95" s="41" t="s">
        <v>305</v>
      </c>
      <c r="L95" s="75" t="s">
        <v>296</v>
      </c>
      <c r="M95" s="90">
        <v>2</v>
      </c>
      <c r="N95" s="36">
        <v>4</v>
      </c>
      <c r="O95" s="70">
        <f t="shared" si="25"/>
        <v>8</v>
      </c>
      <c r="P95" s="116" t="str">
        <f t="shared" si="26"/>
        <v>MEDIO</v>
      </c>
      <c r="Q95" s="36">
        <v>25</v>
      </c>
      <c r="R95" s="36">
        <f t="shared" si="27"/>
        <v>200</v>
      </c>
      <c r="S95" s="38" t="str">
        <f t="shared" si="23"/>
        <v>II</v>
      </c>
      <c r="T95" s="114" t="str">
        <f t="shared" si="24"/>
        <v>ACEPTABLE CON CONTROL ESPECIFICO</v>
      </c>
      <c r="U95" s="95">
        <v>8</v>
      </c>
      <c r="V95" s="41" t="s">
        <v>391</v>
      </c>
      <c r="W95" s="41" t="s">
        <v>152</v>
      </c>
      <c r="X95" s="41" t="s">
        <v>152</v>
      </c>
      <c r="Y95" s="41" t="s">
        <v>152</v>
      </c>
      <c r="Z95" s="41" t="s">
        <v>484</v>
      </c>
      <c r="AA95" s="41" t="s">
        <v>758</v>
      </c>
      <c r="AB95" s="41" t="s">
        <v>66</v>
      </c>
      <c r="AC95" s="36" t="s">
        <v>393</v>
      </c>
      <c r="AD95" s="95"/>
      <c r="AM95" s="7"/>
    </row>
    <row r="96" spans="1:39" ht="94.5" x14ac:dyDescent="0.2">
      <c r="A96" s="36" t="s">
        <v>71</v>
      </c>
      <c r="B96" s="36" t="s">
        <v>317</v>
      </c>
      <c r="C96" s="36" t="s">
        <v>151</v>
      </c>
      <c r="D96" s="36" t="s">
        <v>103</v>
      </c>
      <c r="E96" s="36" t="s">
        <v>67</v>
      </c>
      <c r="F96" s="36" t="s">
        <v>156</v>
      </c>
      <c r="G96" s="102" t="s">
        <v>216</v>
      </c>
      <c r="H96" s="89" t="s">
        <v>61</v>
      </c>
      <c r="I96" s="36" t="s">
        <v>314</v>
      </c>
      <c r="J96" s="41" t="s">
        <v>305</v>
      </c>
      <c r="K96" s="41" t="s">
        <v>305</v>
      </c>
      <c r="L96" s="75" t="s">
        <v>296</v>
      </c>
      <c r="M96" s="90">
        <v>2</v>
      </c>
      <c r="N96" s="36">
        <v>4</v>
      </c>
      <c r="O96" s="70">
        <f t="shared" si="25"/>
        <v>8</v>
      </c>
      <c r="P96" s="116" t="str">
        <f t="shared" si="26"/>
        <v>MEDIO</v>
      </c>
      <c r="Q96" s="36">
        <v>25</v>
      </c>
      <c r="R96" s="36">
        <f t="shared" si="27"/>
        <v>200</v>
      </c>
      <c r="S96" s="38" t="str">
        <f t="shared" si="23"/>
        <v>II</v>
      </c>
      <c r="T96" s="114" t="str">
        <f t="shared" si="24"/>
        <v>ACEPTABLE CON CONTROL ESPECIFICO</v>
      </c>
      <c r="U96" s="95">
        <v>8</v>
      </c>
      <c r="V96" s="41" t="s">
        <v>391</v>
      </c>
      <c r="W96" s="41" t="s">
        <v>152</v>
      </c>
      <c r="X96" s="41" t="s">
        <v>152</v>
      </c>
      <c r="Y96" s="41" t="s">
        <v>152</v>
      </c>
      <c r="Z96" s="41" t="s">
        <v>484</v>
      </c>
      <c r="AA96" s="41" t="s">
        <v>758</v>
      </c>
      <c r="AB96" s="41" t="s">
        <v>66</v>
      </c>
      <c r="AC96" s="36" t="s">
        <v>393</v>
      </c>
      <c r="AD96" s="39"/>
    </row>
    <row r="97" spans="1:30" ht="94.5" x14ac:dyDescent="0.2">
      <c r="A97" s="36" t="s">
        <v>71</v>
      </c>
      <c r="B97" s="36" t="s">
        <v>317</v>
      </c>
      <c r="C97" s="36" t="s">
        <v>151</v>
      </c>
      <c r="D97" s="36" t="s">
        <v>103</v>
      </c>
      <c r="E97" s="36" t="s">
        <v>67</v>
      </c>
      <c r="F97" s="36" t="s">
        <v>156</v>
      </c>
      <c r="G97" s="102" t="s">
        <v>216</v>
      </c>
      <c r="H97" s="89" t="s">
        <v>62</v>
      </c>
      <c r="I97" s="36" t="s">
        <v>314</v>
      </c>
      <c r="J97" s="41" t="s">
        <v>152</v>
      </c>
      <c r="K97" s="41" t="s">
        <v>152</v>
      </c>
      <c r="L97" s="41" t="s">
        <v>394</v>
      </c>
      <c r="M97" s="90">
        <v>2</v>
      </c>
      <c r="N97" s="36">
        <v>4</v>
      </c>
      <c r="O97" s="70">
        <f t="shared" si="25"/>
        <v>8</v>
      </c>
      <c r="P97" s="116" t="str">
        <f t="shared" si="26"/>
        <v>MEDIO</v>
      </c>
      <c r="Q97" s="36">
        <v>25</v>
      </c>
      <c r="R97" s="36">
        <f t="shared" si="27"/>
        <v>200</v>
      </c>
      <c r="S97" s="38" t="str">
        <f t="shared" si="23"/>
        <v>II</v>
      </c>
      <c r="T97" s="114" t="str">
        <f t="shared" si="24"/>
        <v>ACEPTABLE CON CONTROL ESPECIFICO</v>
      </c>
      <c r="U97" s="95">
        <v>8</v>
      </c>
      <c r="V97" s="41" t="s">
        <v>391</v>
      </c>
      <c r="W97" s="41" t="s">
        <v>152</v>
      </c>
      <c r="X97" s="41" t="s">
        <v>152</v>
      </c>
      <c r="Y97" s="41" t="s">
        <v>152</v>
      </c>
      <c r="Z97" s="41" t="s">
        <v>485</v>
      </c>
      <c r="AA97" s="41" t="s">
        <v>759</v>
      </c>
      <c r="AB97" s="41" t="s">
        <v>66</v>
      </c>
      <c r="AC97" s="36" t="s">
        <v>393</v>
      </c>
      <c r="AD97" s="39"/>
    </row>
    <row r="98" spans="1:30" ht="94.5" x14ac:dyDescent="0.2">
      <c r="A98" s="36" t="s">
        <v>71</v>
      </c>
      <c r="B98" s="36" t="s">
        <v>317</v>
      </c>
      <c r="C98" s="36" t="s">
        <v>151</v>
      </c>
      <c r="D98" s="36" t="s">
        <v>103</v>
      </c>
      <c r="E98" s="36" t="s">
        <v>67</v>
      </c>
      <c r="F98" s="36" t="s">
        <v>156</v>
      </c>
      <c r="G98" s="102" t="s">
        <v>216</v>
      </c>
      <c r="H98" s="89" t="s">
        <v>63</v>
      </c>
      <c r="I98" s="36" t="s">
        <v>314</v>
      </c>
      <c r="J98" s="41" t="s">
        <v>152</v>
      </c>
      <c r="K98" s="41" t="s">
        <v>152</v>
      </c>
      <c r="L98" s="41" t="s">
        <v>394</v>
      </c>
      <c r="M98" s="90">
        <v>2</v>
      </c>
      <c r="N98" s="36">
        <v>4</v>
      </c>
      <c r="O98" s="70">
        <f t="shared" si="25"/>
        <v>8</v>
      </c>
      <c r="P98" s="116" t="str">
        <f t="shared" si="26"/>
        <v>MEDIO</v>
      </c>
      <c r="Q98" s="36">
        <v>25</v>
      </c>
      <c r="R98" s="36">
        <f t="shared" si="27"/>
        <v>200</v>
      </c>
      <c r="S98" s="38" t="str">
        <f t="shared" ref="S98:S161" si="28">IF(R98&lt;20,"O",IF(R98&lt;=20,"IV",IF(R98&lt;=120,"III",IF(R98&lt;=500,"II","I"))))</f>
        <v>II</v>
      </c>
      <c r="T98" s="114" t="str">
        <f t="shared" ref="T98:T161" si="29">IF(AND(S98&gt;="IV",S98&lt;="IV"),"ACEPTABLE",IF(AND(S98&gt;="III",S98&lt;="III"),"MEJORABLE",IF(AND(S98&gt;="II",S98&lt;="II"),"ACEPTABLE CON CONTROL ESPECIFICO",IF(AND(S98&gt;="I",S98&lt;="I"),"NO ACEPTABLE",""))))</f>
        <v>ACEPTABLE CON CONTROL ESPECIFICO</v>
      </c>
      <c r="U98" s="95">
        <v>8</v>
      </c>
      <c r="V98" s="41" t="s">
        <v>391</v>
      </c>
      <c r="W98" s="41" t="s">
        <v>152</v>
      </c>
      <c r="X98" s="41" t="s">
        <v>152</v>
      </c>
      <c r="Y98" s="41" t="s">
        <v>152</v>
      </c>
      <c r="Z98" s="41" t="s">
        <v>484</v>
      </c>
      <c r="AA98" s="41" t="s">
        <v>758</v>
      </c>
      <c r="AB98" s="41" t="s">
        <v>66</v>
      </c>
      <c r="AC98" s="36" t="s">
        <v>393</v>
      </c>
      <c r="AD98" s="39"/>
    </row>
    <row r="99" spans="1:30" ht="78.75" x14ac:dyDescent="0.2">
      <c r="A99" s="36" t="s">
        <v>71</v>
      </c>
      <c r="B99" s="36" t="s">
        <v>317</v>
      </c>
      <c r="C99" s="36" t="s">
        <v>151</v>
      </c>
      <c r="D99" s="36" t="s">
        <v>103</v>
      </c>
      <c r="E99" s="36" t="s">
        <v>67</v>
      </c>
      <c r="F99" s="36" t="s">
        <v>156</v>
      </c>
      <c r="G99" s="102" t="s">
        <v>216</v>
      </c>
      <c r="H99" s="89" t="s">
        <v>64</v>
      </c>
      <c r="I99" s="36" t="s">
        <v>395</v>
      </c>
      <c r="J99" s="41" t="s">
        <v>152</v>
      </c>
      <c r="K99" s="41" t="s">
        <v>152</v>
      </c>
      <c r="L99" s="41" t="s">
        <v>394</v>
      </c>
      <c r="M99" s="90">
        <v>2</v>
      </c>
      <c r="N99" s="36">
        <v>4</v>
      </c>
      <c r="O99" s="70">
        <f t="shared" si="25"/>
        <v>8</v>
      </c>
      <c r="P99" s="116" t="str">
        <f t="shared" si="26"/>
        <v>MEDIO</v>
      </c>
      <c r="Q99" s="36">
        <v>25</v>
      </c>
      <c r="R99" s="36">
        <f t="shared" si="27"/>
        <v>200</v>
      </c>
      <c r="S99" s="38" t="str">
        <f t="shared" si="28"/>
        <v>II</v>
      </c>
      <c r="T99" s="114" t="str">
        <f t="shared" si="29"/>
        <v>ACEPTABLE CON CONTROL ESPECIFICO</v>
      </c>
      <c r="U99" s="95">
        <v>8</v>
      </c>
      <c r="V99" s="41" t="s">
        <v>396</v>
      </c>
      <c r="W99" s="41" t="s">
        <v>152</v>
      </c>
      <c r="X99" s="41" t="s">
        <v>152</v>
      </c>
      <c r="Y99" s="41" t="s">
        <v>152</v>
      </c>
      <c r="Z99" s="41" t="s">
        <v>484</v>
      </c>
      <c r="AA99" s="41" t="s">
        <v>758</v>
      </c>
      <c r="AB99" s="41" t="s">
        <v>66</v>
      </c>
      <c r="AC99" s="36" t="s">
        <v>393</v>
      </c>
      <c r="AD99" s="39"/>
    </row>
    <row r="100" spans="1:30" ht="126" x14ac:dyDescent="0.2">
      <c r="A100" s="36" t="s">
        <v>71</v>
      </c>
      <c r="B100" s="36" t="s">
        <v>317</v>
      </c>
      <c r="C100" s="36" t="s">
        <v>151</v>
      </c>
      <c r="D100" s="36" t="s">
        <v>103</v>
      </c>
      <c r="E100" s="36" t="s">
        <v>67</v>
      </c>
      <c r="F100" s="36" t="s">
        <v>476</v>
      </c>
      <c r="G100" s="102" t="s">
        <v>216</v>
      </c>
      <c r="H100" s="89" t="s">
        <v>47</v>
      </c>
      <c r="I100" s="75" t="s">
        <v>736</v>
      </c>
      <c r="J100" s="41" t="s">
        <v>152</v>
      </c>
      <c r="K100" s="41" t="s">
        <v>152</v>
      </c>
      <c r="L100" s="41" t="s">
        <v>397</v>
      </c>
      <c r="M100" s="90">
        <v>2</v>
      </c>
      <c r="N100" s="91">
        <v>2</v>
      </c>
      <c r="O100" s="70">
        <f t="shared" si="25"/>
        <v>4</v>
      </c>
      <c r="P100" s="116" t="str">
        <f t="shared" si="26"/>
        <v>BAJO</v>
      </c>
      <c r="Q100" s="36">
        <v>100</v>
      </c>
      <c r="R100" s="36">
        <f t="shared" si="27"/>
        <v>400</v>
      </c>
      <c r="S100" s="38" t="str">
        <f t="shared" si="28"/>
        <v>II</v>
      </c>
      <c r="T100" s="114" t="str">
        <f t="shared" si="29"/>
        <v>ACEPTABLE CON CONTROL ESPECIFICO</v>
      </c>
      <c r="U100" s="95">
        <v>8</v>
      </c>
      <c r="V100" s="41" t="s">
        <v>760</v>
      </c>
      <c r="W100" s="41" t="s">
        <v>152</v>
      </c>
      <c r="X100" s="41" t="s">
        <v>152</v>
      </c>
      <c r="Y100" s="41" t="s">
        <v>152</v>
      </c>
      <c r="Z100" s="41" t="s">
        <v>486</v>
      </c>
      <c r="AA100" s="41" t="s">
        <v>399</v>
      </c>
      <c r="AB100" s="41" t="s">
        <v>66</v>
      </c>
      <c r="AC100" s="36" t="s">
        <v>400</v>
      </c>
      <c r="AD100" s="39"/>
    </row>
    <row r="101" spans="1:30" ht="110.25" x14ac:dyDescent="0.2">
      <c r="A101" s="36" t="s">
        <v>71</v>
      </c>
      <c r="B101" s="36" t="s">
        <v>317</v>
      </c>
      <c r="C101" s="36" t="s">
        <v>151</v>
      </c>
      <c r="D101" s="36" t="s">
        <v>103</v>
      </c>
      <c r="E101" s="36" t="s">
        <v>67</v>
      </c>
      <c r="F101" s="93" t="s">
        <v>423</v>
      </c>
      <c r="G101" s="102" t="s">
        <v>218</v>
      </c>
      <c r="H101" s="93" t="s">
        <v>452</v>
      </c>
      <c r="I101" s="70" t="s">
        <v>710</v>
      </c>
      <c r="J101" s="41" t="s">
        <v>305</v>
      </c>
      <c r="K101" s="41" t="s">
        <v>305</v>
      </c>
      <c r="L101" s="70" t="s">
        <v>296</v>
      </c>
      <c r="M101" s="70">
        <v>2</v>
      </c>
      <c r="N101" s="70">
        <v>3</v>
      </c>
      <c r="O101" s="70">
        <f t="shared" si="25"/>
        <v>6</v>
      </c>
      <c r="P101" s="116" t="str">
        <f t="shared" si="26"/>
        <v>MEDIO</v>
      </c>
      <c r="Q101" s="36">
        <v>10</v>
      </c>
      <c r="R101" s="36">
        <f t="shared" si="27"/>
        <v>60</v>
      </c>
      <c r="S101" s="38" t="str">
        <f t="shared" si="28"/>
        <v>III</v>
      </c>
      <c r="T101" s="114" t="str">
        <f t="shared" si="29"/>
        <v>MEJORABLE</v>
      </c>
      <c r="U101" s="95">
        <v>8</v>
      </c>
      <c r="V101" s="94" t="s">
        <v>711</v>
      </c>
      <c r="W101" s="41" t="s">
        <v>305</v>
      </c>
      <c r="X101" s="41" t="s">
        <v>305</v>
      </c>
      <c r="Y101" s="41" t="s">
        <v>424</v>
      </c>
      <c r="Z101" s="41" t="s">
        <v>161</v>
      </c>
      <c r="AA101" s="41" t="s">
        <v>142</v>
      </c>
      <c r="AB101" s="41" t="s">
        <v>66</v>
      </c>
      <c r="AC101" s="41" t="s">
        <v>712</v>
      </c>
      <c r="AD101" s="39"/>
    </row>
    <row r="102" spans="1:30" ht="78.75" x14ac:dyDescent="0.2">
      <c r="A102" s="36" t="s">
        <v>71</v>
      </c>
      <c r="B102" s="36" t="s">
        <v>317</v>
      </c>
      <c r="C102" s="36" t="s">
        <v>151</v>
      </c>
      <c r="D102" s="36" t="s">
        <v>103</v>
      </c>
      <c r="E102" s="36" t="s">
        <v>67</v>
      </c>
      <c r="F102" s="93" t="s">
        <v>295</v>
      </c>
      <c r="G102" s="102" t="s">
        <v>218</v>
      </c>
      <c r="H102" s="93" t="s">
        <v>453</v>
      </c>
      <c r="I102" s="70" t="s">
        <v>425</v>
      </c>
      <c r="J102" s="41" t="s">
        <v>305</v>
      </c>
      <c r="K102" s="41" t="s">
        <v>305</v>
      </c>
      <c r="L102" s="70" t="s">
        <v>296</v>
      </c>
      <c r="M102" s="70">
        <v>2</v>
      </c>
      <c r="N102" s="70">
        <v>3</v>
      </c>
      <c r="O102" s="70">
        <f t="shared" si="25"/>
        <v>6</v>
      </c>
      <c r="P102" s="116" t="str">
        <f t="shared" si="26"/>
        <v>MEDIO</v>
      </c>
      <c r="Q102" s="36">
        <v>10</v>
      </c>
      <c r="R102" s="36">
        <f t="shared" si="27"/>
        <v>60</v>
      </c>
      <c r="S102" s="38" t="str">
        <f t="shared" si="28"/>
        <v>III</v>
      </c>
      <c r="T102" s="114" t="str">
        <f t="shared" si="29"/>
        <v>MEJORABLE</v>
      </c>
      <c r="U102" s="95">
        <v>8</v>
      </c>
      <c r="V102" s="94" t="s">
        <v>711</v>
      </c>
      <c r="W102" s="41" t="s">
        <v>305</v>
      </c>
      <c r="X102" s="41" t="s">
        <v>305</v>
      </c>
      <c r="Y102" s="41" t="s">
        <v>424</v>
      </c>
      <c r="Z102" s="41" t="s">
        <v>161</v>
      </c>
      <c r="AA102" s="41" t="s">
        <v>142</v>
      </c>
      <c r="AB102" s="41" t="s">
        <v>66</v>
      </c>
      <c r="AC102" s="41" t="s">
        <v>712</v>
      </c>
      <c r="AD102" s="39"/>
    </row>
    <row r="103" spans="1:30" ht="141.75" x14ac:dyDescent="0.2">
      <c r="A103" s="41" t="s">
        <v>74</v>
      </c>
      <c r="B103" s="36" t="s">
        <v>487</v>
      </c>
      <c r="C103" s="36" t="s">
        <v>488</v>
      </c>
      <c r="D103" s="36" t="s">
        <v>103</v>
      </c>
      <c r="E103" s="36" t="s">
        <v>67</v>
      </c>
      <c r="F103" s="36" t="s">
        <v>489</v>
      </c>
      <c r="G103" s="102" t="s">
        <v>210</v>
      </c>
      <c r="H103" s="89" t="s">
        <v>21</v>
      </c>
      <c r="I103" s="36" t="s">
        <v>120</v>
      </c>
      <c r="J103" s="41" t="s">
        <v>152</v>
      </c>
      <c r="K103" s="41" t="s">
        <v>152</v>
      </c>
      <c r="L103" s="41" t="s">
        <v>490</v>
      </c>
      <c r="M103" s="90">
        <v>2</v>
      </c>
      <c r="N103" s="91">
        <v>4</v>
      </c>
      <c r="O103" s="70">
        <f t="shared" ref="O103:O139" si="30">M103*N103</f>
        <v>8</v>
      </c>
      <c r="P103" s="116" t="str">
        <f t="shared" ref="P103:P139" si="31">IF(AND(O103&gt;=2,O103&lt;=4),"BAJO",IF(AND(O103&gt;=6,O103&lt;=8),"MEDIO",IF(AND(O103&gt;=10,O103&lt;=20),"ALTO",IF(AND(O103&gt;=24,O103&lt;=40),"MUY ALTO",""))))</f>
        <v>MEDIO</v>
      </c>
      <c r="Q103" s="36">
        <v>60</v>
      </c>
      <c r="R103" s="36">
        <f t="shared" ref="R103:R139" si="32">+O103*Q103</f>
        <v>480</v>
      </c>
      <c r="S103" s="38" t="str">
        <f t="shared" si="28"/>
        <v>II</v>
      </c>
      <c r="T103" s="114" t="str">
        <f t="shared" si="29"/>
        <v>ACEPTABLE CON CONTROL ESPECIFICO</v>
      </c>
      <c r="U103" s="39">
        <v>8</v>
      </c>
      <c r="V103" s="36" t="s">
        <v>514</v>
      </c>
      <c r="W103" s="41" t="s">
        <v>152</v>
      </c>
      <c r="X103" s="41" t="s">
        <v>152</v>
      </c>
      <c r="Y103" s="41" t="s">
        <v>152</v>
      </c>
      <c r="Z103" s="41" t="s">
        <v>149</v>
      </c>
      <c r="AA103" s="41" t="s">
        <v>515</v>
      </c>
      <c r="AB103" s="41" t="s">
        <v>66</v>
      </c>
      <c r="AC103" s="73" t="s">
        <v>322</v>
      </c>
      <c r="AD103" s="39"/>
    </row>
    <row r="104" spans="1:30" ht="110.25" x14ac:dyDescent="0.2">
      <c r="A104" s="41" t="s">
        <v>74</v>
      </c>
      <c r="B104" s="36" t="s">
        <v>487</v>
      </c>
      <c r="C104" s="36" t="s">
        <v>488</v>
      </c>
      <c r="D104" s="36" t="s">
        <v>103</v>
      </c>
      <c r="E104" s="36" t="s">
        <v>67</v>
      </c>
      <c r="F104" s="36" t="s">
        <v>491</v>
      </c>
      <c r="G104" s="102" t="s">
        <v>210</v>
      </c>
      <c r="H104" s="89" t="s">
        <v>19</v>
      </c>
      <c r="I104" s="36" t="s">
        <v>327</v>
      </c>
      <c r="J104" s="41" t="s">
        <v>152</v>
      </c>
      <c r="K104" s="41" t="s">
        <v>303</v>
      </c>
      <c r="L104" s="41" t="s">
        <v>714</v>
      </c>
      <c r="M104" s="90">
        <v>2</v>
      </c>
      <c r="N104" s="91">
        <v>4</v>
      </c>
      <c r="O104" s="70">
        <f t="shared" si="30"/>
        <v>8</v>
      </c>
      <c r="P104" s="116" t="str">
        <f t="shared" si="31"/>
        <v>MEDIO</v>
      </c>
      <c r="Q104" s="36">
        <v>60</v>
      </c>
      <c r="R104" s="36">
        <f t="shared" si="32"/>
        <v>480</v>
      </c>
      <c r="S104" s="38" t="str">
        <f t="shared" si="28"/>
        <v>II</v>
      </c>
      <c r="T104" s="114" t="str">
        <f t="shared" si="29"/>
        <v>ACEPTABLE CON CONTROL ESPECIFICO</v>
      </c>
      <c r="U104" s="39">
        <v>8</v>
      </c>
      <c r="V104" s="36" t="s">
        <v>328</v>
      </c>
      <c r="W104" s="41" t="s">
        <v>152</v>
      </c>
      <c r="X104" s="41" t="s">
        <v>152</v>
      </c>
      <c r="Y104" s="41" t="s">
        <v>152</v>
      </c>
      <c r="Z104" s="41" t="s">
        <v>329</v>
      </c>
      <c r="AA104" s="41" t="s">
        <v>116</v>
      </c>
      <c r="AB104" s="41" t="s">
        <v>66</v>
      </c>
      <c r="AC104" s="73" t="s">
        <v>322</v>
      </c>
      <c r="AD104" s="39"/>
    </row>
    <row r="105" spans="1:30" ht="141.75" x14ac:dyDescent="0.2">
      <c r="A105" s="41" t="s">
        <v>74</v>
      </c>
      <c r="B105" s="36" t="s">
        <v>487</v>
      </c>
      <c r="C105" s="36" t="s">
        <v>488</v>
      </c>
      <c r="D105" s="36" t="s">
        <v>103</v>
      </c>
      <c r="E105" s="36" t="s">
        <v>67</v>
      </c>
      <c r="F105" s="36" t="s">
        <v>492</v>
      </c>
      <c r="G105" s="102" t="s">
        <v>210</v>
      </c>
      <c r="H105" s="89" t="s">
        <v>92</v>
      </c>
      <c r="I105" s="36" t="s">
        <v>330</v>
      </c>
      <c r="J105" s="41" t="s">
        <v>152</v>
      </c>
      <c r="K105" s="41" t="s">
        <v>715</v>
      </c>
      <c r="L105" s="36" t="s">
        <v>716</v>
      </c>
      <c r="M105" s="90">
        <v>2</v>
      </c>
      <c r="N105" s="91">
        <v>4</v>
      </c>
      <c r="O105" s="70">
        <f t="shared" si="30"/>
        <v>8</v>
      </c>
      <c r="P105" s="116" t="str">
        <f t="shared" si="31"/>
        <v>MEDIO</v>
      </c>
      <c r="Q105" s="36">
        <v>60</v>
      </c>
      <c r="R105" s="36">
        <f t="shared" si="32"/>
        <v>480</v>
      </c>
      <c r="S105" s="38" t="str">
        <f t="shared" si="28"/>
        <v>II</v>
      </c>
      <c r="T105" s="114" t="str">
        <f t="shared" si="29"/>
        <v>ACEPTABLE CON CONTROL ESPECIFICO</v>
      </c>
      <c r="U105" s="39">
        <v>8</v>
      </c>
      <c r="V105" s="41" t="s">
        <v>717</v>
      </c>
      <c r="W105" s="41" t="s">
        <v>152</v>
      </c>
      <c r="X105" s="41" t="s">
        <v>152</v>
      </c>
      <c r="Y105" s="41" t="s">
        <v>152</v>
      </c>
      <c r="Z105" s="41" t="s">
        <v>321</v>
      </c>
      <c r="AA105" s="41" t="s">
        <v>115</v>
      </c>
      <c r="AB105" s="41" t="s">
        <v>66</v>
      </c>
      <c r="AC105" s="73" t="s">
        <v>322</v>
      </c>
      <c r="AD105" s="39"/>
    </row>
    <row r="106" spans="1:30" ht="110.25" x14ac:dyDescent="0.2">
      <c r="A106" s="41" t="s">
        <v>74</v>
      </c>
      <c r="B106" s="36" t="s">
        <v>487</v>
      </c>
      <c r="C106" s="36" t="s">
        <v>488</v>
      </c>
      <c r="D106" s="36" t="s">
        <v>103</v>
      </c>
      <c r="E106" s="36" t="s">
        <v>67</v>
      </c>
      <c r="F106" s="36" t="s">
        <v>124</v>
      </c>
      <c r="G106" s="102" t="s">
        <v>210</v>
      </c>
      <c r="H106" s="89" t="s">
        <v>38</v>
      </c>
      <c r="I106" s="36" t="s">
        <v>718</v>
      </c>
      <c r="J106" s="41" t="s">
        <v>152</v>
      </c>
      <c r="K106" s="41" t="s">
        <v>152</v>
      </c>
      <c r="L106" s="36" t="s">
        <v>719</v>
      </c>
      <c r="M106" s="90">
        <v>2</v>
      </c>
      <c r="N106" s="91">
        <v>4</v>
      </c>
      <c r="O106" s="70">
        <f t="shared" si="30"/>
        <v>8</v>
      </c>
      <c r="P106" s="116" t="str">
        <f t="shared" si="31"/>
        <v>MEDIO</v>
      </c>
      <c r="Q106" s="36">
        <v>60</v>
      </c>
      <c r="R106" s="36">
        <f t="shared" si="32"/>
        <v>480</v>
      </c>
      <c r="S106" s="38" t="str">
        <f t="shared" si="28"/>
        <v>II</v>
      </c>
      <c r="T106" s="114" t="str">
        <f t="shared" si="29"/>
        <v>ACEPTABLE CON CONTROL ESPECIFICO</v>
      </c>
      <c r="U106" s="39">
        <v>8</v>
      </c>
      <c r="V106" s="36" t="s">
        <v>720</v>
      </c>
      <c r="W106" s="41" t="s">
        <v>152</v>
      </c>
      <c r="X106" s="41" t="s">
        <v>152</v>
      </c>
      <c r="Y106" s="41" t="s">
        <v>152</v>
      </c>
      <c r="Z106" s="41" t="s">
        <v>721</v>
      </c>
      <c r="AA106" s="41" t="s">
        <v>516</v>
      </c>
      <c r="AB106" s="41" t="s">
        <v>66</v>
      </c>
      <c r="AC106" s="73" t="s">
        <v>322</v>
      </c>
      <c r="AD106" s="39"/>
    </row>
    <row r="107" spans="1:30" ht="157.5" x14ac:dyDescent="0.2">
      <c r="A107" s="41" t="s">
        <v>74</v>
      </c>
      <c r="B107" s="36" t="s">
        <v>487</v>
      </c>
      <c r="C107" s="36" t="s">
        <v>488</v>
      </c>
      <c r="D107" s="36" t="s">
        <v>103</v>
      </c>
      <c r="E107" s="36" t="s">
        <v>67</v>
      </c>
      <c r="F107" s="36" t="s">
        <v>87</v>
      </c>
      <c r="G107" s="102" t="s">
        <v>210</v>
      </c>
      <c r="H107" s="89" t="s">
        <v>93</v>
      </c>
      <c r="I107" s="36" t="s">
        <v>761</v>
      </c>
      <c r="J107" s="41" t="s">
        <v>152</v>
      </c>
      <c r="K107" s="41" t="s">
        <v>152</v>
      </c>
      <c r="L107" s="41" t="s">
        <v>188</v>
      </c>
      <c r="M107" s="90">
        <v>2</v>
      </c>
      <c r="N107" s="91">
        <v>4</v>
      </c>
      <c r="O107" s="70">
        <f t="shared" si="30"/>
        <v>8</v>
      </c>
      <c r="P107" s="116" t="str">
        <f t="shared" si="31"/>
        <v>MEDIO</v>
      </c>
      <c r="Q107" s="36">
        <v>60</v>
      </c>
      <c r="R107" s="36">
        <f t="shared" si="32"/>
        <v>480</v>
      </c>
      <c r="S107" s="38" t="str">
        <f t="shared" si="28"/>
        <v>II</v>
      </c>
      <c r="T107" s="114" t="str">
        <f t="shared" si="29"/>
        <v>ACEPTABLE CON CONTROL ESPECIFICO</v>
      </c>
      <c r="U107" s="39">
        <v>8</v>
      </c>
      <c r="V107" s="41" t="s">
        <v>517</v>
      </c>
      <c r="W107" s="41" t="s">
        <v>152</v>
      </c>
      <c r="X107" s="41" t="s">
        <v>152</v>
      </c>
      <c r="Y107" s="41" t="s">
        <v>152</v>
      </c>
      <c r="Z107" s="41" t="s">
        <v>189</v>
      </c>
      <c r="AA107" s="41" t="s">
        <v>121</v>
      </c>
      <c r="AB107" s="41" t="s">
        <v>66</v>
      </c>
      <c r="AC107" s="73" t="s">
        <v>322</v>
      </c>
      <c r="AD107" s="39"/>
    </row>
    <row r="108" spans="1:30" ht="94.5" x14ac:dyDescent="0.2">
      <c r="A108" s="41" t="s">
        <v>74</v>
      </c>
      <c r="B108" s="36" t="s">
        <v>487</v>
      </c>
      <c r="C108" s="36" t="s">
        <v>488</v>
      </c>
      <c r="D108" s="36" t="s">
        <v>103</v>
      </c>
      <c r="E108" s="36" t="s">
        <v>67</v>
      </c>
      <c r="F108" s="36" t="s">
        <v>88</v>
      </c>
      <c r="G108" s="102" t="s">
        <v>666</v>
      </c>
      <c r="H108" s="89" t="s">
        <v>22</v>
      </c>
      <c r="I108" s="36" t="s">
        <v>743</v>
      </c>
      <c r="J108" s="41" t="s">
        <v>305</v>
      </c>
      <c r="K108" s="41" t="s">
        <v>305</v>
      </c>
      <c r="L108" s="41" t="s">
        <v>723</v>
      </c>
      <c r="M108" s="90">
        <v>2</v>
      </c>
      <c r="N108" s="91">
        <v>4</v>
      </c>
      <c r="O108" s="70">
        <f t="shared" si="30"/>
        <v>8</v>
      </c>
      <c r="P108" s="116" t="str">
        <f t="shared" si="31"/>
        <v>MEDIO</v>
      </c>
      <c r="Q108" s="36">
        <v>25</v>
      </c>
      <c r="R108" s="36">
        <f t="shared" si="32"/>
        <v>200</v>
      </c>
      <c r="S108" s="38" t="str">
        <f t="shared" si="28"/>
        <v>II</v>
      </c>
      <c r="T108" s="114" t="str">
        <f t="shared" si="29"/>
        <v>ACEPTABLE CON CONTROL ESPECIFICO</v>
      </c>
      <c r="U108" s="39">
        <v>8</v>
      </c>
      <c r="V108" s="41" t="s">
        <v>518</v>
      </c>
      <c r="W108" s="41" t="s">
        <v>152</v>
      </c>
      <c r="X108" s="41" t="s">
        <v>152</v>
      </c>
      <c r="Y108" s="41" t="s">
        <v>152</v>
      </c>
      <c r="Z108" s="41" t="s">
        <v>162</v>
      </c>
      <c r="AA108" s="41" t="s">
        <v>138</v>
      </c>
      <c r="AB108" s="41" t="s">
        <v>66</v>
      </c>
      <c r="AC108" s="41" t="s">
        <v>141</v>
      </c>
      <c r="AD108" s="39"/>
    </row>
    <row r="109" spans="1:30" ht="94.5" x14ac:dyDescent="0.2">
      <c r="A109" s="41" t="s">
        <v>74</v>
      </c>
      <c r="B109" s="36" t="s">
        <v>487</v>
      </c>
      <c r="C109" s="36" t="s">
        <v>488</v>
      </c>
      <c r="D109" s="36" t="s">
        <v>103</v>
      </c>
      <c r="E109" s="36" t="s">
        <v>67</v>
      </c>
      <c r="F109" s="36" t="s">
        <v>136</v>
      </c>
      <c r="G109" s="102" t="s">
        <v>666</v>
      </c>
      <c r="H109" s="89" t="s">
        <v>190</v>
      </c>
      <c r="I109" s="36" t="s">
        <v>164</v>
      </c>
      <c r="J109" s="41" t="s">
        <v>152</v>
      </c>
      <c r="K109" s="41" t="s">
        <v>152</v>
      </c>
      <c r="L109" s="41" t="s">
        <v>152</v>
      </c>
      <c r="M109" s="90">
        <v>2</v>
      </c>
      <c r="N109" s="91">
        <v>2</v>
      </c>
      <c r="O109" s="70">
        <f t="shared" si="30"/>
        <v>4</v>
      </c>
      <c r="P109" s="116" t="str">
        <f t="shared" si="31"/>
        <v>BAJO</v>
      </c>
      <c r="Q109" s="36">
        <v>10</v>
      </c>
      <c r="R109" s="36">
        <f t="shared" si="32"/>
        <v>40</v>
      </c>
      <c r="S109" s="38" t="str">
        <f t="shared" si="28"/>
        <v>III</v>
      </c>
      <c r="T109" s="114" t="str">
        <f t="shared" si="29"/>
        <v>MEJORABLE</v>
      </c>
      <c r="U109" s="39">
        <v>8</v>
      </c>
      <c r="V109" s="96" t="s">
        <v>668</v>
      </c>
      <c r="W109" s="41" t="s">
        <v>152</v>
      </c>
      <c r="X109" s="41" t="s">
        <v>152</v>
      </c>
      <c r="Y109" s="41" t="s">
        <v>152</v>
      </c>
      <c r="Z109" s="41" t="s">
        <v>762</v>
      </c>
      <c r="AA109" s="41" t="s">
        <v>670</v>
      </c>
      <c r="AB109" s="41" t="s">
        <v>66</v>
      </c>
      <c r="AC109" s="73" t="s">
        <v>763</v>
      </c>
      <c r="AD109" s="39"/>
    </row>
    <row r="110" spans="1:30" ht="126" x14ac:dyDescent="0.2">
      <c r="A110" s="41" t="s">
        <v>74</v>
      </c>
      <c r="B110" s="36" t="s">
        <v>487</v>
      </c>
      <c r="C110" s="36" t="s">
        <v>488</v>
      </c>
      <c r="D110" s="36" t="s">
        <v>103</v>
      </c>
      <c r="E110" s="36" t="s">
        <v>67</v>
      </c>
      <c r="F110" s="36" t="s">
        <v>493</v>
      </c>
      <c r="G110" s="102" t="s">
        <v>666</v>
      </c>
      <c r="H110" s="89" t="s">
        <v>25</v>
      </c>
      <c r="I110" s="41" t="s">
        <v>336</v>
      </c>
      <c r="J110" s="41" t="s">
        <v>305</v>
      </c>
      <c r="K110" s="41" t="s">
        <v>305</v>
      </c>
      <c r="L110" s="41" t="s">
        <v>81</v>
      </c>
      <c r="M110" s="90">
        <v>2</v>
      </c>
      <c r="N110" s="91">
        <v>3</v>
      </c>
      <c r="O110" s="70">
        <f t="shared" si="30"/>
        <v>6</v>
      </c>
      <c r="P110" s="116" t="str">
        <f t="shared" si="31"/>
        <v>MEDIO</v>
      </c>
      <c r="Q110" s="36">
        <v>10</v>
      </c>
      <c r="R110" s="36">
        <f t="shared" si="32"/>
        <v>60</v>
      </c>
      <c r="S110" s="38" t="str">
        <f t="shared" si="28"/>
        <v>III</v>
      </c>
      <c r="T110" s="114" t="str">
        <f t="shared" si="29"/>
        <v>MEJORABLE</v>
      </c>
      <c r="U110" s="39">
        <v>8</v>
      </c>
      <c r="V110" s="41" t="s">
        <v>764</v>
      </c>
      <c r="W110" s="41" t="s">
        <v>152</v>
      </c>
      <c r="X110" s="41" t="s">
        <v>152</v>
      </c>
      <c r="Y110" s="41" t="s">
        <v>152</v>
      </c>
      <c r="Z110" s="41" t="s">
        <v>744</v>
      </c>
      <c r="AA110" s="41" t="s">
        <v>338</v>
      </c>
      <c r="AB110" s="41" t="s">
        <v>66</v>
      </c>
      <c r="AC110" s="41" t="s">
        <v>68</v>
      </c>
      <c r="AD110" s="39"/>
    </row>
    <row r="111" spans="1:30" ht="110.25" x14ac:dyDescent="0.2">
      <c r="A111" s="41" t="s">
        <v>74</v>
      </c>
      <c r="B111" s="36" t="s">
        <v>487</v>
      </c>
      <c r="C111" s="36" t="s">
        <v>488</v>
      </c>
      <c r="D111" s="36" t="s">
        <v>103</v>
      </c>
      <c r="E111" s="36" t="s">
        <v>67</v>
      </c>
      <c r="F111" s="36" t="s">
        <v>100</v>
      </c>
      <c r="G111" s="102" t="s">
        <v>666</v>
      </c>
      <c r="H111" s="92" t="s">
        <v>23</v>
      </c>
      <c r="I111" s="41" t="s">
        <v>494</v>
      </c>
      <c r="J111" s="41" t="s">
        <v>305</v>
      </c>
      <c r="K111" s="41" t="s">
        <v>305</v>
      </c>
      <c r="L111" s="41" t="s">
        <v>82</v>
      </c>
      <c r="M111" s="90">
        <v>6</v>
      </c>
      <c r="N111" s="91">
        <v>3</v>
      </c>
      <c r="O111" s="70">
        <f t="shared" si="30"/>
        <v>18</v>
      </c>
      <c r="P111" s="116" t="str">
        <f t="shared" si="31"/>
        <v>ALTO</v>
      </c>
      <c r="Q111" s="41">
        <v>25</v>
      </c>
      <c r="R111" s="36">
        <f t="shared" si="32"/>
        <v>450</v>
      </c>
      <c r="S111" s="38" t="str">
        <f t="shared" si="28"/>
        <v>II</v>
      </c>
      <c r="T111" s="114" t="str">
        <f t="shared" si="29"/>
        <v>ACEPTABLE CON CONTROL ESPECIFICO</v>
      </c>
      <c r="U111" s="39">
        <v>8</v>
      </c>
      <c r="V111" s="41" t="s">
        <v>519</v>
      </c>
      <c r="W111" s="41" t="s">
        <v>152</v>
      </c>
      <c r="X111" s="41" t="s">
        <v>152</v>
      </c>
      <c r="Y111" s="41" t="s">
        <v>152</v>
      </c>
      <c r="Z111" s="41" t="s">
        <v>520</v>
      </c>
      <c r="AA111" s="41" t="s">
        <v>521</v>
      </c>
      <c r="AB111" s="41" t="s">
        <v>66</v>
      </c>
      <c r="AC111" s="41" t="s">
        <v>70</v>
      </c>
      <c r="AD111" s="39"/>
    </row>
    <row r="112" spans="1:30" ht="110.25" x14ac:dyDescent="0.2">
      <c r="A112" s="41" t="s">
        <v>74</v>
      </c>
      <c r="B112" s="36" t="s">
        <v>487</v>
      </c>
      <c r="C112" s="36" t="s">
        <v>488</v>
      </c>
      <c r="D112" s="36" t="s">
        <v>103</v>
      </c>
      <c r="E112" s="36" t="s">
        <v>67</v>
      </c>
      <c r="F112" s="36" t="s">
        <v>105</v>
      </c>
      <c r="G112" s="102" t="s">
        <v>666</v>
      </c>
      <c r="H112" s="92" t="s">
        <v>24</v>
      </c>
      <c r="I112" s="36" t="s">
        <v>765</v>
      </c>
      <c r="J112" s="41" t="s">
        <v>305</v>
      </c>
      <c r="K112" s="41" t="s">
        <v>305</v>
      </c>
      <c r="L112" s="41" t="s">
        <v>80</v>
      </c>
      <c r="M112" s="90">
        <v>2</v>
      </c>
      <c r="N112" s="91">
        <v>4</v>
      </c>
      <c r="O112" s="70">
        <f t="shared" si="30"/>
        <v>8</v>
      </c>
      <c r="P112" s="116" t="str">
        <f t="shared" si="31"/>
        <v>MEDIO</v>
      </c>
      <c r="Q112" s="41">
        <v>25</v>
      </c>
      <c r="R112" s="36">
        <f t="shared" si="32"/>
        <v>200</v>
      </c>
      <c r="S112" s="38" t="str">
        <f t="shared" si="28"/>
        <v>II</v>
      </c>
      <c r="T112" s="114" t="str">
        <f t="shared" si="29"/>
        <v>ACEPTABLE CON CONTROL ESPECIFICO</v>
      </c>
      <c r="U112" s="39">
        <v>8</v>
      </c>
      <c r="V112" s="41" t="s">
        <v>341</v>
      </c>
      <c r="W112" s="41" t="s">
        <v>152</v>
      </c>
      <c r="X112" s="41" t="s">
        <v>152</v>
      </c>
      <c r="Y112" s="41" t="s">
        <v>152</v>
      </c>
      <c r="Z112" s="41" t="s">
        <v>520</v>
      </c>
      <c r="AA112" s="41" t="s">
        <v>522</v>
      </c>
      <c r="AB112" s="41" t="s">
        <v>66</v>
      </c>
      <c r="AC112" s="41" t="s">
        <v>70</v>
      </c>
      <c r="AD112" s="39"/>
    </row>
    <row r="113" spans="1:39" ht="110.25" x14ac:dyDescent="0.2">
      <c r="A113" s="41" t="s">
        <v>74</v>
      </c>
      <c r="B113" s="36" t="s">
        <v>487</v>
      </c>
      <c r="C113" s="36" t="s">
        <v>488</v>
      </c>
      <c r="D113" s="36" t="s">
        <v>103</v>
      </c>
      <c r="E113" s="36" t="s">
        <v>67</v>
      </c>
      <c r="F113" s="36" t="s">
        <v>495</v>
      </c>
      <c r="G113" s="102" t="s">
        <v>666</v>
      </c>
      <c r="H113" s="89" t="s">
        <v>496</v>
      </c>
      <c r="I113" s="41" t="s">
        <v>497</v>
      </c>
      <c r="J113" s="41" t="s">
        <v>152</v>
      </c>
      <c r="K113" s="41" t="s">
        <v>152</v>
      </c>
      <c r="L113" s="41" t="s">
        <v>80</v>
      </c>
      <c r="M113" s="90">
        <v>6</v>
      </c>
      <c r="N113" s="91">
        <v>3</v>
      </c>
      <c r="O113" s="70">
        <f t="shared" si="30"/>
        <v>18</v>
      </c>
      <c r="P113" s="116" t="str">
        <f t="shared" si="31"/>
        <v>ALTO</v>
      </c>
      <c r="Q113" s="41">
        <v>10</v>
      </c>
      <c r="R113" s="36">
        <f t="shared" si="32"/>
        <v>180</v>
      </c>
      <c r="S113" s="38" t="str">
        <f t="shared" si="28"/>
        <v>II</v>
      </c>
      <c r="T113" s="114" t="str">
        <f t="shared" si="29"/>
        <v>ACEPTABLE CON CONTROL ESPECIFICO</v>
      </c>
      <c r="U113" s="39">
        <v>8</v>
      </c>
      <c r="V113" s="41" t="s">
        <v>680</v>
      </c>
      <c r="W113" s="41" t="s">
        <v>152</v>
      </c>
      <c r="X113" s="41" t="s">
        <v>152</v>
      </c>
      <c r="Y113" s="41" t="s">
        <v>152</v>
      </c>
      <c r="Z113" s="41" t="s">
        <v>766</v>
      </c>
      <c r="AA113" s="41" t="s">
        <v>523</v>
      </c>
      <c r="AB113" s="41" t="s">
        <v>66</v>
      </c>
      <c r="AC113" s="41" t="s">
        <v>70</v>
      </c>
      <c r="AD113" s="39"/>
    </row>
    <row r="114" spans="1:39" ht="110.25" x14ac:dyDescent="0.2">
      <c r="A114" s="41" t="s">
        <v>74</v>
      </c>
      <c r="B114" s="36" t="s">
        <v>487</v>
      </c>
      <c r="C114" s="36" t="s">
        <v>488</v>
      </c>
      <c r="D114" s="36" t="s">
        <v>103</v>
      </c>
      <c r="E114" s="36" t="s">
        <v>67</v>
      </c>
      <c r="F114" s="36" t="s">
        <v>106</v>
      </c>
      <c r="G114" s="102" t="s">
        <v>672</v>
      </c>
      <c r="H114" s="89" t="s">
        <v>40</v>
      </c>
      <c r="I114" s="41" t="s">
        <v>498</v>
      </c>
      <c r="J114" s="41" t="s">
        <v>305</v>
      </c>
      <c r="K114" s="41" t="s">
        <v>305</v>
      </c>
      <c r="L114" s="41" t="s">
        <v>351</v>
      </c>
      <c r="M114" s="90">
        <v>6</v>
      </c>
      <c r="N114" s="91">
        <v>3</v>
      </c>
      <c r="O114" s="70">
        <f t="shared" si="30"/>
        <v>18</v>
      </c>
      <c r="P114" s="116" t="str">
        <f t="shared" si="31"/>
        <v>ALTO</v>
      </c>
      <c r="Q114" s="41">
        <v>25</v>
      </c>
      <c r="R114" s="36">
        <f t="shared" si="32"/>
        <v>450</v>
      </c>
      <c r="S114" s="38" t="str">
        <f t="shared" si="28"/>
        <v>II</v>
      </c>
      <c r="T114" s="114" t="str">
        <f t="shared" si="29"/>
        <v>ACEPTABLE CON CONTROL ESPECIFICO</v>
      </c>
      <c r="U114" s="39">
        <v>8</v>
      </c>
      <c r="V114" s="41" t="s">
        <v>524</v>
      </c>
      <c r="W114" s="41" t="s">
        <v>152</v>
      </c>
      <c r="X114" s="41" t="s">
        <v>152</v>
      </c>
      <c r="Y114" s="41" t="s">
        <v>152</v>
      </c>
      <c r="Z114" s="41" t="s">
        <v>525</v>
      </c>
      <c r="AA114" s="41" t="s">
        <v>526</v>
      </c>
      <c r="AB114" s="41" t="s">
        <v>66</v>
      </c>
      <c r="AC114" s="41" t="s">
        <v>527</v>
      </c>
      <c r="AD114" s="39"/>
    </row>
    <row r="115" spans="1:39" ht="126" x14ac:dyDescent="0.2">
      <c r="A115" s="41" t="s">
        <v>74</v>
      </c>
      <c r="B115" s="36" t="s">
        <v>487</v>
      </c>
      <c r="C115" s="36" t="s">
        <v>488</v>
      </c>
      <c r="D115" s="36" t="s">
        <v>103</v>
      </c>
      <c r="E115" s="36" t="s">
        <v>67</v>
      </c>
      <c r="F115" s="36" t="s">
        <v>101</v>
      </c>
      <c r="G115" s="102" t="s">
        <v>672</v>
      </c>
      <c r="H115" s="89" t="s">
        <v>41</v>
      </c>
      <c r="I115" s="74" t="s">
        <v>499</v>
      </c>
      <c r="J115" s="41" t="s">
        <v>305</v>
      </c>
      <c r="K115" s="41" t="s">
        <v>305</v>
      </c>
      <c r="L115" s="41" t="s">
        <v>351</v>
      </c>
      <c r="M115" s="90">
        <v>2</v>
      </c>
      <c r="N115" s="91">
        <v>4</v>
      </c>
      <c r="O115" s="70">
        <f t="shared" si="30"/>
        <v>8</v>
      </c>
      <c r="P115" s="116" t="str">
        <f t="shared" si="31"/>
        <v>MEDIO</v>
      </c>
      <c r="Q115" s="36">
        <v>25</v>
      </c>
      <c r="R115" s="36">
        <f t="shared" si="32"/>
        <v>200</v>
      </c>
      <c r="S115" s="38" t="str">
        <f t="shared" si="28"/>
        <v>II</v>
      </c>
      <c r="T115" s="114" t="str">
        <f t="shared" si="29"/>
        <v>ACEPTABLE CON CONTROL ESPECIFICO</v>
      </c>
      <c r="U115" s="39">
        <v>8</v>
      </c>
      <c r="V115" s="74" t="s">
        <v>528</v>
      </c>
      <c r="W115" s="41" t="s">
        <v>152</v>
      </c>
      <c r="X115" s="41" t="s">
        <v>152</v>
      </c>
      <c r="Y115" s="41" t="s">
        <v>152</v>
      </c>
      <c r="Z115" s="41" t="s">
        <v>525</v>
      </c>
      <c r="AA115" s="41" t="s">
        <v>144</v>
      </c>
      <c r="AB115" s="41" t="s">
        <v>66</v>
      </c>
      <c r="AC115" s="41" t="s">
        <v>527</v>
      </c>
      <c r="AD115" s="39"/>
    </row>
    <row r="116" spans="1:39" ht="126" x14ac:dyDescent="0.2">
      <c r="A116" s="41" t="s">
        <v>74</v>
      </c>
      <c r="B116" s="36" t="s">
        <v>487</v>
      </c>
      <c r="C116" s="36" t="s">
        <v>488</v>
      </c>
      <c r="D116" s="36" t="s">
        <v>103</v>
      </c>
      <c r="E116" s="36" t="s">
        <v>67</v>
      </c>
      <c r="F116" s="36" t="s">
        <v>159</v>
      </c>
      <c r="G116" s="102" t="s">
        <v>212</v>
      </c>
      <c r="H116" s="41" t="s">
        <v>118</v>
      </c>
      <c r="I116" s="36" t="s">
        <v>304</v>
      </c>
      <c r="J116" s="41" t="s">
        <v>305</v>
      </c>
      <c r="K116" s="41" t="s">
        <v>305</v>
      </c>
      <c r="L116" s="41" t="s">
        <v>104</v>
      </c>
      <c r="M116" s="90">
        <v>6</v>
      </c>
      <c r="N116" s="91">
        <v>3</v>
      </c>
      <c r="O116" s="70">
        <f t="shared" si="30"/>
        <v>18</v>
      </c>
      <c r="P116" s="116" t="str">
        <f t="shared" si="31"/>
        <v>ALTO</v>
      </c>
      <c r="Q116" s="36">
        <v>25</v>
      </c>
      <c r="R116" s="36">
        <f t="shared" si="32"/>
        <v>450</v>
      </c>
      <c r="S116" s="38" t="str">
        <f t="shared" si="28"/>
        <v>II</v>
      </c>
      <c r="T116" s="114" t="str">
        <f t="shared" si="29"/>
        <v>ACEPTABLE CON CONTROL ESPECIFICO</v>
      </c>
      <c r="U116" s="39">
        <v>8</v>
      </c>
      <c r="V116" s="74" t="s">
        <v>767</v>
      </c>
      <c r="W116" s="41" t="s">
        <v>152</v>
      </c>
      <c r="X116" s="41" t="s">
        <v>152</v>
      </c>
      <c r="Y116" s="41" t="s">
        <v>152</v>
      </c>
      <c r="Z116" s="41" t="s">
        <v>357</v>
      </c>
      <c r="AA116" s="41" t="s">
        <v>529</v>
      </c>
      <c r="AB116" s="41" t="s">
        <v>66</v>
      </c>
      <c r="AC116" s="41" t="s">
        <v>308</v>
      </c>
      <c r="AD116" s="39"/>
    </row>
    <row r="117" spans="1:39" ht="173.25" x14ac:dyDescent="0.2">
      <c r="A117" s="41" t="s">
        <v>74</v>
      </c>
      <c r="B117" s="36" t="s">
        <v>487</v>
      </c>
      <c r="C117" s="36" t="s">
        <v>488</v>
      </c>
      <c r="D117" s="36" t="s">
        <v>103</v>
      </c>
      <c r="E117" s="36" t="s">
        <v>67</v>
      </c>
      <c r="F117" s="36" t="s">
        <v>160</v>
      </c>
      <c r="G117" s="102" t="s">
        <v>212</v>
      </c>
      <c r="H117" s="41" t="s">
        <v>146</v>
      </c>
      <c r="I117" s="36" t="s">
        <v>304</v>
      </c>
      <c r="J117" s="41" t="s">
        <v>152</v>
      </c>
      <c r="K117" s="41" t="s">
        <v>152</v>
      </c>
      <c r="L117" s="41" t="s">
        <v>104</v>
      </c>
      <c r="M117" s="90">
        <v>6</v>
      </c>
      <c r="N117" s="91">
        <v>3</v>
      </c>
      <c r="O117" s="70">
        <f t="shared" si="30"/>
        <v>18</v>
      </c>
      <c r="P117" s="116" t="str">
        <f t="shared" si="31"/>
        <v>ALTO</v>
      </c>
      <c r="Q117" s="36">
        <v>25</v>
      </c>
      <c r="R117" s="36">
        <f t="shared" si="32"/>
        <v>450</v>
      </c>
      <c r="S117" s="38" t="str">
        <f t="shared" si="28"/>
        <v>II</v>
      </c>
      <c r="T117" s="114" t="str">
        <f t="shared" si="29"/>
        <v>ACEPTABLE CON CONTROL ESPECIFICO</v>
      </c>
      <c r="U117" s="39">
        <v>8</v>
      </c>
      <c r="V117" s="74" t="s">
        <v>767</v>
      </c>
      <c r="W117" s="41" t="s">
        <v>152</v>
      </c>
      <c r="X117" s="41" t="s">
        <v>152</v>
      </c>
      <c r="Y117" s="41" t="s">
        <v>152</v>
      </c>
      <c r="Z117" s="41" t="s">
        <v>357</v>
      </c>
      <c r="AA117" s="41" t="s">
        <v>529</v>
      </c>
      <c r="AB117" s="41" t="s">
        <v>66</v>
      </c>
      <c r="AC117" s="41" t="s">
        <v>308</v>
      </c>
      <c r="AD117" s="39"/>
    </row>
    <row r="118" spans="1:39" ht="173.25" x14ac:dyDescent="0.2">
      <c r="A118" s="41" t="s">
        <v>74</v>
      </c>
      <c r="B118" s="36" t="s">
        <v>487</v>
      </c>
      <c r="C118" s="36" t="s">
        <v>488</v>
      </c>
      <c r="D118" s="36" t="s">
        <v>103</v>
      </c>
      <c r="E118" s="36" t="s">
        <v>67</v>
      </c>
      <c r="F118" s="36" t="s">
        <v>160</v>
      </c>
      <c r="G118" s="102" t="s">
        <v>212</v>
      </c>
      <c r="H118" s="41" t="s">
        <v>146</v>
      </c>
      <c r="I118" s="36" t="s">
        <v>304</v>
      </c>
      <c r="J118" s="41" t="s">
        <v>152</v>
      </c>
      <c r="K118" s="41" t="s">
        <v>152</v>
      </c>
      <c r="L118" s="41" t="s">
        <v>104</v>
      </c>
      <c r="M118" s="90">
        <v>6</v>
      </c>
      <c r="N118" s="91">
        <v>3</v>
      </c>
      <c r="O118" s="70">
        <f t="shared" si="30"/>
        <v>18</v>
      </c>
      <c r="P118" s="116" t="str">
        <f t="shared" si="31"/>
        <v>ALTO</v>
      </c>
      <c r="Q118" s="36">
        <v>25</v>
      </c>
      <c r="R118" s="36">
        <f t="shared" si="32"/>
        <v>450</v>
      </c>
      <c r="S118" s="38" t="str">
        <f t="shared" si="28"/>
        <v>II</v>
      </c>
      <c r="T118" s="114" t="str">
        <f t="shared" si="29"/>
        <v>ACEPTABLE CON CONTROL ESPECIFICO</v>
      </c>
      <c r="U118" s="39">
        <v>8</v>
      </c>
      <c r="V118" s="74" t="s">
        <v>767</v>
      </c>
      <c r="W118" s="41" t="s">
        <v>152</v>
      </c>
      <c r="X118" s="41" t="s">
        <v>152</v>
      </c>
      <c r="Y118" s="41" t="s">
        <v>152</v>
      </c>
      <c r="Z118" s="41" t="s">
        <v>357</v>
      </c>
      <c r="AA118" s="41" t="s">
        <v>529</v>
      </c>
      <c r="AB118" s="41" t="s">
        <v>66</v>
      </c>
      <c r="AC118" s="41" t="s">
        <v>308</v>
      </c>
      <c r="AD118" s="39"/>
    </row>
    <row r="119" spans="1:39" ht="173.25" x14ac:dyDescent="0.2">
      <c r="A119" s="41" t="s">
        <v>74</v>
      </c>
      <c r="B119" s="36" t="s">
        <v>487</v>
      </c>
      <c r="C119" s="36" t="s">
        <v>488</v>
      </c>
      <c r="D119" s="36" t="s">
        <v>103</v>
      </c>
      <c r="E119" s="36" t="s">
        <v>67</v>
      </c>
      <c r="F119" s="36" t="s">
        <v>131</v>
      </c>
      <c r="G119" s="102" t="s">
        <v>214</v>
      </c>
      <c r="H119" s="41" t="s">
        <v>500</v>
      </c>
      <c r="I119" s="74" t="s">
        <v>309</v>
      </c>
      <c r="J119" s="41" t="s">
        <v>305</v>
      </c>
      <c r="K119" s="41" t="s">
        <v>305</v>
      </c>
      <c r="L119" s="41" t="s">
        <v>148</v>
      </c>
      <c r="M119" s="90">
        <v>2</v>
      </c>
      <c r="N119" s="91">
        <v>4</v>
      </c>
      <c r="O119" s="70">
        <f t="shared" si="30"/>
        <v>8</v>
      </c>
      <c r="P119" s="116" t="str">
        <f t="shared" si="31"/>
        <v>MEDIO</v>
      </c>
      <c r="Q119" s="36">
        <v>25</v>
      </c>
      <c r="R119" s="36">
        <f t="shared" si="32"/>
        <v>200</v>
      </c>
      <c r="S119" s="38" t="str">
        <f t="shared" si="28"/>
        <v>II</v>
      </c>
      <c r="T119" s="114" t="str">
        <f t="shared" si="29"/>
        <v>ACEPTABLE CON CONTROL ESPECIFICO</v>
      </c>
      <c r="U119" s="39">
        <v>8</v>
      </c>
      <c r="V119" s="74" t="s">
        <v>768</v>
      </c>
      <c r="W119" s="41" t="s">
        <v>152</v>
      </c>
      <c r="X119" s="41" t="s">
        <v>152</v>
      </c>
      <c r="Y119" s="41" t="s">
        <v>152</v>
      </c>
      <c r="Z119" s="41" t="s">
        <v>364</v>
      </c>
      <c r="AA119" s="41" t="s">
        <v>302</v>
      </c>
      <c r="AB119" s="41" t="s">
        <v>66</v>
      </c>
      <c r="AC119" s="41" t="s">
        <v>362</v>
      </c>
      <c r="AD119" s="39"/>
    </row>
    <row r="120" spans="1:39" ht="173.25" x14ac:dyDescent="0.2">
      <c r="A120" s="41" t="s">
        <v>74</v>
      </c>
      <c r="B120" s="36" t="s">
        <v>487</v>
      </c>
      <c r="C120" s="36" t="s">
        <v>488</v>
      </c>
      <c r="D120" s="36" t="s">
        <v>103</v>
      </c>
      <c r="E120" s="36" t="s">
        <v>67</v>
      </c>
      <c r="F120" s="36" t="s">
        <v>89</v>
      </c>
      <c r="G120" s="102" t="s">
        <v>214</v>
      </c>
      <c r="H120" s="89" t="s">
        <v>26</v>
      </c>
      <c r="I120" s="74" t="s">
        <v>363</v>
      </c>
      <c r="J120" s="41" t="s">
        <v>305</v>
      </c>
      <c r="K120" s="41" t="s">
        <v>305</v>
      </c>
      <c r="L120" s="41" t="s">
        <v>148</v>
      </c>
      <c r="M120" s="90">
        <v>2</v>
      </c>
      <c r="N120" s="91">
        <v>3</v>
      </c>
      <c r="O120" s="70">
        <f t="shared" si="30"/>
        <v>6</v>
      </c>
      <c r="P120" s="116" t="str">
        <f t="shared" si="31"/>
        <v>MEDIO</v>
      </c>
      <c r="Q120" s="36">
        <v>25</v>
      </c>
      <c r="R120" s="36">
        <f t="shared" si="32"/>
        <v>150</v>
      </c>
      <c r="S120" s="38" t="str">
        <f t="shared" si="28"/>
        <v>II</v>
      </c>
      <c r="T120" s="114" t="str">
        <f t="shared" si="29"/>
        <v>ACEPTABLE CON CONTROL ESPECIFICO</v>
      </c>
      <c r="U120" s="39">
        <v>8</v>
      </c>
      <c r="V120" s="75" t="s">
        <v>769</v>
      </c>
      <c r="W120" s="41" t="s">
        <v>152</v>
      </c>
      <c r="X120" s="41" t="s">
        <v>152</v>
      </c>
      <c r="Y120" s="41" t="s">
        <v>152</v>
      </c>
      <c r="Z120" s="41" t="s">
        <v>364</v>
      </c>
      <c r="AA120" s="41" t="s">
        <v>302</v>
      </c>
      <c r="AB120" s="41" t="s">
        <v>66</v>
      </c>
      <c r="AC120" s="41" t="s">
        <v>362</v>
      </c>
      <c r="AD120" s="39"/>
    </row>
    <row r="121" spans="1:39" ht="173.25" x14ac:dyDescent="0.2">
      <c r="A121" s="41" t="s">
        <v>74</v>
      </c>
      <c r="B121" s="36" t="s">
        <v>487</v>
      </c>
      <c r="C121" s="36" t="s">
        <v>488</v>
      </c>
      <c r="D121" s="36" t="s">
        <v>103</v>
      </c>
      <c r="E121" s="36" t="s">
        <v>67</v>
      </c>
      <c r="F121" s="36" t="s">
        <v>129</v>
      </c>
      <c r="G121" s="102" t="s">
        <v>214</v>
      </c>
      <c r="H121" s="92" t="s">
        <v>42</v>
      </c>
      <c r="I121" s="74" t="s">
        <v>309</v>
      </c>
      <c r="J121" s="41" t="s">
        <v>305</v>
      </c>
      <c r="K121" s="41" t="s">
        <v>305</v>
      </c>
      <c r="L121" s="41" t="s">
        <v>148</v>
      </c>
      <c r="M121" s="90">
        <v>2</v>
      </c>
      <c r="N121" s="91">
        <v>3</v>
      </c>
      <c r="O121" s="70">
        <f t="shared" si="30"/>
        <v>6</v>
      </c>
      <c r="P121" s="116" t="str">
        <f t="shared" si="31"/>
        <v>MEDIO</v>
      </c>
      <c r="Q121" s="36">
        <v>25</v>
      </c>
      <c r="R121" s="36">
        <f t="shared" si="32"/>
        <v>150</v>
      </c>
      <c r="S121" s="38" t="str">
        <f t="shared" si="28"/>
        <v>II</v>
      </c>
      <c r="T121" s="114" t="str">
        <f t="shared" si="29"/>
        <v>ACEPTABLE CON CONTROL ESPECIFICO</v>
      </c>
      <c r="U121" s="39">
        <v>8</v>
      </c>
      <c r="V121" s="74" t="s">
        <v>530</v>
      </c>
      <c r="W121" s="41" t="s">
        <v>152</v>
      </c>
      <c r="X121" s="41" t="s">
        <v>152</v>
      </c>
      <c r="Y121" s="41" t="s">
        <v>152</v>
      </c>
      <c r="Z121" s="41" t="s">
        <v>364</v>
      </c>
      <c r="AA121" s="41" t="s">
        <v>302</v>
      </c>
      <c r="AB121" s="41" t="s">
        <v>66</v>
      </c>
      <c r="AC121" s="41" t="s">
        <v>362</v>
      </c>
      <c r="AD121" s="39"/>
    </row>
    <row r="122" spans="1:39" ht="110.25" x14ac:dyDescent="0.2">
      <c r="A122" s="41" t="s">
        <v>74</v>
      </c>
      <c r="B122" s="36" t="s">
        <v>487</v>
      </c>
      <c r="C122" s="36" t="s">
        <v>488</v>
      </c>
      <c r="D122" s="36" t="s">
        <v>103</v>
      </c>
      <c r="E122" s="36" t="s">
        <v>67</v>
      </c>
      <c r="F122" s="36" t="s">
        <v>501</v>
      </c>
      <c r="G122" s="102" t="s">
        <v>214</v>
      </c>
      <c r="H122" s="36" t="s">
        <v>125</v>
      </c>
      <c r="I122" s="41" t="s">
        <v>502</v>
      </c>
      <c r="J122" s="41" t="s">
        <v>305</v>
      </c>
      <c r="K122" s="41" t="s">
        <v>305</v>
      </c>
      <c r="L122" s="41" t="s">
        <v>98</v>
      </c>
      <c r="M122" s="90">
        <v>2</v>
      </c>
      <c r="N122" s="91">
        <v>3</v>
      </c>
      <c r="O122" s="70">
        <f t="shared" si="30"/>
        <v>6</v>
      </c>
      <c r="P122" s="116" t="str">
        <f t="shared" si="31"/>
        <v>MEDIO</v>
      </c>
      <c r="Q122" s="36">
        <v>25</v>
      </c>
      <c r="R122" s="36">
        <f t="shared" si="32"/>
        <v>150</v>
      </c>
      <c r="S122" s="38" t="str">
        <f t="shared" si="28"/>
        <v>II</v>
      </c>
      <c r="T122" s="114" t="str">
        <f t="shared" si="29"/>
        <v>ACEPTABLE CON CONTROL ESPECIFICO</v>
      </c>
      <c r="U122" s="39">
        <v>8</v>
      </c>
      <c r="V122" s="41" t="s">
        <v>531</v>
      </c>
      <c r="W122" s="41" t="s">
        <v>152</v>
      </c>
      <c r="X122" s="41" t="s">
        <v>152</v>
      </c>
      <c r="Y122" s="41" t="s">
        <v>152</v>
      </c>
      <c r="Z122" s="41" t="s">
        <v>127</v>
      </c>
      <c r="AA122" s="41" t="s">
        <v>128</v>
      </c>
      <c r="AB122" s="41" t="s">
        <v>66</v>
      </c>
      <c r="AC122" s="41" t="s">
        <v>69</v>
      </c>
      <c r="AD122" s="39"/>
    </row>
    <row r="123" spans="1:39" ht="110.25" x14ac:dyDescent="0.2">
      <c r="A123" s="41" t="s">
        <v>74</v>
      </c>
      <c r="B123" s="36" t="s">
        <v>487</v>
      </c>
      <c r="C123" s="36" t="s">
        <v>488</v>
      </c>
      <c r="D123" s="36" t="s">
        <v>103</v>
      </c>
      <c r="E123" s="36" t="s">
        <v>67</v>
      </c>
      <c r="F123" s="36" t="s">
        <v>191</v>
      </c>
      <c r="G123" s="102" t="s">
        <v>214</v>
      </c>
      <c r="H123" s="92" t="s">
        <v>43</v>
      </c>
      <c r="I123" s="41" t="s">
        <v>503</v>
      </c>
      <c r="J123" s="41" t="s">
        <v>305</v>
      </c>
      <c r="K123" s="41" t="s">
        <v>305</v>
      </c>
      <c r="L123" s="41" t="s">
        <v>98</v>
      </c>
      <c r="M123" s="90">
        <v>6</v>
      </c>
      <c r="N123" s="91">
        <v>3</v>
      </c>
      <c r="O123" s="70">
        <f t="shared" si="30"/>
        <v>18</v>
      </c>
      <c r="P123" s="116" t="str">
        <f t="shared" si="31"/>
        <v>ALTO</v>
      </c>
      <c r="Q123" s="36">
        <v>25</v>
      </c>
      <c r="R123" s="36">
        <f t="shared" si="32"/>
        <v>450</v>
      </c>
      <c r="S123" s="38" t="str">
        <f t="shared" si="28"/>
        <v>II</v>
      </c>
      <c r="T123" s="114" t="str">
        <f t="shared" si="29"/>
        <v>ACEPTABLE CON CONTROL ESPECIFICO</v>
      </c>
      <c r="U123" s="39">
        <v>8</v>
      </c>
      <c r="V123" s="75" t="s">
        <v>368</v>
      </c>
      <c r="W123" s="41" t="s">
        <v>152</v>
      </c>
      <c r="X123" s="41" t="s">
        <v>152</v>
      </c>
      <c r="Y123" s="41" t="s">
        <v>152</v>
      </c>
      <c r="Z123" s="41" t="s">
        <v>127</v>
      </c>
      <c r="AA123" s="41" t="s">
        <v>128</v>
      </c>
      <c r="AB123" s="41" t="s">
        <v>66</v>
      </c>
      <c r="AC123" s="41" t="s">
        <v>362</v>
      </c>
      <c r="AD123" s="39"/>
    </row>
    <row r="124" spans="1:39" s="4" customFormat="1" ht="126" x14ac:dyDescent="0.2">
      <c r="A124" s="41" t="s">
        <v>74</v>
      </c>
      <c r="B124" s="36" t="s">
        <v>487</v>
      </c>
      <c r="C124" s="36" t="s">
        <v>488</v>
      </c>
      <c r="D124" s="36" t="s">
        <v>103</v>
      </c>
      <c r="E124" s="36" t="s">
        <v>67</v>
      </c>
      <c r="F124" s="36" t="s">
        <v>504</v>
      </c>
      <c r="G124" s="102" t="s">
        <v>216</v>
      </c>
      <c r="H124" s="89" t="s">
        <v>48</v>
      </c>
      <c r="I124" s="75" t="s">
        <v>694</v>
      </c>
      <c r="J124" s="41" t="s">
        <v>305</v>
      </c>
      <c r="K124" s="41" t="s">
        <v>305</v>
      </c>
      <c r="L124" s="36" t="s">
        <v>505</v>
      </c>
      <c r="M124" s="90">
        <v>6</v>
      </c>
      <c r="N124" s="91">
        <v>3</v>
      </c>
      <c r="O124" s="70">
        <f t="shared" si="30"/>
        <v>18</v>
      </c>
      <c r="P124" s="116" t="str">
        <f t="shared" si="31"/>
        <v>ALTO</v>
      </c>
      <c r="Q124" s="36">
        <v>25</v>
      </c>
      <c r="R124" s="36">
        <f t="shared" si="32"/>
        <v>450</v>
      </c>
      <c r="S124" s="38" t="str">
        <f t="shared" si="28"/>
        <v>II</v>
      </c>
      <c r="T124" s="114" t="str">
        <f t="shared" si="29"/>
        <v>ACEPTABLE CON CONTROL ESPECIFICO</v>
      </c>
      <c r="U124" s="39">
        <v>8</v>
      </c>
      <c r="V124" s="75" t="s">
        <v>532</v>
      </c>
      <c r="W124" s="41" t="s">
        <v>152</v>
      </c>
      <c r="X124" s="41" t="s">
        <v>152</v>
      </c>
      <c r="Y124" s="41" t="s">
        <v>152</v>
      </c>
      <c r="Z124" s="41" t="s">
        <v>696</v>
      </c>
      <c r="AA124" s="41" t="s">
        <v>533</v>
      </c>
      <c r="AB124" s="41" t="s">
        <v>66</v>
      </c>
      <c r="AC124" s="41" t="s">
        <v>68</v>
      </c>
      <c r="AD124" s="39"/>
      <c r="AE124" s="3"/>
      <c r="AF124" s="3"/>
      <c r="AG124" s="3"/>
      <c r="AH124" s="3"/>
      <c r="AI124" s="3"/>
      <c r="AJ124" s="3"/>
      <c r="AK124" s="3"/>
      <c r="AL124" s="3"/>
      <c r="AM124" s="3"/>
    </row>
    <row r="125" spans="1:39" ht="110.25" x14ac:dyDescent="0.2">
      <c r="A125" s="41" t="s">
        <v>74</v>
      </c>
      <c r="B125" s="36" t="s">
        <v>487</v>
      </c>
      <c r="C125" s="36" t="s">
        <v>488</v>
      </c>
      <c r="D125" s="36" t="s">
        <v>103</v>
      </c>
      <c r="E125" s="36" t="s">
        <v>67</v>
      </c>
      <c r="F125" s="36" t="s">
        <v>506</v>
      </c>
      <c r="G125" s="102" t="s">
        <v>216</v>
      </c>
      <c r="H125" s="89" t="s">
        <v>49</v>
      </c>
      <c r="I125" s="41" t="s">
        <v>371</v>
      </c>
      <c r="J125" s="41" t="s">
        <v>305</v>
      </c>
      <c r="K125" s="41" t="s">
        <v>305</v>
      </c>
      <c r="L125" s="36" t="s">
        <v>505</v>
      </c>
      <c r="M125" s="90">
        <v>6</v>
      </c>
      <c r="N125" s="91">
        <v>3</v>
      </c>
      <c r="O125" s="70">
        <f t="shared" si="30"/>
        <v>18</v>
      </c>
      <c r="P125" s="116" t="str">
        <f t="shared" si="31"/>
        <v>ALTO</v>
      </c>
      <c r="Q125" s="36">
        <v>25</v>
      </c>
      <c r="R125" s="36">
        <f t="shared" si="32"/>
        <v>450</v>
      </c>
      <c r="S125" s="38" t="str">
        <f t="shared" si="28"/>
        <v>II</v>
      </c>
      <c r="T125" s="114" t="str">
        <f t="shared" si="29"/>
        <v>ACEPTABLE CON CONTROL ESPECIFICO</v>
      </c>
      <c r="U125" s="39">
        <v>8</v>
      </c>
      <c r="V125" s="75" t="s">
        <v>534</v>
      </c>
      <c r="W125" s="41" t="s">
        <v>152</v>
      </c>
      <c r="X125" s="41" t="s">
        <v>152</v>
      </c>
      <c r="Y125" s="41" t="s">
        <v>152</v>
      </c>
      <c r="Z125" s="41" t="s">
        <v>373</v>
      </c>
      <c r="AA125" s="41" t="s">
        <v>374</v>
      </c>
      <c r="AB125" s="41" t="s">
        <v>66</v>
      </c>
      <c r="AC125" s="41" t="s">
        <v>68</v>
      </c>
      <c r="AD125" s="39"/>
    </row>
    <row r="126" spans="1:39" ht="94.5" x14ac:dyDescent="0.2">
      <c r="A126" s="41" t="s">
        <v>74</v>
      </c>
      <c r="B126" s="36" t="s">
        <v>487</v>
      </c>
      <c r="C126" s="36" t="s">
        <v>488</v>
      </c>
      <c r="D126" s="36" t="s">
        <v>103</v>
      </c>
      <c r="E126" s="36" t="s">
        <v>67</v>
      </c>
      <c r="F126" s="36" t="s">
        <v>90</v>
      </c>
      <c r="G126" s="102" t="s">
        <v>216</v>
      </c>
      <c r="H126" s="89" t="s">
        <v>57</v>
      </c>
      <c r="I126" s="75" t="s">
        <v>293</v>
      </c>
      <c r="J126" s="41" t="s">
        <v>305</v>
      </c>
      <c r="K126" s="41" t="s">
        <v>305</v>
      </c>
      <c r="L126" s="36" t="s">
        <v>505</v>
      </c>
      <c r="M126" s="90">
        <v>6</v>
      </c>
      <c r="N126" s="91">
        <v>3</v>
      </c>
      <c r="O126" s="70">
        <f t="shared" si="30"/>
        <v>18</v>
      </c>
      <c r="P126" s="116" t="str">
        <f t="shared" si="31"/>
        <v>ALTO</v>
      </c>
      <c r="Q126" s="36">
        <v>25</v>
      </c>
      <c r="R126" s="36">
        <f t="shared" si="32"/>
        <v>450</v>
      </c>
      <c r="S126" s="38" t="str">
        <f t="shared" si="28"/>
        <v>II</v>
      </c>
      <c r="T126" s="114" t="str">
        <f t="shared" si="29"/>
        <v>ACEPTABLE CON CONTROL ESPECIFICO</v>
      </c>
      <c r="U126" s="39">
        <v>8</v>
      </c>
      <c r="V126" s="75" t="s">
        <v>534</v>
      </c>
      <c r="W126" s="41" t="s">
        <v>152</v>
      </c>
      <c r="X126" s="41" t="s">
        <v>152</v>
      </c>
      <c r="Y126" s="41" t="s">
        <v>152</v>
      </c>
      <c r="Z126" s="41" t="s">
        <v>99</v>
      </c>
      <c r="AA126" s="41" t="s">
        <v>84</v>
      </c>
      <c r="AB126" s="41" t="s">
        <v>66</v>
      </c>
      <c r="AC126" s="41" t="s">
        <v>68</v>
      </c>
      <c r="AD126" s="39"/>
    </row>
    <row r="127" spans="1:39" ht="141.75" x14ac:dyDescent="0.2">
      <c r="A127" s="41" t="s">
        <v>74</v>
      </c>
      <c r="B127" s="36" t="s">
        <v>487</v>
      </c>
      <c r="C127" s="36" t="s">
        <v>488</v>
      </c>
      <c r="D127" s="36" t="s">
        <v>103</v>
      </c>
      <c r="E127" s="36" t="s">
        <v>67</v>
      </c>
      <c r="F127" s="36" t="s">
        <v>90</v>
      </c>
      <c r="G127" s="102" t="s">
        <v>216</v>
      </c>
      <c r="H127" s="36" t="s">
        <v>77</v>
      </c>
      <c r="I127" s="75" t="s">
        <v>732</v>
      </c>
      <c r="J127" s="41" t="s">
        <v>305</v>
      </c>
      <c r="K127" s="41" t="s">
        <v>305</v>
      </c>
      <c r="L127" s="36" t="s">
        <v>505</v>
      </c>
      <c r="M127" s="90">
        <v>6</v>
      </c>
      <c r="N127" s="91">
        <v>3</v>
      </c>
      <c r="O127" s="70">
        <f t="shared" si="30"/>
        <v>18</v>
      </c>
      <c r="P127" s="116" t="str">
        <f t="shared" si="31"/>
        <v>ALTO</v>
      </c>
      <c r="Q127" s="36">
        <v>25</v>
      </c>
      <c r="R127" s="36">
        <f t="shared" si="32"/>
        <v>450</v>
      </c>
      <c r="S127" s="38" t="str">
        <f t="shared" si="28"/>
        <v>II</v>
      </c>
      <c r="T127" s="114" t="str">
        <f t="shared" si="29"/>
        <v>ACEPTABLE CON CONTROL ESPECIFICO</v>
      </c>
      <c r="U127" s="39">
        <v>8</v>
      </c>
      <c r="V127" s="75" t="s">
        <v>535</v>
      </c>
      <c r="W127" s="41" t="s">
        <v>152</v>
      </c>
      <c r="X127" s="41" t="s">
        <v>152</v>
      </c>
      <c r="Y127" s="41" t="s">
        <v>152</v>
      </c>
      <c r="Z127" s="41" t="s">
        <v>99</v>
      </c>
      <c r="AA127" s="41" t="s">
        <v>83</v>
      </c>
      <c r="AB127" s="41" t="s">
        <v>66</v>
      </c>
      <c r="AC127" s="41" t="s">
        <v>68</v>
      </c>
      <c r="AD127" s="39"/>
    </row>
    <row r="128" spans="1:39" ht="94.5" x14ac:dyDescent="0.2">
      <c r="A128" s="41" t="s">
        <v>74</v>
      </c>
      <c r="B128" s="36" t="s">
        <v>487</v>
      </c>
      <c r="C128" s="36" t="s">
        <v>488</v>
      </c>
      <c r="D128" s="36" t="s">
        <v>103</v>
      </c>
      <c r="E128" s="36" t="s">
        <v>67</v>
      </c>
      <c r="F128" s="36" t="s">
        <v>133</v>
      </c>
      <c r="G128" s="102" t="s">
        <v>216</v>
      </c>
      <c r="H128" s="89" t="s">
        <v>44</v>
      </c>
      <c r="I128" s="36" t="s">
        <v>79</v>
      </c>
      <c r="J128" s="41" t="s">
        <v>152</v>
      </c>
      <c r="K128" s="41" t="s">
        <v>152</v>
      </c>
      <c r="L128" s="41" t="s">
        <v>75</v>
      </c>
      <c r="M128" s="90">
        <v>2</v>
      </c>
      <c r="N128" s="91">
        <v>4</v>
      </c>
      <c r="O128" s="70">
        <f t="shared" si="30"/>
        <v>8</v>
      </c>
      <c r="P128" s="116" t="str">
        <f t="shared" si="31"/>
        <v>MEDIO</v>
      </c>
      <c r="Q128" s="36">
        <v>25</v>
      </c>
      <c r="R128" s="36">
        <f t="shared" si="32"/>
        <v>200</v>
      </c>
      <c r="S128" s="38" t="str">
        <f t="shared" si="28"/>
        <v>II</v>
      </c>
      <c r="T128" s="114" t="str">
        <f t="shared" si="29"/>
        <v>ACEPTABLE CON CONTROL ESPECIFICO</v>
      </c>
      <c r="U128" s="39">
        <v>8</v>
      </c>
      <c r="V128" s="41" t="s">
        <v>536</v>
      </c>
      <c r="W128" s="41" t="s">
        <v>152</v>
      </c>
      <c r="X128" s="41" t="s">
        <v>152</v>
      </c>
      <c r="Y128" s="41" t="s">
        <v>152</v>
      </c>
      <c r="Z128" s="41" t="s">
        <v>163</v>
      </c>
      <c r="AA128" s="41" t="s">
        <v>143</v>
      </c>
      <c r="AB128" s="41" t="s">
        <v>66</v>
      </c>
      <c r="AC128" s="41" t="s">
        <v>68</v>
      </c>
      <c r="AD128" s="65"/>
    </row>
    <row r="129" spans="1:30" ht="110.25" x14ac:dyDescent="0.2">
      <c r="A129" s="41" t="s">
        <v>74</v>
      </c>
      <c r="B129" s="36" t="s">
        <v>487</v>
      </c>
      <c r="C129" s="36" t="s">
        <v>488</v>
      </c>
      <c r="D129" s="36" t="s">
        <v>103</v>
      </c>
      <c r="E129" s="36" t="s">
        <v>67</v>
      </c>
      <c r="F129" s="36" t="s">
        <v>107</v>
      </c>
      <c r="G129" s="102" t="s">
        <v>216</v>
      </c>
      <c r="H129" s="89" t="s">
        <v>45</v>
      </c>
      <c r="I129" s="75" t="s">
        <v>294</v>
      </c>
      <c r="J129" s="41" t="s">
        <v>305</v>
      </c>
      <c r="K129" s="41" t="s">
        <v>305</v>
      </c>
      <c r="L129" s="41" t="s">
        <v>507</v>
      </c>
      <c r="M129" s="90">
        <v>2</v>
      </c>
      <c r="N129" s="91">
        <v>4</v>
      </c>
      <c r="O129" s="70">
        <f t="shared" si="30"/>
        <v>8</v>
      </c>
      <c r="P129" s="116" t="str">
        <f t="shared" si="31"/>
        <v>MEDIO</v>
      </c>
      <c r="Q129" s="36">
        <v>25</v>
      </c>
      <c r="R129" s="36">
        <f t="shared" si="32"/>
        <v>200</v>
      </c>
      <c r="S129" s="38" t="str">
        <f t="shared" si="28"/>
        <v>II</v>
      </c>
      <c r="T129" s="114" t="str">
        <f t="shared" si="29"/>
        <v>ACEPTABLE CON CONTROL ESPECIFICO</v>
      </c>
      <c r="U129" s="39">
        <v>8</v>
      </c>
      <c r="V129" s="75" t="s">
        <v>537</v>
      </c>
      <c r="W129" s="41" t="s">
        <v>152</v>
      </c>
      <c r="X129" s="41" t="s">
        <v>152</v>
      </c>
      <c r="Y129" s="41" t="s">
        <v>152</v>
      </c>
      <c r="Z129" s="41" t="s">
        <v>538</v>
      </c>
      <c r="AA129" s="41" t="s">
        <v>539</v>
      </c>
      <c r="AB129" s="41" t="s">
        <v>66</v>
      </c>
      <c r="AC129" s="41" t="s">
        <v>68</v>
      </c>
      <c r="AD129" s="65"/>
    </row>
    <row r="130" spans="1:30" ht="110.25" x14ac:dyDescent="0.2">
      <c r="A130" s="41" t="s">
        <v>74</v>
      </c>
      <c r="B130" s="36" t="s">
        <v>487</v>
      </c>
      <c r="C130" s="36" t="s">
        <v>488</v>
      </c>
      <c r="D130" s="36" t="s">
        <v>103</v>
      </c>
      <c r="E130" s="36" t="s">
        <v>67</v>
      </c>
      <c r="F130" s="41" t="s">
        <v>91</v>
      </c>
      <c r="G130" s="102" t="s">
        <v>216</v>
      </c>
      <c r="H130" s="89" t="s">
        <v>58</v>
      </c>
      <c r="I130" s="75" t="s">
        <v>770</v>
      </c>
      <c r="J130" s="41" t="s">
        <v>305</v>
      </c>
      <c r="K130" s="41" t="s">
        <v>305</v>
      </c>
      <c r="L130" s="41" t="s">
        <v>508</v>
      </c>
      <c r="M130" s="90">
        <v>2</v>
      </c>
      <c r="N130" s="91">
        <v>4</v>
      </c>
      <c r="O130" s="70">
        <f t="shared" si="30"/>
        <v>8</v>
      </c>
      <c r="P130" s="116" t="str">
        <f t="shared" si="31"/>
        <v>MEDIO</v>
      </c>
      <c r="Q130" s="36">
        <v>25</v>
      </c>
      <c r="R130" s="36">
        <f t="shared" si="32"/>
        <v>200</v>
      </c>
      <c r="S130" s="38" t="str">
        <f t="shared" si="28"/>
        <v>II</v>
      </c>
      <c r="T130" s="114" t="str">
        <f t="shared" si="29"/>
        <v>ACEPTABLE CON CONTROL ESPECIFICO</v>
      </c>
      <c r="U130" s="39">
        <v>8</v>
      </c>
      <c r="V130" s="75" t="s">
        <v>540</v>
      </c>
      <c r="W130" s="41" t="s">
        <v>152</v>
      </c>
      <c r="X130" s="41" t="s">
        <v>152</v>
      </c>
      <c r="Y130" s="41" t="s">
        <v>152</v>
      </c>
      <c r="Z130" s="41" t="s">
        <v>99</v>
      </c>
      <c r="AA130" s="41" t="s">
        <v>541</v>
      </c>
      <c r="AB130" s="41" t="s">
        <v>66</v>
      </c>
      <c r="AC130" s="41" t="s">
        <v>68</v>
      </c>
      <c r="AD130" s="65"/>
    </row>
    <row r="131" spans="1:30" ht="94.5" x14ac:dyDescent="0.2">
      <c r="A131" s="41" t="s">
        <v>74</v>
      </c>
      <c r="B131" s="36" t="s">
        <v>487</v>
      </c>
      <c r="C131" s="36" t="s">
        <v>488</v>
      </c>
      <c r="D131" s="36" t="s">
        <v>103</v>
      </c>
      <c r="E131" s="36" t="s">
        <v>67</v>
      </c>
      <c r="F131" s="36" t="s">
        <v>509</v>
      </c>
      <c r="G131" s="102" t="s">
        <v>216</v>
      </c>
      <c r="H131" s="89" t="s">
        <v>59</v>
      </c>
      <c r="I131" s="36" t="s">
        <v>510</v>
      </c>
      <c r="J131" s="41" t="s">
        <v>152</v>
      </c>
      <c r="K131" s="41" t="s">
        <v>76</v>
      </c>
      <c r="L131" s="41" t="s">
        <v>511</v>
      </c>
      <c r="M131" s="90">
        <v>6</v>
      </c>
      <c r="N131" s="91">
        <v>2</v>
      </c>
      <c r="O131" s="70">
        <f t="shared" si="30"/>
        <v>12</v>
      </c>
      <c r="P131" s="116" t="str">
        <f t="shared" si="31"/>
        <v>ALTO</v>
      </c>
      <c r="Q131" s="36">
        <v>25</v>
      </c>
      <c r="R131" s="36">
        <f t="shared" si="32"/>
        <v>300</v>
      </c>
      <c r="S131" s="38" t="str">
        <f t="shared" si="28"/>
        <v>II</v>
      </c>
      <c r="T131" s="114" t="str">
        <f t="shared" si="29"/>
        <v>ACEPTABLE CON CONTROL ESPECIFICO</v>
      </c>
      <c r="U131" s="39">
        <v>8</v>
      </c>
      <c r="V131" s="41" t="s">
        <v>542</v>
      </c>
      <c r="W131" s="41" t="s">
        <v>152</v>
      </c>
      <c r="X131" s="41" t="s">
        <v>152</v>
      </c>
      <c r="Y131" s="41" t="s">
        <v>152</v>
      </c>
      <c r="Z131" s="41" t="s">
        <v>150</v>
      </c>
      <c r="AA131" s="41" t="s">
        <v>132</v>
      </c>
      <c r="AB131" s="41" t="s">
        <v>66</v>
      </c>
      <c r="AC131" s="41" t="s">
        <v>68</v>
      </c>
      <c r="AD131" s="65"/>
    </row>
    <row r="132" spans="1:30" ht="126" x14ac:dyDescent="0.2">
      <c r="A132" s="41" t="s">
        <v>74</v>
      </c>
      <c r="B132" s="36" t="s">
        <v>487</v>
      </c>
      <c r="C132" s="36" t="s">
        <v>488</v>
      </c>
      <c r="D132" s="36" t="s">
        <v>103</v>
      </c>
      <c r="E132" s="36" t="s">
        <v>67</v>
      </c>
      <c r="F132" s="36" t="s">
        <v>108</v>
      </c>
      <c r="G132" s="102" t="s">
        <v>216</v>
      </c>
      <c r="H132" s="89" t="s">
        <v>46</v>
      </c>
      <c r="I132" s="75" t="s">
        <v>512</v>
      </c>
      <c r="J132" s="41" t="s">
        <v>152</v>
      </c>
      <c r="K132" s="41" t="s">
        <v>152</v>
      </c>
      <c r="L132" s="41" t="s">
        <v>385</v>
      </c>
      <c r="M132" s="90">
        <v>2</v>
      </c>
      <c r="N132" s="91">
        <v>4</v>
      </c>
      <c r="O132" s="70">
        <f t="shared" si="30"/>
        <v>8</v>
      </c>
      <c r="P132" s="116" t="str">
        <f t="shared" si="31"/>
        <v>MEDIO</v>
      </c>
      <c r="Q132" s="36">
        <v>60</v>
      </c>
      <c r="R132" s="36">
        <f t="shared" si="32"/>
        <v>480</v>
      </c>
      <c r="S132" s="38" t="str">
        <f t="shared" si="28"/>
        <v>II</v>
      </c>
      <c r="T132" s="114" t="str">
        <f t="shared" si="29"/>
        <v>ACEPTABLE CON CONTROL ESPECIFICO</v>
      </c>
      <c r="U132" s="39">
        <v>8</v>
      </c>
      <c r="V132" s="41" t="s">
        <v>771</v>
      </c>
      <c r="W132" s="41" t="s">
        <v>152</v>
      </c>
      <c r="X132" s="41" t="s">
        <v>152</v>
      </c>
      <c r="Y132" s="41" t="s">
        <v>387</v>
      </c>
      <c r="Z132" s="41" t="s">
        <v>388</v>
      </c>
      <c r="AA132" s="41" t="s">
        <v>389</v>
      </c>
      <c r="AB132" s="41" t="s">
        <v>66</v>
      </c>
      <c r="AC132" s="41" t="s">
        <v>543</v>
      </c>
      <c r="AD132" s="65"/>
    </row>
    <row r="133" spans="1:30" ht="94.5" x14ac:dyDescent="0.2">
      <c r="A133" s="41" t="s">
        <v>74</v>
      </c>
      <c r="B133" s="36" t="s">
        <v>487</v>
      </c>
      <c r="C133" s="36" t="s">
        <v>488</v>
      </c>
      <c r="D133" s="36" t="s">
        <v>103</v>
      </c>
      <c r="E133" s="36" t="s">
        <v>67</v>
      </c>
      <c r="F133" s="36" t="s">
        <v>114</v>
      </c>
      <c r="G133" s="102" t="s">
        <v>216</v>
      </c>
      <c r="H133" s="89" t="s">
        <v>60</v>
      </c>
      <c r="I133" s="36" t="s">
        <v>513</v>
      </c>
      <c r="J133" s="41" t="s">
        <v>305</v>
      </c>
      <c r="K133" s="41" t="s">
        <v>305</v>
      </c>
      <c r="L133" s="75" t="s">
        <v>296</v>
      </c>
      <c r="M133" s="90">
        <v>2</v>
      </c>
      <c r="N133" s="36">
        <v>4</v>
      </c>
      <c r="O133" s="70">
        <f t="shared" si="30"/>
        <v>8</v>
      </c>
      <c r="P133" s="116" t="str">
        <f t="shared" si="31"/>
        <v>MEDIO</v>
      </c>
      <c r="Q133" s="36">
        <v>25</v>
      </c>
      <c r="R133" s="36">
        <f t="shared" si="32"/>
        <v>200</v>
      </c>
      <c r="S133" s="38" t="str">
        <f t="shared" si="28"/>
        <v>II</v>
      </c>
      <c r="T133" s="114" t="str">
        <f t="shared" si="29"/>
        <v>ACEPTABLE CON CONTROL ESPECIFICO</v>
      </c>
      <c r="U133" s="39">
        <v>8</v>
      </c>
      <c r="V133" s="41" t="s">
        <v>544</v>
      </c>
      <c r="W133" s="41" t="s">
        <v>152</v>
      </c>
      <c r="X133" s="41" t="s">
        <v>152</v>
      </c>
      <c r="Y133" s="41" t="s">
        <v>152</v>
      </c>
      <c r="Z133" s="41" t="s">
        <v>392</v>
      </c>
      <c r="AA133" s="41" t="s">
        <v>758</v>
      </c>
      <c r="AB133" s="41" t="s">
        <v>66</v>
      </c>
      <c r="AC133" s="36" t="s">
        <v>393</v>
      </c>
      <c r="AD133" s="65"/>
    </row>
    <row r="134" spans="1:30" ht="94.5" x14ac:dyDescent="0.2">
      <c r="A134" s="41" t="s">
        <v>74</v>
      </c>
      <c r="B134" s="36" t="s">
        <v>487</v>
      </c>
      <c r="C134" s="36" t="s">
        <v>488</v>
      </c>
      <c r="D134" s="36" t="s">
        <v>103</v>
      </c>
      <c r="E134" s="36" t="s">
        <v>67</v>
      </c>
      <c r="F134" s="36" t="s">
        <v>114</v>
      </c>
      <c r="G134" s="102" t="s">
        <v>216</v>
      </c>
      <c r="H134" s="89" t="s">
        <v>61</v>
      </c>
      <c r="I134" s="36" t="s">
        <v>314</v>
      </c>
      <c r="J134" s="41" t="s">
        <v>305</v>
      </c>
      <c r="K134" s="41" t="s">
        <v>305</v>
      </c>
      <c r="L134" s="75" t="s">
        <v>296</v>
      </c>
      <c r="M134" s="90">
        <v>2</v>
      </c>
      <c r="N134" s="36">
        <v>4</v>
      </c>
      <c r="O134" s="70">
        <f t="shared" si="30"/>
        <v>8</v>
      </c>
      <c r="P134" s="116" t="str">
        <f t="shared" si="31"/>
        <v>MEDIO</v>
      </c>
      <c r="Q134" s="36">
        <v>25</v>
      </c>
      <c r="R134" s="36">
        <f t="shared" si="32"/>
        <v>200</v>
      </c>
      <c r="S134" s="38" t="str">
        <f t="shared" si="28"/>
        <v>II</v>
      </c>
      <c r="T134" s="114" t="str">
        <f t="shared" si="29"/>
        <v>ACEPTABLE CON CONTROL ESPECIFICO</v>
      </c>
      <c r="U134" s="39">
        <v>8</v>
      </c>
      <c r="V134" s="41" t="s">
        <v>544</v>
      </c>
      <c r="W134" s="41" t="s">
        <v>152</v>
      </c>
      <c r="X134" s="41" t="s">
        <v>152</v>
      </c>
      <c r="Y134" s="41" t="s">
        <v>152</v>
      </c>
      <c r="Z134" s="41" t="s">
        <v>392</v>
      </c>
      <c r="AA134" s="41" t="s">
        <v>758</v>
      </c>
      <c r="AB134" s="41" t="s">
        <v>66</v>
      </c>
      <c r="AC134" s="36" t="s">
        <v>393</v>
      </c>
      <c r="AD134" s="65"/>
    </row>
    <row r="135" spans="1:30" ht="94.5" x14ac:dyDescent="0.2">
      <c r="A135" s="41" t="s">
        <v>74</v>
      </c>
      <c r="B135" s="36" t="s">
        <v>487</v>
      </c>
      <c r="C135" s="36" t="s">
        <v>488</v>
      </c>
      <c r="D135" s="36" t="s">
        <v>103</v>
      </c>
      <c r="E135" s="36" t="s">
        <v>67</v>
      </c>
      <c r="F135" s="36" t="s">
        <v>114</v>
      </c>
      <c r="G135" s="102" t="s">
        <v>216</v>
      </c>
      <c r="H135" s="89" t="s">
        <v>62</v>
      </c>
      <c r="I135" s="36" t="s">
        <v>314</v>
      </c>
      <c r="J135" s="41" t="s">
        <v>305</v>
      </c>
      <c r="K135" s="41" t="s">
        <v>305</v>
      </c>
      <c r="L135" s="75" t="s">
        <v>296</v>
      </c>
      <c r="M135" s="90">
        <v>2</v>
      </c>
      <c r="N135" s="36">
        <v>4</v>
      </c>
      <c r="O135" s="70">
        <f t="shared" si="30"/>
        <v>8</v>
      </c>
      <c r="P135" s="116" t="str">
        <f t="shared" si="31"/>
        <v>MEDIO</v>
      </c>
      <c r="Q135" s="36">
        <v>25</v>
      </c>
      <c r="R135" s="36">
        <f t="shared" si="32"/>
        <v>200</v>
      </c>
      <c r="S135" s="38" t="str">
        <f t="shared" si="28"/>
        <v>II</v>
      </c>
      <c r="T135" s="114" t="str">
        <f t="shared" si="29"/>
        <v>ACEPTABLE CON CONTROL ESPECIFICO</v>
      </c>
      <c r="U135" s="39">
        <v>8</v>
      </c>
      <c r="V135" s="41" t="s">
        <v>544</v>
      </c>
      <c r="W135" s="41" t="s">
        <v>152</v>
      </c>
      <c r="X135" s="41" t="s">
        <v>152</v>
      </c>
      <c r="Y135" s="41" t="s">
        <v>152</v>
      </c>
      <c r="Z135" s="41" t="s">
        <v>392</v>
      </c>
      <c r="AA135" s="41" t="s">
        <v>758</v>
      </c>
      <c r="AB135" s="41" t="s">
        <v>66</v>
      </c>
      <c r="AC135" s="36" t="s">
        <v>393</v>
      </c>
      <c r="AD135" s="65"/>
    </row>
    <row r="136" spans="1:30" ht="94.5" x14ac:dyDescent="0.2">
      <c r="A136" s="41" t="s">
        <v>74</v>
      </c>
      <c r="B136" s="36" t="s">
        <v>487</v>
      </c>
      <c r="C136" s="36" t="s">
        <v>488</v>
      </c>
      <c r="D136" s="36" t="s">
        <v>103</v>
      </c>
      <c r="E136" s="36" t="s">
        <v>67</v>
      </c>
      <c r="F136" s="36" t="s">
        <v>114</v>
      </c>
      <c r="G136" s="102" t="s">
        <v>216</v>
      </c>
      <c r="H136" s="89" t="s">
        <v>63</v>
      </c>
      <c r="I136" s="36" t="s">
        <v>314</v>
      </c>
      <c r="J136" s="41" t="s">
        <v>152</v>
      </c>
      <c r="K136" s="41" t="s">
        <v>152</v>
      </c>
      <c r="L136" s="75" t="s">
        <v>296</v>
      </c>
      <c r="M136" s="90">
        <v>2</v>
      </c>
      <c r="N136" s="36">
        <v>4</v>
      </c>
      <c r="O136" s="70">
        <f t="shared" si="30"/>
        <v>8</v>
      </c>
      <c r="P136" s="116" t="str">
        <f t="shared" si="31"/>
        <v>MEDIO</v>
      </c>
      <c r="Q136" s="36">
        <v>25</v>
      </c>
      <c r="R136" s="36">
        <f t="shared" si="32"/>
        <v>200</v>
      </c>
      <c r="S136" s="38" t="str">
        <f t="shared" si="28"/>
        <v>II</v>
      </c>
      <c r="T136" s="114" t="str">
        <f t="shared" si="29"/>
        <v>ACEPTABLE CON CONTROL ESPECIFICO</v>
      </c>
      <c r="U136" s="39">
        <v>8</v>
      </c>
      <c r="V136" s="41" t="s">
        <v>544</v>
      </c>
      <c r="W136" s="41" t="s">
        <v>152</v>
      </c>
      <c r="X136" s="41" t="s">
        <v>152</v>
      </c>
      <c r="Y136" s="41" t="s">
        <v>152</v>
      </c>
      <c r="Z136" s="41" t="s">
        <v>392</v>
      </c>
      <c r="AA136" s="41" t="s">
        <v>758</v>
      </c>
      <c r="AB136" s="41" t="s">
        <v>66</v>
      </c>
      <c r="AC136" s="36" t="s">
        <v>393</v>
      </c>
      <c r="AD136" s="65"/>
    </row>
    <row r="137" spans="1:30" ht="94.5" x14ac:dyDescent="0.2">
      <c r="A137" s="41" t="s">
        <v>74</v>
      </c>
      <c r="B137" s="36" t="s">
        <v>487</v>
      </c>
      <c r="C137" s="36" t="s">
        <v>488</v>
      </c>
      <c r="D137" s="36" t="s">
        <v>103</v>
      </c>
      <c r="E137" s="36" t="s">
        <v>67</v>
      </c>
      <c r="F137" s="36" t="s">
        <v>114</v>
      </c>
      <c r="G137" s="102" t="s">
        <v>216</v>
      </c>
      <c r="H137" s="89" t="s">
        <v>64</v>
      </c>
      <c r="I137" s="36" t="s">
        <v>314</v>
      </c>
      <c r="J137" s="41" t="s">
        <v>152</v>
      </c>
      <c r="K137" s="41" t="s">
        <v>152</v>
      </c>
      <c r="L137" s="75" t="s">
        <v>296</v>
      </c>
      <c r="M137" s="90">
        <v>2</v>
      </c>
      <c r="N137" s="36">
        <v>4</v>
      </c>
      <c r="O137" s="70">
        <f t="shared" si="30"/>
        <v>8</v>
      </c>
      <c r="P137" s="116" t="str">
        <f t="shared" si="31"/>
        <v>MEDIO</v>
      </c>
      <c r="Q137" s="36">
        <v>25</v>
      </c>
      <c r="R137" s="36">
        <f t="shared" si="32"/>
        <v>200</v>
      </c>
      <c r="S137" s="38" t="str">
        <f t="shared" si="28"/>
        <v>II</v>
      </c>
      <c r="T137" s="114" t="str">
        <f t="shared" si="29"/>
        <v>ACEPTABLE CON CONTROL ESPECIFICO</v>
      </c>
      <c r="U137" s="39">
        <v>8</v>
      </c>
      <c r="V137" s="41" t="s">
        <v>544</v>
      </c>
      <c r="W137" s="41" t="s">
        <v>152</v>
      </c>
      <c r="X137" s="41" t="s">
        <v>152</v>
      </c>
      <c r="Y137" s="41" t="s">
        <v>152</v>
      </c>
      <c r="Z137" s="41" t="s">
        <v>392</v>
      </c>
      <c r="AA137" s="41" t="s">
        <v>758</v>
      </c>
      <c r="AB137" s="41" t="s">
        <v>66</v>
      </c>
      <c r="AC137" s="36" t="s">
        <v>393</v>
      </c>
      <c r="AD137" s="65"/>
    </row>
    <row r="138" spans="1:30" ht="110.25" x14ac:dyDescent="0.2">
      <c r="A138" s="41" t="s">
        <v>74</v>
      </c>
      <c r="B138" s="36" t="s">
        <v>487</v>
      </c>
      <c r="C138" s="36" t="s">
        <v>488</v>
      </c>
      <c r="D138" s="36" t="s">
        <v>103</v>
      </c>
      <c r="E138" s="36" t="s">
        <v>67</v>
      </c>
      <c r="F138" s="93" t="s">
        <v>423</v>
      </c>
      <c r="G138" s="102" t="s">
        <v>218</v>
      </c>
      <c r="H138" s="93" t="s">
        <v>452</v>
      </c>
      <c r="I138" s="70" t="s">
        <v>710</v>
      </c>
      <c r="J138" s="41" t="s">
        <v>305</v>
      </c>
      <c r="K138" s="41" t="s">
        <v>305</v>
      </c>
      <c r="L138" s="70" t="s">
        <v>296</v>
      </c>
      <c r="M138" s="70">
        <v>2</v>
      </c>
      <c r="N138" s="70">
        <v>3</v>
      </c>
      <c r="O138" s="70">
        <f t="shared" si="30"/>
        <v>6</v>
      </c>
      <c r="P138" s="116" t="str">
        <f t="shared" si="31"/>
        <v>MEDIO</v>
      </c>
      <c r="Q138" s="36">
        <v>10</v>
      </c>
      <c r="R138" s="36">
        <f t="shared" si="32"/>
        <v>60</v>
      </c>
      <c r="S138" s="38" t="str">
        <f t="shared" si="28"/>
        <v>III</v>
      </c>
      <c r="T138" s="114" t="str">
        <f t="shared" si="29"/>
        <v>MEJORABLE</v>
      </c>
      <c r="U138" s="39">
        <v>8</v>
      </c>
      <c r="V138" s="94" t="s">
        <v>772</v>
      </c>
      <c r="W138" s="41" t="s">
        <v>305</v>
      </c>
      <c r="X138" s="41" t="s">
        <v>305</v>
      </c>
      <c r="Y138" s="41" t="s">
        <v>424</v>
      </c>
      <c r="Z138" s="41" t="s">
        <v>161</v>
      </c>
      <c r="AA138" s="41" t="s">
        <v>142</v>
      </c>
      <c r="AB138" s="41" t="s">
        <v>66</v>
      </c>
      <c r="AC138" s="41" t="s">
        <v>712</v>
      </c>
      <c r="AD138" s="65"/>
    </row>
    <row r="139" spans="1:30" ht="94.5" x14ac:dyDescent="0.2">
      <c r="A139" s="41" t="s">
        <v>74</v>
      </c>
      <c r="B139" s="36" t="s">
        <v>487</v>
      </c>
      <c r="C139" s="36" t="s">
        <v>488</v>
      </c>
      <c r="D139" s="36" t="s">
        <v>103</v>
      </c>
      <c r="E139" s="36" t="s">
        <v>67</v>
      </c>
      <c r="F139" s="93" t="s">
        <v>295</v>
      </c>
      <c r="G139" s="102" t="s">
        <v>218</v>
      </c>
      <c r="H139" s="93" t="s">
        <v>453</v>
      </c>
      <c r="I139" s="70" t="s">
        <v>425</v>
      </c>
      <c r="J139" s="41" t="s">
        <v>305</v>
      </c>
      <c r="K139" s="41" t="s">
        <v>305</v>
      </c>
      <c r="L139" s="70" t="s">
        <v>296</v>
      </c>
      <c r="M139" s="70">
        <v>2</v>
      </c>
      <c r="N139" s="70">
        <v>3</v>
      </c>
      <c r="O139" s="70">
        <f t="shared" si="30"/>
        <v>6</v>
      </c>
      <c r="P139" s="116" t="str">
        <f t="shared" si="31"/>
        <v>MEDIO</v>
      </c>
      <c r="Q139" s="36">
        <v>10</v>
      </c>
      <c r="R139" s="36">
        <f t="shared" si="32"/>
        <v>60</v>
      </c>
      <c r="S139" s="38" t="str">
        <f t="shared" si="28"/>
        <v>III</v>
      </c>
      <c r="T139" s="114" t="str">
        <f t="shared" si="29"/>
        <v>MEJORABLE</v>
      </c>
      <c r="U139" s="39">
        <v>8</v>
      </c>
      <c r="V139" s="94" t="s">
        <v>624</v>
      </c>
      <c r="W139" s="41" t="s">
        <v>305</v>
      </c>
      <c r="X139" s="41" t="s">
        <v>305</v>
      </c>
      <c r="Y139" s="41" t="s">
        <v>424</v>
      </c>
      <c r="Z139" s="41" t="s">
        <v>161</v>
      </c>
      <c r="AA139" s="41" t="s">
        <v>142</v>
      </c>
      <c r="AB139" s="41" t="s">
        <v>66</v>
      </c>
      <c r="AC139" s="41" t="s">
        <v>712</v>
      </c>
      <c r="AD139" s="65"/>
    </row>
    <row r="140" spans="1:30" ht="157.5" x14ac:dyDescent="0.2">
      <c r="A140" s="41" t="s">
        <v>545</v>
      </c>
      <c r="B140" s="41" t="s">
        <v>546</v>
      </c>
      <c r="C140" s="41" t="s">
        <v>547</v>
      </c>
      <c r="D140" s="41" t="s">
        <v>548</v>
      </c>
      <c r="E140" s="41" t="s">
        <v>67</v>
      </c>
      <c r="F140" s="41" t="s">
        <v>549</v>
      </c>
      <c r="G140" s="102" t="s">
        <v>210</v>
      </c>
      <c r="H140" s="92" t="s">
        <v>550</v>
      </c>
      <c r="I140" s="41" t="s">
        <v>551</v>
      </c>
      <c r="J140" s="41" t="s">
        <v>305</v>
      </c>
      <c r="K140" s="41" t="s">
        <v>552</v>
      </c>
      <c r="L140" s="41" t="s">
        <v>553</v>
      </c>
      <c r="M140" s="90">
        <v>2</v>
      </c>
      <c r="N140" s="41">
        <v>3</v>
      </c>
      <c r="O140" s="70">
        <f t="shared" ref="O140:O173" si="33">M140*N140</f>
        <v>6</v>
      </c>
      <c r="P140" s="116" t="str">
        <f t="shared" ref="P140:P173" si="34">IF(AND(O140&gt;=2,O140&lt;=4),"BAJO",IF(AND(O140&gt;=6,O140&lt;=8),"MEDIO",IF(AND(O140&gt;=10,O140&lt;=20),"ALTO",IF(AND(O140&gt;=24,O140&lt;=40),"MUY ALTO",""))))</f>
        <v>MEDIO</v>
      </c>
      <c r="Q140" s="41">
        <v>25</v>
      </c>
      <c r="R140" s="36">
        <f t="shared" ref="R140:R173" si="35">+O140*Q140</f>
        <v>150</v>
      </c>
      <c r="S140" s="38" t="str">
        <f t="shared" si="28"/>
        <v>II</v>
      </c>
      <c r="T140" s="114" t="str">
        <f t="shared" si="29"/>
        <v>ACEPTABLE CON CONTROL ESPECIFICO</v>
      </c>
      <c r="U140" s="41">
        <v>1</v>
      </c>
      <c r="V140" s="41" t="s">
        <v>612</v>
      </c>
      <c r="W140" s="41" t="s">
        <v>152</v>
      </c>
      <c r="X140" s="41" t="s">
        <v>152</v>
      </c>
      <c r="Y140" s="41" t="s">
        <v>152</v>
      </c>
      <c r="Z140" s="41" t="s">
        <v>613</v>
      </c>
      <c r="AA140" s="41" t="s">
        <v>614</v>
      </c>
      <c r="AB140" s="41" t="s">
        <v>66</v>
      </c>
      <c r="AC140" s="41" t="s">
        <v>615</v>
      </c>
      <c r="AD140" s="41" t="s">
        <v>616</v>
      </c>
    </row>
    <row r="141" spans="1:30" ht="94.5" x14ac:dyDescent="0.2">
      <c r="A141" s="41" t="s">
        <v>545</v>
      </c>
      <c r="B141" s="41" t="s">
        <v>546</v>
      </c>
      <c r="C141" s="41" t="s">
        <v>547</v>
      </c>
      <c r="D141" s="41" t="s">
        <v>548</v>
      </c>
      <c r="E141" s="41" t="s">
        <v>67</v>
      </c>
      <c r="F141" s="41" t="s">
        <v>554</v>
      </c>
      <c r="G141" s="102" t="s">
        <v>666</v>
      </c>
      <c r="H141" s="96" t="s">
        <v>555</v>
      </c>
      <c r="I141" s="36" t="s">
        <v>743</v>
      </c>
      <c r="J141" s="41" t="s">
        <v>305</v>
      </c>
      <c r="K141" s="41" t="s">
        <v>305</v>
      </c>
      <c r="L141" s="41" t="s">
        <v>305</v>
      </c>
      <c r="M141" s="90">
        <v>2</v>
      </c>
      <c r="N141" s="91">
        <v>4</v>
      </c>
      <c r="O141" s="70">
        <f t="shared" si="33"/>
        <v>8</v>
      </c>
      <c r="P141" s="116" t="str">
        <f t="shared" si="34"/>
        <v>MEDIO</v>
      </c>
      <c r="Q141" s="36">
        <v>25</v>
      </c>
      <c r="R141" s="36">
        <f t="shared" si="35"/>
        <v>200</v>
      </c>
      <c r="S141" s="38" t="str">
        <f t="shared" si="28"/>
        <v>II</v>
      </c>
      <c r="T141" s="114" t="str">
        <f t="shared" si="29"/>
        <v>ACEPTABLE CON CONTROL ESPECIFICO</v>
      </c>
      <c r="U141" s="41">
        <v>1</v>
      </c>
      <c r="V141" s="41" t="s">
        <v>518</v>
      </c>
      <c r="W141" s="41" t="s">
        <v>152</v>
      </c>
      <c r="X141" s="41" t="s">
        <v>152</v>
      </c>
      <c r="Y141" s="41" t="s">
        <v>152</v>
      </c>
      <c r="Z141" s="41" t="s">
        <v>162</v>
      </c>
      <c r="AA141" s="41" t="s">
        <v>138</v>
      </c>
      <c r="AB141" s="41" t="s">
        <v>66</v>
      </c>
      <c r="AC141" s="41" t="s">
        <v>141</v>
      </c>
      <c r="AD141" s="41" t="s">
        <v>616</v>
      </c>
    </row>
    <row r="142" spans="1:30" ht="110.25" x14ac:dyDescent="0.2">
      <c r="A142" s="41" t="s">
        <v>545</v>
      </c>
      <c r="B142" s="41" t="s">
        <v>546</v>
      </c>
      <c r="C142" s="41" t="s">
        <v>547</v>
      </c>
      <c r="D142" s="41" t="s">
        <v>548</v>
      </c>
      <c r="E142" s="41" t="s">
        <v>67</v>
      </c>
      <c r="F142" s="69" t="s">
        <v>683</v>
      </c>
      <c r="G142" s="102" t="s">
        <v>672</v>
      </c>
      <c r="H142" s="69" t="s">
        <v>773</v>
      </c>
      <c r="I142" s="69" t="s">
        <v>286</v>
      </c>
      <c r="J142" s="41" t="s">
        <v>305</v>
      </c>
      <c r="K142" s="41" t="s">
        <v>305</v>
      </c>
      <c r="L142" s="41" t="s">
        <v>684</v>
      </c>
      <c r="M142" s="70">
        <v>2</v>
      </c>
      <c r="N142" s="70">
        <v>2</v>
      </c>
      <c r="O142" s="70">
        <f t="shared" si="33"/>
        <v>4</v>
      </c>
      <c r="P142" s="116" t="str">
        <f t="shared" si="34"/>
        <v>BAJO</v>
      </c>
      <c r="Q142" s="36">
        <v>10</v>
      </c>
      <c r="R142" s="36">
        <f t="shared" si="35"/>
        <v>40</v>
      </c>
      <c r="S142" s="38" t="str">
        <f t="shared" si="28"/>
        <v>III</v>
      </c>
      <c r="T142" s="114" t="str">
        <f t="shared" si="29"/>
        <v>MEJORABLE</v>
      </c>
      <c r="U142" s="41">
        <v>1</v>
      </c>
      <c r="V142" s="41" t="s">
        <v>409</v>
      </c>
      <c r="W142" s="41" t="s">
        <v>305</v>
      </c>
      <c r="X142" s="41" t="s">
        <v>305</v>
      </c>
      <c r="Y142" s="41" t="s">
        <v>305</v>
      </c>
      <c r="Z142" s="41" t="s">
        <v>685</v>
      </c>
      <c r="AA142" s="41" t="s">
        <v>686</v>
      </c>
      <c r="AB142" s="41" t="s">
        <v>66</v>
      </c>
      <c r="AC142" s="41" t="s">
        <v>410</v>
      </c>
      <c r="AD142" s="41" t="s">
        <v>617</v>
      </c>
    </row>
    <row r="143" spans="1:30" ht="141.75" x14ac:dyDescent="0.2">
      <c r="A143" s="41" t="s">
        <v>545</v>
      </c>
      <c r="B143" s="41" t="s">
        <v>546</v>
      </c>
      <c r="C143" s="41" t="s">
        <v>547</v>
      </c>
      <c r="D143" s="41" t="s">
        <v>548</v>
      </c>
      <c r="E143" s="41" t="s">
        <v>67</v>
      </c>
      <c r="F143" s="41" t="s">
        <v>556</v>
      </c>
      <c r="G143" s="102" t="s">
        <v>212</v>
      </c>
      <c r="H143" s="92" t="s">
        <v>557</v>
      </c>
      <c r="I143" s="41" t="s">
        <v>558</v>
      </c>
      <c r="J143" s="41" t="s">
        <v>152</v>
      </c>
      <c r="K143" s="41" t="s">
        <v>152</v>
      </c>
      <c r="L143" s="41" t="s">
        <v>104</v>
      </c>
      <c r="M143" s="90">
        <v>2</v>
      </c>
      <c r="N143" s="41">
        <v>2</v>
      </c>
      <c r="O143" s="70">
        <f t="shared" si="33"/>
        <v>4</v>
      </c>
      <c r="P143" s="116" t="str">
        <f t="shared" si="34"/>
        <v>BAJO</v>
      </c>
      <c r="Q143" s="41">
        <v>60</v>
      </c>
      <c r="R143" s="36">
        <f t="shared" si="35"/>
        <v>240</v>
      </c>
      <c r="S143" s="38" t="str">
        <f t="shared" si="28"/>
        <v>II</v>
      </c>
      <c r="T143" s="114" t="str">
        <f t="shared" si="29"/>
        <v>ACEPTABLE CON CONTROL ESPECIFICO</v>
      </c>
      <c r="U143" s="41">
        <v>1</v>
      </c>
      <c r="V143" s="74" t="s">
        <v>767</v>
      </c>
      <c r="W143" s="41" t="s">
        <v>152</v>
      </c>
      <c r="X143" s="41" t="s">
        <v>152</v>
      </c>
      <c r="Y143" s="41" t="s">
        <v>152</v>
      </c>
      <c r="Z143" s="41" t="s">
        <v>357</v>
      </c>
      <c r="AA143" s="41" t="s">
        <v>618</v>
      </c>
      <c r="AB143" s="41" t="s">
        <v>66</v>
      </c>
      <c r="AC143" s="41" t="s">
        <v>308</v>
      </c>
      <c r="AD143" s="41" t="s">
        <v>617</v>
      </c>
    </row>
    <row r="144" spans="1:30" ht="110.25" x14ac:dyDescent="0.2">
      <c r="A144" s="41" t="s">
        <v>545</v>
      </c>
      <c r="B144" s="41" t="s">
        <v>546</v>
      </c>
      <c r="C144" s="41" t="s">
        <v>547</v>
      </c>
      <c r="D144" s="41" t="s">
        <v>548</v>
      </c>
      <c r="E144" s="41" t="s">
        <v>67</v>
      </c>
      <c r="F144" s="41" t="s">
        <v>559</v>
      </c>
      <c r="G144" s="102" t="s">
        <v>212</v>
      </c>
      <c r="H144" s="92" t="s">
        <v>560</v>
      </c>
      <c r="I144" s="41" t="s">
        <v>558</v>
      </c>
      <c r="J144" s="41" t="s">
        <v>152</v>
      </c>
      <c r="K144" s="41" t="s">
        <v>152</v>
      </c>
      <c r="L144" s="41" t="s">
        <v>104</v>
      </c>
      <c r="M144" s="90">
        <v>2</v>
      </c>
      <c r="N144" s="41">
        <v>2</v>
      </c>
      <c r="O144" s="70">
        <f t="shared" si="33"/>
        <v>4</v>
      </c>
      <c r="P144" s="116" t="str">
        <f t="shared" si="34"/>
        <v>BAJO</v>
      </c>
      <c r="Q144" s="41">
        <v>60</v>
      </c>
      <c r="R144" s="36">
        <f t="shared" si="35"/>
        <v>240</v>
      </c>
      <c r="S144" s="38" t="str">
        <f t="shared" si="28"/>
        <v>II</v>
      </c>
      <c r="T144" s="114" t="str">
        <f t="shared" si="29"/>
        <v>ACEPTABLE CON CONTROL ESPECIFICO</v>
      </c>
      <c r="U144" s="41">
        <v>1</v>
      </c>
      <c r="V144" s="74" t="s">
        <v>767</v>
      </c>
      <c r="W144" s="41" t="s">
        <v>152</v>
      </c>
      <c r="X144" s="41" t="s">
        <v>152</v>
      </c>
      <c r="Y144" s="41" t="s">
        <v>152</v>
      </c>
      <c r="Z144" s="41" t="s">
        <v>619</v>
      </c>
      <c r="AA144" s="41" t="s">
        <v>620</v>
      </c>
      <c r="AB144" s="41" t="s">
        <v>66</v>
      </c>
      <c r="AC144" s="41" t="s">
        <v>615</v>
      </c>
      <c r="AD144" s="41" t="s">
        <v>616</v>
      </c>
    </row>
    <row r="145" spans="1:30" ht="141.75" x14ac:dyDescent="0.2">
      <c r="A145" s="41" t="s">
        <v>545</v>
      </c>
      <c r="B145" s="41" t="s">
        <v>546</v>
      </c>
      <c r="C145" s="41" t="s">
        <v>547</v>
      </c>
      <c r="D145" s="41" t="s">
        <v>548</v>
      </c>
      <c r="E145" s="41" t="s">
        <v>67</v>
      </c>
      <c r="F145" s="41" t="s">
        <v>561</v>
      </c>
      <c r="G145" s="102" t="s">
        <v>214</v>
      </c>
      <c r="H145" s="92" t="s">
        <v>562</v>
      </c>
      <c r="I145" s="41" t="s">
        <v>563</v>
      </c>
      <c r="J145" s="41" t="s">
        <v>152</v>
      </c>
      <c r="K145" s="41" t="s">
        <v>564</v>
      </c>
      <c r="L145" s="41" t="s">
        <v>565</v>
      </c>
      <c r="M145" s="90">
        <v>2</v>
      </c>
      <c r="N145" s="41">
        <v>3</v>
      </c>
      <c r="O145" s="70">
        <f t="shared" si="33"/>
        <v>6</v>
      </c>
      <c r="P145" s="116" t="str">
        <f t="shared" si="34"/>
        <v>MEDIO</v>
      </c>
      <c r="Q145" s="41">
        <v>25</v>
      </c>
      <c r="R145" s="36">
        <f t="shared" si="35"/>
        <v>150</v>
      </c>
      <c r="S145" s="38" t="str">
        <f t="shared" si="28"/>
        <v>II</v>
      </c>
      <c r="T145" s="114" t="str">
        <f t="shared" si="29"/>
        <v>ACEPTABLE CON CONTROL ESPECIFICO</v>
      </c>
      <c r="U145" s="41">
        <v>1</v>
      </c>
      <c r="V145" s="41" t="s">
        <v>531</v>
      </c>
      <c r="W145" s="41" t="s">
        <v>152</v>
      </c>
      <c r="X145" s="41" t="s">
        <v>152</v>
      </c>
      <c r="Y145" s="41" t="s">
        <v>152</v>
      </c>
      <c r="Z145" s="41" t="s">
        <v>357</v>
      </c>
      <c r="AA145" s="41" t="s">
        <v>621</v>
      </c>
      <c r="AB145" s="41" t="s">
        <v>66</v>
      </c>
      <c r="AC145" s="41" t="s">
        <v>308</v>
      </c>
      <c r="AD145" s="41" t="s">
        <v>617</v>
      </c>
    </row>
    <row r="146" spans="1:30" ht="173.25" x14ac:dyDescent="0.2">
      <c r="A146" s="41" t="s">
        <v>545</v>
      </c>
      <c r="B146" s="41" t="s">
        <v>546</v>
      </c>
      <c r="C146" s="41" t="s">
        <v>547</v>
      </c>
      <c r="D146" s="41" t="s">
        <v>548</v>
      </c>
      <c r="E146" s="41" t="s">
        <v>67</v>
      </c>
      <c r="F146" s="69" t="s">
        <v>566</v>
      </c>
      <c r="G146" s="102" t="s">
        <v>214</v>
      </c>
      <c r="H146" s="69" t="s">
        <v>567</v>
      </c>
      <c r="I146" s="74" t="s">
        <v>311</v>
      </c>
      <c r="J146" s="41" t="s">
        <v>305</v>
      </c>
      <c r="K146" s="41" t="s">
        <v>305</v>
      </c>
      <c r="L146" s="41" t="s">
        <v>130</v>
      </c>
      <c r="M146" s="70">
        <v>6</v>
      </c>
      <c r="N146" s="70">
        <v>3</v>
      </c>
      <c r="O146" s="70">
        <f t="shared" si="33"/>
        <v>18</v>
      </c>
      <c r="P146" s="116" t="str">
        <f t="shared" si="34"/>
        <v>ALTO</v>
      </c>
      <c r="Q146" s="36">
        <v>25</v>
      </c>
      <c r="R146" s="36">
        <f t="shared" si="35"/>
        <v>450</v>
      </c>
      <c r="S146" s="38" t="str">
        <f t="shared" si="28"/>
        <v>II</v>
      </c>
      <c r="T146" s="114" t="str">
        <f t="shared" si="29"/>
        <v>ACEPTABLE CON CONTROL ESPECIFICO</v>
      </c>
      <c r="U146" s="41">
        <v>1</v>
      </c>
      <c r="V146" s="75" t="s">
        <v>691</v>
      </c>
      <c r="W146" s="41" t="s">
        <v>305</v>
      </c>
      <c r="X146" s="41" t="s">
        <v>305</v>
      </c>
      <c r="Y146" s="41" t="s">
        <v>305</v>
      </c>
      <c r="Z146" s="75" t="s">
        <v>692</v>
      </c>
      <c r="AA146" s="41" t="s">
        <v>302</v>
      </c>
      <c r="AB146" s="41" t="s">
        <v>66</v>
      </c>
      <c r="AC146" s="41" t="s">
        <v>313</v>
      </c>
      <c r="AD146" s="41" t="s">
        <v>617</v>
      </c>
    </row>
    <row r="147" spans="1:30" ht="110.25" x14ac:dyDescent="0.2">
      <c r="A147" s="41" t="s">
        <v>545</v>
      </c>
      <c r="B147" s="41" t="s">
        <v>546</v>
      </c>
      <c r="C147" s="41" t="s">
        <v>547</v>
      </c>
      <c r="D147" s="41" t="s">
        <v>548</v>
      </c>
      <c r="E147" s="41" t="s">
        <v>67</v>
      </c>
      <c r="F147" s="41" t="s">
        <v>568</v>
      </c>
      <c r="G147" s="102" t="s">
        <v>216</v>
      </c>
      <c r="H147" s="89" t="s">
        <v>569</v>
      </c>
      <c r="I147" s="41" t="s">
        <v>570</v>
      </c>
      <c r="J147" s="41" t="s">
        <v>152</v>
      </c>
      <c r="K147" s="41" t="s">
        <v>303</v>
      </c>
      <c r="L147" s="41" t="s">
        <v>152</v>
      </c>
      <c r="M147" s="90">
        <v>2</v>
      </c>
      <c r="N147" s="41">
        <v>3</v>
      </c>
      <c r="O147" s="70">
        <f t="shared" si="33"/>
        <v>6</v>
      </c>
      <c r="P147" s="116" t="str">
        <f t="shared" si="34"/>
        <v>MEDIO</v>
      </c>
      <c r="Q147" s="41">
        <v>25</v>
      </c>
      <c r="R147" s="36">
        <f t="shared" si="35"/>
        <v>150</v>
      </c>
      <c r="S147" s="38" t="str">
        <f t="shared" si="28"/>
        <v>II</v>
      </c>
      <c r="T147" s="114" t="str">
        <f t="shared" si="29"/>
        <v>ACEPTABLE CON CONTROL ESPECIFICO</v>
      </c>
      <c r="U147" s="41">
        <v>1</v>
      </c>
      <c r="V147" s="41" t="s">
        <v>622</v>
      </c>
      <c r="W147" s="41" t="s">
        <v>152</v>
      </c>
      <c r="X147" s="41" t="s">
        <v>152</v>
      </c>
      <c r="Y147" s="41" t="s">
        <v>152</v>
      </c>
      <c r="Z147" s="41" t="s">
        <v>774</v>
      </c>
      <c r="AA147" s="41" t="s">
        <v>623</v>
      </c>
      <c r="AB147" s="41" t="s">
        <v>66</v>
      </c>
      <c r="AC147" s="41" t="s">
        <v>615</v>
      </c>
      <c r="AD147" s="41" t="s">
        <v>616</v>
      </c>
    </row>
    <row r="148" spans="1:30" ht="126" x14ac:dyDescent="0.2">
      <c r="A148" s="41" t="s">
        <v>545</v>
      </c>
      <c r="B148" s="41" t="s">
        <v>546</v>
      </c>
      <c r="C148" s="41" t="s">
        <v>547</v>
      </c>
      <c r="D148" s="41" t="s">
        <v>548</v>
      </c>
      <c r="E148" s="41" t="s">
        <v>67</v>
      </c>
      <c r="F148" s="41" t="s">
        <v>571</v>
      </c>
      <c r="G148" s="102" t="s">
        <v>216</v>
      </c>
      <c r="H148" s="36" t="s">
        <v>572</v>
      </c>
      <c r="I148" s="36" t="s">
        <v>314</v>
      </c>
      <c r="J148" s="41" t="s">
        <v>152</v>
      </c>
      <c r="K148" s="41" t="s">
        <v>152</v>
      </c>
      <c r="L148" s="75" t="s">
        <v>296</v>
      </c>
      <c r="M148" s="90">
        <v>6</v>
      </c>
      <c r="N148" s="41">
        <v>2</v>
      </c>
      <c r="O148" s="70">
        <f t="shared" si="33"/>
        <v>12</v>
      </c>
      <c r="P148" s="116" t="str">
        <f t="shared" si="34"/>
        <v>ALTO</v>
      </c>
      <c r="Q148" s="41">
        <v>25</v>
      </c>
      <c r="R148" s="36">
        <f t="shared" si="35"/>
        <v>300</v>
      </c>
      <c r="S148" s="38" t="str">
        <f t="shared" si="28"/>
        <v>II</v>
      </c>
      <c r="T148" s="114" t="str">
        <f t="shared" si="29"/>
        <v>ACEPTABLE CON CONTROL ESPECIFICO</v>
      </c>
      <c r="U148" s="36">
        <v>1</v>
      </c>
      <c r="V148" s="41" t="s">
        <v>624</v>
      </c>
      <c r="W148" s="41" t="s">
        <v>152</v>
      </c>
      <c r="X148" s="41" t="s">
        <v>152</v>
      </c>
      <c r="Y148" s="41" t="s">
        <v>152</v>
      </c>
      <c r="Z148" s="41" t="s">
        <v>775</v>
      </c>
      <c r="AA148" s="41" t="s">
        <v>625</v>
      </c>
      <c r="AB148" s="41" t="s">
        <v>66</v>
      </c>
      <c r="AC148" s="73" t="s">
        <v>322</v>
      </c>
      <c r="AD148" s="41" t="s">
        <v>626</v>
      </c>
    </row>
    <row r="149" spans="1:30" ht="110.25" x14ac:dyDescent="0.2">
      <c r="A149" s="41" t="s">
        <v>573</v>
      </c>
      <c r="B149" s="41" t="s">
        <v>546</v>
      </c>
      <c r="C149" s="41" t="s">
        <v>574</v>
      </c>
      <c r="D149" s="41" t="s">
        <v>575</v>
      </c>
      <c r="E149" s="41" t="s">
        <v>67</v>
      </c>
      <c r="F149" s="41" t="s">
        <v>576</v>
      </c>
      <c r="G149" s="102" t="s">
        <v>210</v>
      </c>
      <c r="H149" s="89" t="s">
        <v>577</v>
      </c>
      <c r="I149" s="41" t="s">
        <v>578</v>
      </c>
      <c r="J149" s="41" t="s">
        <v>152</v>
      </c>
      <c r="K149" s="41" t="s">
        <v>303</v>
      </c>
      <c r="L149" s="41" t="s">
        <v>714</v>
      </c>
      <c r="M149" s="90">
        <v>2</v>
      </c>
      <c r="N149" s="41">
        <v>3</v>
      </c>
      <c r="O149" s="70">
        <f t="shared" si="33"/>
        <v>6</v>
      </c>
      <c r="P149" s="116" t="str">
        <f t="shared" si="34"/>
        <v>MEDIO</v>
      </c>
      <c r="Q149" s="41">
        <v>25</v>
      </c>
      <c r="R149" s="36">
        <f t="shared" si="35"/>
        <v>150</v>
      </c>
      <c r="S149" s="38" t="str">
        <f t="shared" si="28"/>
        <v>II</v>
      </c>
      <c r="T149" s="114" t="str">
        <f t="shared" si="29"/>
        <v>ACEPTABLE CON CONTROL ESPECIFICO</v>
      </c>
      <c r="U149" s="36">
        <v>1</v>
      </c>
      <c r="V149" s="36" t="s">
        <v>627</v>
      </c>
      <c r="W149" s="41" t="s">
        <v>152</v>
      </c>
      <c r="X149" s="41" t="s">
        <v>152</v>
      </c>
      <c r="Y149" s="41" t="s">
        <v>152</v>
      </c>
      <c r="Z149" s="41" t="s">
        <v>628</v>
      </c>
      <c r="AA149" s="41" t="s">
        <v>629</v>
      </c>
      <c r="AB149" s="41" t="s">
        <v>66</v>
      </c>
      <c r="AC149" s="73" t="s">
        <v>322</v>
      </c>
      <c r="AD149" s="41" t="s">
        <v>626</v>
      </c>
    </row>
    <row r="150" spans="1:30" ht="141.75" x14ac:dyDescent="0.2">
      <c r="A150" s="41" t="s">
        <v>573</v>
      </c>
      <c r="B150" s="41" t="s">
        <v>546</v>
      </c>
      <c r="C150" s="41" t="s">
        <v>574</v>
      </c>
      <c r="D150" s="41" t="s">
        <v>575</v>
      </c>
      <c r="E150" s="41" t="s">
        <v>67</v>
      </c>
      <c r="F150" s="41" t="s">
        <v>579</v>
      </c>
      <c r="G150" s="102" t="s">
        <v>210</v>
      </c>
      <c r="H150" s="89" t="s">
        <v>550</v>
      </c>
      <c r="I150" s="41" t="s">
        <v>551</v>
      </c>
      <c r="J150" s="41" t="s">
        <v>305</v>
      </c>
      <c r="K150" s="41" t="s">
        <v>552</v>
      </c>
      <c r="L150" s="41" t="s">
        <v>580</v>
      </c>
      <c r="M150" s="90">
        <v>2</v>
      </c>
      <c r="N150" s="41">
        <v>3</v>
      </c>
      <c r="O150" s="70">
        <f t="shared" si="33"/>
        <v>6</v>
      </c>
      <c r="P150" s="116" t="str">
        <f t="shared" si="34"/>
        <v>MEDIO</v>
      </c>
      <c r="Q150" s="41">
        <v>25</v>
      </c>
      <c r="R150" s="36">
        <f t="shared" si="35"/>
        <v>150</v>
      </c>
      <c r="S150" s="38" t="str">
        <f t="shared" si="28"/>
        <v>II</v>
      </c>
      <c r="T150" s="114" t="str">
        <f t="shared" si="29"/>
        <v>ACEPTABLE CON CONTROL ESPECIFICO</v>
      </c>
      <c r="U150" s="41">
        <v>1</v>
      </c>
      <c r="V150" s="41" t="s">
        <v>630</v>
      </c>
      <c r="W150" s="41" t="s">
        <v>152</v>
      </c>
      <c r="X150" s="41" t="s">
        <v>152</v>
      </c>
      <c r="Y150" s="41" t="s">
        <v>152</v>
      </c>
      <c r="Z150" s="41" t="s">
        <v>628</v>
      </c>
      <c r="AA150" s="41" t="s">
        <v>631</v>
      </c>
      <c r="AB150" s="41" t="s">
        <v>66</v>
      </c>
      <c r="AC150" s="41" t="s">
        <v>362</v>
      </c>
      <c r="AD150" s="41" t="s">
        <v>626</v>
      </c>
    </row>
    <row r="151" spans="1:30" ht="94.5" x14ac:dyDescent="0.2">
      <c r="A151" s="41" t="s">
        <v>573</v>
      </c>
      <c r="B151" s="41" t="s">
        <v>546</v>
      </c>
      <c r="C151" s="41" t="s">
        <v>574</v>
      </c>
      <c r="D151" s="41" t="s">
        <v>575</v>
      </c>
      <c r="E151" s="41" t="s">
        <v>67</v>
      </c>
      <c r="F151" s="41" t="s">
        <v>554</v>
      </c>
      <c r="G151" s="102" t="s">
        <v>666</v>
      </c>
      <c r="H151" s="96" t="s">
        <v>555</v>
      </c>
      <c r="I151" s="36" t="s">
        <v>743</v>
      </c>
      <c r="J151" s="41" t="s">
        <v>305</v>
      </c>
      <c r="K151" s="41" t="s">
        <v>305</v>
      </c>
      <c r="L151" s="41" t="s">
        <v>305</v>
      </c>
      <c r="M151" s="90">
        <v>2</v>
      </c>
      <c r="N151" s="91">
        <v>4</v>
      </c>
      <c r="O151" s="70">
        <f t="shared" si="33"/>
        <v>8</v>
      </c>
      <c r="P151" s="116" t="str">
        <f t="shared" si="34"/>
        <v>MEDIO</v>
      </c>
      <c r="Q151" s="36">
        <v>25</v>
      </c>
      <c r="R151" s="36">
        <f t="shared" si="35"/>
        <v>200</v>
      </c>
      <c r="S151" s="38" t="str">
        <f t="shared" si="28"/>
        <v>II</v>
      </c>
      <c r="T151" s="114" t="str">
        <f t="shared" si="29"/>
        <v>ACEPTABLE CON CONTROL ESPECIFICO</v>
      </c>
      <c r="U151" s="36">
        <v>1</v>
      </c>
      <c r="V151" s="41" t="s">
        <v>455</v>
      </c>
      <c r="W151" s="41" t="s">
        <v>152</v>
      </c>
      <c r="X151" s="41" t="s">
        <v>152</v>
      </c>
      <c r="Y151" s="41" t="s">
        <v>152</v>
      </c>
      <c r="Z151" s="41" t="s">
        <v>162</v>
      </c>
      <c r="AA151" s="41" t="s">
        <v>138</v>
      </c>
      <c r="AB151" s="41" t="s">
        <v>66</v>
      </c>
      <c r="AC151" s="41" t="s">
        <v>141</v>
      </c>
      <c r="AD151" s="41" t="s">
        <v>626</v>
      </c>
    </row>
    <row r="152" spans="1:30" ht="126" x14ac:dyDescent="0.2">
      <c r="A152" s="41" t="s">
        <v>573</v>
      </c>
      <c r="B152" s="41" t="s">
        <v>546</v>
      </c>
      <c r="C152" s="41" t="s">
        <v>574</v>
      </c>
      <c r="D152" s="41" t="s">
        <v>575</v>
      </c>
      <c r="E152" s="41" t="s">
        <v>67</v>
      </c>
      <c r="F152" s="41" t="s">
        <v>581</v>
      </c>
      <c r="G152" s="102" t="s">
        <v>672</v>
      </c>
      <c r="H152" s="92" t="s">
        <v>56</v>
      </c>
      <c r="I152" s="74" t="s">
        <v>582</v>
      </c>
      <c r="J152" s="41" t="s">
        <v>305</v>
      </c>
      <c r="K152" s="36" t="s">
        <v>305</v>
      </c>
      <c r="L152" s="41" t="s">
        <v>583</v>
      </c>
      <c r="M152" s="90">
        <v>6</v>
      </c>
      <c r="N152" s="41">
        <v>2</v>
      </c>
      <c r="O152" s="70">
        <f t="shared" si="33"/>
        <v>12</v>
      </c>
      <c r="P152" s="116" t="str">
        <f t="shared" si="34"/>
        <v>ALTO</v>
      </c>
      <c r="Q152" s="41">
        <v>25</v>
      </c>
      <c r="R152" s="36">
        <f t="shared" si="35"/>
        <v>300</v>
      </c>
      <c r="S152" s="38" t="str">
        <f t="shared" si="28"/>
        <v>II</v>
      </c>
      <c r="T152" s="114" t="str">
        <f t="shared" si="29"/>
        <v>ACEPTABLE CON CONTROL ESPECIFICO</v>
      </c>
      <c r="U152" s="36">
        <v>1</v>
      </c>
      <c r="V152" s="41" t="s">
        <v>632</v>
      </c>
      <c r="W152" s="41" t="s">
        <v>152</v>
      </c>
      <c r="X152" s="41" t="s">
        <v>152</v>
      </c>
      <c r="Y152" s="41" t="s">
        <v>152</v>
      </c>
      <c r="Z152" s="41" t="s">
        <v>776</v>
      </c>
      <c r="AA152" s="41" t="s">
        <v>686</v>
      </c>
      <c r="AB152" s="41" t="s">
        <v>66</v>
      </c>
      <c r="AC152" s="41" t="s">
        <v>410</v>
      </c>
      <c r="AD152" s="41" t="s">
        <v>626</v>
      </c>
    </row>
    <row r="153" spans="1:30" ht="110.25" x14ac:dyDescent="0.2">
      <c r="A153" s="41" t="s">
        <v>573</v>
      </c>
      <c r="B153" s="41" t="s">
        <v>546</v>
      </c>
      <c r="C153" s="41" t="s">
        <v>574</v>
      </c>
      <c r="D153" s="41" t="s">
        <v>575</v>
      </c>
      <c r="E153" s="41" t="s">
        <v>67</v>
      </c>
      <c r="F153" s="41" t="s">
        <v>581</v>
      </c>
      <c r="G153" s="102" t="s">
        <v>672</v>
      </c>
      <c r="H153" s="41" t="s">
        <v>726</v>
      </c>
      <c r="I153" s="41" t="s">
        <v>447</v>
      </c>
      <c r="J153" s="41" t="s">
        <v>152</v>
      </c>
      <c r="K153" s="41" t="s">
        <v>152</v>
      </c>
      <c r="L153" s="36" t="s">
        <v>345</v>
      </c>
      <c r="M153" s="90">
        <v>2</v>
      </c>
      <c r="N153" s="91">
        <v>3</v>
      </c>
      <c r="O153" s="70">
        <f t="shared" si="33"/>
        <v>6</v>
      </c>
      <c r="P153" s="116" t="str">
        <f t="shared" si="34"/>
        <v>MEDIO</v>
      </c>
      <c r="Q153" s="36">
        <v>25</v>
      </c>
      <c r="R153" s="36">
        <f t="shared" si="35"/>
        <v>150</v>
      </c>
      <c r="S153" s="38" t="str">
        <f t="shared" si="28"/>
        <v>II</v>
      </c>
      <c r="T153" s="114" t="str">
        <f t="shared" si="29"/>
        <v>ACEPTABLE CON CONTROL ESPECIFICO</v>
      </c>
      <c r="U153" s="36">
        <v>1</v>
      </c>
      <c r="V153" s="41" t="s">
        <v>463</v>
      </c>
      <c r="W153" s="41" t="s">
        <v>152</v>
      </c>
      <c r="X153" s="41" t="s">
        <v>152</v>
      </c>
      <c r="Y153" s="41" t="s">
        <v>152</v>
      </c>
      <c r="Z153" s="41" t="s">
        <v>777</v>
      </c>
      <c r="AA153" s="41" t="s">
        <v>465</v>
      </c>
      <c r="AB153" s="41" t="s">
        <v>66</v>
      </c>
      <c r="AC153" s="41" t="s">
        <v>410</v>
      </c>
      <c r="AD153" s="41" t="s">
        <v>626</v>
      </c>
    </row>
    <row r="154" spans="1:30" ht="110.25" x14ac:dyDescent="0.2">
      <c r="A154" s="41" t="s">
        <v>573</v>
      </c>
      <c r="B154" s="41" t="s">
        <v>546</v>
      </c>
      <c r="C154" s="41" t="s">
        <v>574</v>
      </c>
      <c r="D154" s="41" t="s">
        <v>575</v>
      </c>
      <c r="E154" s="41" t="s">
        <v>67</v>
      </c>
      <c r="F154" s="41" t="s">
        <v>584</v>
      </c>
      <c r="G154" s="102" t="s">
        <v>672</v>
      </c>
      <c r="H154" s="92" t="s">
        <v>41</v>
      </c>
      <c r="I154" s="36" t="s">
        <v>727</v>
      </c>
      <c r="J154" s="41" t="s">
        <v>152</v>
      </c>
      <c r="K154" s="41" t="s">
        <v>152</v>
      </c>
      <c r="L154" s="36" t="s">
        <v>345</v>
      </c>
      <c r="M154" s="90">
        <v>6</v>
      </c>
      <c r="N154" s="91">
        <v>2</v>
      </c>
      <c r="O154" s="70">
        <f t="shared" si="33"/>
        <v>12</v>
      </c>
      <c r="P154" s="116" t="str">
        <f t="shared" si="34"/>
        <v>ALTO</v>
      </c>
      <c r="Q154" s="36">
        <v>25</v>
      </c>
      <c r="R154" s="36">
        <f t="shared" si="35"/>
        <v>300</v>
      </c>
      <c r="S154" s="38" t="str">
        <f t="shared" si="28"/>
        <v>II</v>
      </c>
      <c r="T154" s="114" t="str">
        <f t="shared" si="29"/>
        <v>ACEPTABLE CON CONTROL ESPECIFICO</v>
      </c>
      <c r="U154" s="36">
        <v>1</v>
      </c>
      <c r="V154" s="41" t="s">
        <v>466</v>
      </c>
      <c r="W154" s="41" t="s">
        <v>152</v>
      </c>
      <c r="X154" s="41" t="s">
        <v>152</v>
      </c>
      <c r="Y154" s="41" t="s">
        <v>152</v>
      </c>
      <c r="Z154" s="41" t="s">
        <v>777</v>
      </c>
      <c r="AA154" s="41" t="s">
        <v>465</v>
      </c>
      <c r="AB154" s="41" t="s">
        <v>66</v>
      </c>
      <c r="AC154" s="41" t="s">
        <v>410</v>
      </c>
      <c r="AD154" s="41" t="s">
        <v>626</v>
      </c>
    </row>
    <row r="155" spans="1:30" ht="110.25" x14ac:dyDescent="0.2">
      <c r="A155" s="41" t="s">
        <v>573</v>
      </c>
      <c r="B155" s="41" t="s">
        <v>546</v>
      </c>
      <c r="C155" s="41" t="s">
        <v>574</v>
      </c>
      <c r="D155" s="41" t="s">
        <v>575</v>
      </c>
      <c r="E155" s="41" t="s">
        <v>67</v>
      </c>
      <c r="F155" s="41" t="s">
        <v>585</v>
      </c>
      <c r="G155" s="102" t="s">
        <v>214</v>
      </c>
      <c r="H155" s="92" t="s">
        <v>586</v>
      </c>
      <c r="I155" s="41" t="s">
        <v>587</v>
      </c>
      <c r="J155" s="41" t="s">
        <v>305</v>
      </c>
      <c r="K155" s="41" t="s">
        <v>564</v>
      </c>
      <c r="L155" s="41" t="s">
        <v>565</v>
      </c>
      <c r="M155" s="90">
        <v>2</v>
      </c>
      <c r="N155" s="41">
        <v>3</v>
      </c>
      <c r="O155" s="70">
        <f t="shared" si="33"/>
        <v>6</v>
      </c>
      <c r="P155" s="116" t="str">
        <f t="shared" si="34"/>
        <v>MEDIO</v>
      </c>
      <c r="Q155" s="41">
        <v>25</v>
      </c>
      <c r="R155" s="36">
        <f t="shared" si="35"/>
        <v>150</v>
      </c>
      <c r="S155" s="38" t="str">
        <f t="shared" si="28"/>
        <v>II</v>
      </c>
      <c r="T155" s="114" t="str">
        <f t="shared" si="29"/>
        <v>ACEPTABLE CON CONTROL ESPECIFICO</v>
      </c>
      <c r="U155" s="41">
        <v>1</v>
      </c>
      <c r="V155" s="41" t="s">
        <v>633</v>
      </c>
      <c r="W155" s="41" t="s">
        <v>152</v>
      </c>
      <c r="X155" s="41" t="s">
        <v>152</v>
      </c>
      <c r="Y155" s="41" t="s">
        <v>152</v>
      </c>
      <c r="Z155" s="41" t="s">
        <v>778</v>
      </c>
      <c r="AA155" s="41" t="s">
        <v>779</v>
      </c>
      <c r="AB155" s="41" t="s">
        <v>66</v>
      </c>
      <c r="AC155" s="41" t="s">
        <v>362</v>
      </c>
      <c r="AD155" s="41" t="s">
        <v>626</v>
      </c>
    </row>
    <row r="156" spans="1:30" ht="173.25" x14ac:dyDescent="0.2">
      <c r="A156" s="41" t="s">
        <v>573</v>
      </c>
      <c r="B156" s="41" t="s">
        <v>546</v>
      </c>
      <c r="C156" s="41" t="s">
        <v>574</v>
      </c>
      <c r="D156" s="41" t="s">
        <v>575</v>
      </c>
      <c r="E156" s="41" t="s">
        <v>67</v>
      </c>
      <c r="F156" s="41" t="s">
        <v>588</v>
      </c>
      <c r="G156" s="102" t="s">
        <v>214</v>
      </c>
      <c r="H156" s="89" t="s">
        <v>562</v>
      </c>
      <c r="I156" s="74" t="s">
        <v>589</v>
      </c>
      <c r="J156" s="41" t="s">
        <v>305</v>
      </c>
      <c r="K156" s="41" t="s">
        <v>305</v>
      </c>
      <c r="L156" s="41" t="s">
        <v>130</v>
      </c>
      <c r="M156" s="90">
        <v>2</v>
      </c>
      <c r="N156" s="41">
        <v>3</v>
      </c>
      <c r="O156" s="70">
        <f t="shared" si="33"/>
        <v>6</v>
      </c>
      <c r="P156" s="116" t="str">
        <f t="shared" si="34"/>
        <v>MEDIO</v>
      </c>
      <c r="Q156" s="41">
        <v>25</v>
      </c>
      <c r="R156" s="36">
        <f t="shared" si="35"/>
        <v>150</v>
      </c>
      <c r="S156" s="38" t="str">
        <f t="shared" si="28"/>
        <v>II</v>
      </c>
      <c r="T156" s="114" t="str">
        <f t="shared" si="29"/>
        <v>ACEPTABLE CON CONTROL ESPECIFICO</v>
      </c>
      <c r="U156" s="41">
        <v>1</v>
      </c>
      <c r="V156" s="74" t="s">
        <v>634</v>
      </c>
      <c r="W156" s="41" t="s">
        <v>152</v>
      </c>
      <c r="X156" s="41" t="s">
        <v>152</v>
      </c>
      <c r="Y156" s="41" t="s">
        <v>152</v>
      </c>
      <c r="Z156" s="41" t="s">
        <v>635</v>
      </c>
      <c r="AA156" s="41" t="s">
        <v>636</v>
      </c>
      <c r="AB156" s="41" t="s">
        <v>66</v>
      </c>
      <c r="AC156" s="41" t="s">
        <v>362</v>
      </c>
      <c r="AD156" s="41" t="s">
        <v>626</v>
      </c>
    </row>
    <row r="157" spans="1:30" ht="173.25" x14ac:dyDescent="0.2">
      <c r="A157" s="41" t="s">
        <v>573</v>
      </c>
      <c r="B157" s="41" t="s">
        <v>546</v>
      </c>
      <c r="C157" s="41" t="s">
        <v>574</v>
      </c>
      <c r="D157" s="41" t="s">
        <v>575</v>
      </c>
      <c r="E157" s="41" t="s">
        <v>67</v>
      </c>
      <c r="F157" s="41" t="s">
        <v>590</v>
      </c>
      <c r="G157" s="102" t="s">
        <v>214</v>
      </c>
      <c r="H157" s="92" t="s">
        <v>591</v>
      </c>
      <c r="I157" s="74" t="s">
        <v>592</v>
      </c>
      <c r="J157" s="41" t="s">
        <v>305</v>
      </c>
      <c r="K157" s="41" t="s">
        <v>305</v>
      </c>
      <c r="L157" s="41" t="s">
        <v>148</v>
      </c>
      <c r="M157" s="90">
        <v>2</v>
      </c>
      <c r="N157" s="41">
        <v>3</v>
      </c>
      <c r="O157" s="70">
        <f t="shared" si="33"/>
        <v>6</v>
      </c>
      <c r="P157" s="116" t="str">
        <f t="shared" si="34"/>
        <v>MEDIO</v>
      </c>
      <c r="Q157" s="41">
        <v>25</v>
      </c>
      <c r="R157" s="36">
        <f t="shared" si="35"/>
        <v>150</v>
      </c>
      <c r="S157" s="38" t="str">
        <f t="shared" si="28"/>
        <v>II</v>
      </c>
      <c r="T157" s="114" t="str">
        <f t="shared" si="29"/>
        <v>ACEPTABLE CON CONTROL ESPECIFICO</v>
      </c>
      <c r="U157" s="41">
        <v>1</v>
      </c>
      <c r="V157" s="75" t="s">
        <v>769</v>
      </c>
      <c r="W157" s="41" t="s">
        <v>152</v>
      </c>
      <c r="X157" s="41" t="s">
        <v>152</v>
      </c>
      <c r="Y157" s="41" t="s">
        <v>152</v>
      </c>
      <c r="Z157" s="41" t="s">
        <v>637</v>
      </c>
      <c r="AA157" s="41" t="s">
        <v>638</v>
      </c>
      <c r="AB157" s="41" t="s">
        <v>66</v>
      </c>
      <c r="AC157" s="41" t="s">
        <v>308</v>
      </c>
      <c r="AD157" s="41" t="s">
        <v>626</v>
      </c>
    </row>
    <row r="158" spans="1:30" ht="126" x14ac:dyDescent="0.2">
      <c r="A158" s="41" t="s">
        <v>573</v>
      </c>
      <c r="B158" s="41" t="s">
        <v>546</v>
      </c>
      <c r="C158" s="41" t="s">
        <v>574</v>
      </c>
      <c r="D158" s="41" t="s">
        <v>575</v>
      </c>
      <c r="E158" s="41" t="s">
        <v>67</v>
      </c>
      <c r="F158" s="41" t="s">
        <v>593</v>
      </c>
      <c r="G158" s="102" t="s">
        <v>212</v>
      </c>
      <c r="H158" s="92" t="s">
        <v>557</v>
      </c>
      <c r="I158" s="36" t="s">
        <v>304</v>
      </c>
      <c r="J158" s="69" t="s">
        <v>305</v>
      </c>
      <c r="K158" s="69" t="s">
        <v>305</v>
      </c>
      <c r="L158" s="41" t="s">
        <v>104</v>
      </c>
      <c r="M158" s="90">
        <v>2</v>
      </c>
      <c r="N158" s="41">
        <v>2</v>
      </c>
      <c r="O158" s="70">
        <f t="shared" si="33"/>
        <v>4</v>
      </c>
      <c r="P158" s="116" t="str">
        <f t="shared" si="34"/>
        <v>BAJO</v>
      </c>
      <c r="Q158" s="41">
        <v>25</v>
      </c>
      <c r="R158" s="36">
        <f t="shared" si="35"/>
        <v>100</v>
      </c>
      <c r="S158" s="38" t="str">
        <f t="shared" si="28"/>
        <v>III</v>
      </c>
      <c r="T158" s="114" t="str">
        <f t="shared" si="29"/>
        <v>MEJORABLE</v>
      </c>
      <c r="U158" s="41">
        <v>1</v>
      </c>
      <c r="V158" s="74" t="s">
        <v>767</v>
      </c>
      <c r="W158" s="41" t="s">
        <v>152</v>
      </c>
      <c r="X158" s="96" t="s">
        <v>152</v>
      </c>
      <c r="Y158" s="96" t="s">
        <v>152</v>
      </c>
      <c r="Z158" s="41" t="s">
        <v>637</v>
      </c>
      <c r="AA158" s="41" t="s">
        <v>638</v>
      </c>
      <c r="AB158" s="41" t="s">
        <v>66</v>
      </c>
      <c r="AC158" s="41" t="s">
        <v>308</v>
      </c>
      <c r="AD158" s="41" t="s">
        <v>626</v>
      </c>
    </row>
    <row r="159" spans="1:30" ht="110.25" x14ac:dyDescent="0.2">
      <c r="A159" s="41" t="s">
        <v>573</v>
      </c>
      <c r="B159" s="41" t="s">
        <v>546</v>
      </c>
      <c r="C159" s="41" t="s">
        <v>574</v>
      </c>
      <c r="D159" s="41" t="s">
        <v>575</v>
      </c>
      <c r="E159" s="41" t="s">
        <v>67</v>
      </c>
      <c r="F159" s="41" t="s">
        <v>594</v>
      </c>
      <c r="G159" s="102" t="s">
        <v>212</v>
      </c>
      <c r="H159" s="92" t="s">
        <v>557</v>
      </c>
      <c r="I159" s="36" t="s">
        <v>304</v>
      </c>
      <c r="J159" s="41" t="s">
        <v>305</v>
      </c>
      <c r="K159" s="41" t="s">
        <v>305</v>
      </c>
      <c r="L159" s="41" t="s">
        <v>104</v>
      </c>
      <c r="M159" s="90">
        <v>2</v>
      </c>
      <c r="N159" s="41">
        <v>2</v>
      </c>
      <c r="O159" s="70">
        <f t="shared" si="33"/>
        <v>4</v>
      </c>
      <c r="P159" s="116" t="str">
        <f t="shared" si="34"/>
        <v>BAJO</v>
      </c>
      <c r="Q159" s="41">
        <v>25</v>
      </c>
      <c r="R159" s="36">
        <f t="shared" si="35"/>
        <v>100</v>
      </c>
      <c r="S159" s="38" t="str">
        <f t="shared" si="28"/>
        <v>III</v>
      </c>
      <c r="T159" s="114" t="str">
        <f t="shared" si="29"/>
        <v>MEJORABLE</v>
      </c>
      <c r="U159" s="41">
        <v>1</v>
      </c>
      <c r="V159" s="74" t="s">
        <v>767</v>
      </c>
      <c r="W159" s="96" t="s">
        <v>152</v>
      </c>
      <c r="X159" s="41" t="s">
        <v>152</v>
      </c>
      <c r="Y159" s="41" t="s">
        <v>152</v>
      </c>
      <c r="Z159" s="41" t="s">
        <v>639</v>
      </c>
      <c r="AA159" s="41" t="s">
        <v>640</v>
      </c>
      <c r="AB159" s="41" t="s">
        <v>66</v>
      </c>
      <c r="AC159" s="41" t="s">
        <v>527</v>
      </c>
      <c r="AD159" s="41" t="s">
        <v>626</v>
      </c>
    </row>
    <row r="160" spans="1:30" ht="110.25" x14ac:dyDescent="0.2">
      <c r="A160" s="41" t="s">
        <v>573</v>
      </c>
      <c r="B160" s="41" t="s">
        <v>546</v>
      </c>
      <c r="C160" s="41" t="s">
        <v>574</v>
      </c>
      <c r="D160" s="41" t="s">
        <v>575</v>
      </c>
      <c r="E160" s="41" t="s">
        <v>67</v>
      </c>
      <c r="F160" s="41" t="s">
        <v>780</v>
      </c>
      <c r="G160" s="102" t="s">
        <v>216</v>
      </c>
      <c r="H160" s="89" t="s">
        <v>57</v>
      </c>
      <c r="I160" s="75" t="s">
        <v>729</v>
      </c>
      <c r="J160" s="41" t="s">
        <v>152</v>
      </c>
      <c r="K160" s="41" t="s">
        <v>303</v>
      </c>
      <c r="L160" s="36" t="s">
        <v>781</v>
      </c>
      <c r="M160" s="90">
        <v>6</v>
      </c>
      <c r="N160" s="91">
        <v>3</v>
      </c>
      <c r="O160" s="70">
        <f t="shared" si="33"/>
        <v>18</v>
      </c>
      <c r="P160" s="116" t="str">
        <f t="shared" si="34"/>
        <v>ALTO</v>
      </c>
      <c r="Q160" s="36">
        <v>25</v>
      </c>
      <c r="R160" s="36">
        <f t="shared" si="35"/>
        <v>450</v>
      </c>
      <c r="S160" s="38" t="str">
        <f t="shared" si="28"/>
        <v>II</v>
      </c>
      <c r="T160" s="114" t="str">
        <f t="shared" si="29"/>
        <v>ACEPTABLE CON CONTROL ESPECIFICO</v>
      </c>
      <c r="U160" s="36">
        <v>1</v>
      </c>
      <c r="V160" s="41" t="s">
        <v>730</v>
      </c>
      <c r="W160" s="41" t="s">
        <v>152</v>
      </c>
      <c r="X160" s="41" t="s">
        <v>152</v>
      </c>
      <c r="Y160" s="41" t="s">
        <v>152</v>
      </c>
      <c r="Z160" s="41" t="s">
        <v>731</v>
      </c>
      <c r="AA160" s="41" t="s">
        <v>377</v>
      </c>
      <c r="AB160" s="41" t="s">
        <v>66</v>
      </c>
      <c r="AC160" s="41" t="s">
        <v>68</v>
      </c>
      <c r="AD160" s="41" t="s">
        <v>626</v>
      </c>
    </row>
    <row r="161" spans="1:39" ht="110.25" x14ac:dyDescent="0.2">
      <c r="A161" s="41" t="s">
        <v>573</v>
      </c>
      <c r="B161" s="41" t="s">
        <v>546</v>
      </c>
      <c r="C161" s="41" t="s">
        <v>574</v>
      </c>
      <c r="D161" s="41" t="s">
        <v>575</v>
      </c>
      <c r="E161" s="41" t="s">
        <v>67</v>
      </c>
      <c r="F161" s="36" t="s">
        <v>154</v>
      </c>
      <c r="G161" s="102" t="s">
        <v>216</v>
      </c>
      <c r="H161" s="89" t="s">
        <v>44</v>
      </c>
      <c r="I161" s="75" t="s">
        <v>378</v>
      </c>
      <c r="J161" s="41" t="s">
        <v>152</v>
      </c>
      <c r="K161" s="41" t="s">
        <v>152</v>
      </c>
      <c r="L161" s="41" t="s">
        <v>474</v>
      </c>
      <c r="M161" s="90">
        <v>6</v>
      </c>
      <c r="N161" s="91">
        <v>3</v>
      </c>
      <c r="O161" s="70">
        <f t="shared" si="33"/>
        <v>18</v>
      </c>
      <c r="P161" s="116" t="str">
        <f t="shared" si="34"/>
        <v>ALTO</v>
      </c>
      <c r="Q161" s="36">
        <v>25</v>
      </c>
      <c r="R161" s="36">
        <f t="shared" si="35"/>
        <v>450</v>
      </c>
      <c r="S161" s="38" t="str">
        <f t="shared" si="28"/>
        <v>II</v>
      </c>
      <c r="T161" s="114" t="str">
        <f t="shared" si="29"/>
        <v>ACEPTABLE CON CONTROL ESPECIFICO</v>
      </c>
      <c r="U161" s="36">
        <v>1</v>
      </c>
      <c r="V161" s="75" t="s">
        <v>756</v>
      </c>
      <c r="W161" s="41" t="s">
        <v>152</v>
      </c>
      <c r="X161" s="41" t="s">
        <v>152</v>
      </c>
      <c r="Y161" s="41" t="s">
        <v>152</v>
      </c>
      <c r="Z161" s="41" t="s">
        <v>379</v>
      </c>
      <c r="AA161" s="41" t="s">
        <v>380</v>
      </c>
      <c r="AB161" s="41" t="s">
        <v>66</v>
      </c>
      <c r="AC161" s="41" t="s">
        <v>68</v>
      </c>
      <c r="AD161" s="41" t="s">
        <v>626</v>
      </c>
    </row>
    <row r="162" spans="1:39" ht="157.5" x14ac:dyDescent="0.2">
      <c r="A162" s="41" t="s">
        <v>595</v>
      </c>
      <c r="B162" s="41" t="s">
        <v>596</v>
      </c>
      <c r="C162" s="41" t="s">
        <v>597</v>
      </c>
      <c r="D162" s="41" t="s">
        <v>598</v>
      </c>
      <c r="E162" s="41" t="s">
        <v>67</v>
      </c>
      <c r="F162" s="41" t="s">
        <v>599</v>
      </c>
      <c r="G162" s="102" t="s">
        <v>210</v>
      </c>
      <c r="H162" s="92" t="s">
        <v>550</v>
      </c>
      <c r="I162" s="41" t="s">
        <v>551</v>
      </c>
      <c r="J162" s="41" t="s">
        <v>305</v>
      </c>
      <c r="K162" s="41" t="s">
        <v>305</v>
      </c>
      <c r="L162" s="41" t="s">
        <v>600</v>
      </c>
      <c r="M162" s="90">
        <v>6</v>
      </c>
      <c r="N162" s="91">
        <v>3</v>
      </c>
      <c r="O162" s="70">
        <f t="shared" si="33"/>
        <v>18</v>
      </c>
      <c r="P162" s="116" t="str">
        <f t="shared" si="34"/>
        <v>ALTO</v>
      </c>
      <c r="Q162" s="36">
        <v>25</v>
      </c>
      <c r="R162" s="36">
        <f t="shared" si="35"/>
        <v>450</v>
      </c>
      <c r="S162" s="38" t="str">
        <f t="shared" ref="S162:S173" si="36">IF(R162&lt;20,"O",IF(R162&lt;=20,"IV",IF(R162&lt;=120,"III",IF(R162&lt;=500,"II","I"))))</f>
        <v>II</v>
      </c>
      <c r="T162" s="114" t="str">
        <f t="shared" ref="T162:T173" si="37">IF(AND(S162&gt;="IV",S162&lt;="IV"),"ACEPTABLE",IF(AND(S162&gt;="III",S162&lt;="III"),"MEJORABLE",IF(AND(S162&gt;="II",S162&lt;="II"),"ACEPTABLE CON CONTROL ESPECIFICO",IF(AND(S162&gt;="I",S162&lt;="I"),"NO ACEPTABLE",""))))</f>
        <v>ACEPTABLE CON CONTROL ESPECIFICO</v>
      </c>
      <c r="U162" s="36">
        <v>1</v>
      </c>
      <c r="V162" s="41" t="s">
        <v>612</v>
      </c>
      <c r="W162" s="41" t="s">
        <v>152</v>
      </c>
      <c r="X162" s="41" t="s">
        <v>152</v>
      </c>
      <c r="Y162" s="41" t="s">
        <v>152</v>
      </c>
      <c r="Z162" s="41" t="s">
        <v>782</v>
      </c>
      <c r="AA162" s="41" t="s">
        <v>783</v>
      </c>
      <c r="AB162" s="41" t="s">
        <v>66</v>
      </c>
      <c r="AC162" s="41" t="s">
        <v>641</v>
      </c>
      <c r="AD162" s="41" t="s">
        <v>642</v>
      </c>
    </row>
    <row r="163" spans="1:39" ht="94.5" x14ac:dyDescent="0.2">
      <c r="A163" s="41" t="s">
        <v>595</v>
      </c>
      <c r="B163" s="41" t="s">
        <v>596</v>
      </c>
      <c r="C163" s="41" t="s">
        <v>597</v>
      </c>
      <c r="D163" s="41" t="s">
        <v>598</v>
      </c>
      <c r="E163" s="41" t="s">
        <v>67</v>
      </c>
      <c r="F163" s="41" t="s">
        <v>601</v>
      </c>
      <c r="G163" s="102" t="s">
        <v>666</v>
      </c>
      <c r="H163" s="92" t="s">
        <v>555</v>
      </c>
      <c r="I163" s="36" t="s">
        <v>743</v>
      </c>
      <c r="J163" s="41" t="s">
        <v>152</v>
      </c>
      <c r="K163" s="41" t="s">
        <v>152</v>
      </c>
      <c r="L163" s="41" t="s">
        <v>152</v>
      </c>
      <c r="M163" s="90">
        <v>2</v>
      </c>
      <c r="N163" s="41">
        <v>3</v>
      </c>
      <c r="O163" s="70">
        <f t="shared" si="33"/>
        <v>6</v>
      </c>
      <c r="P163" s="116" t="str">
        <f t="shared" si="34"/>
        <v>MEDIO</v>
      </c>
      <c r="Q163" s="41">
        <v>25</v>
      </c>
      <c r="R163" s="36">
        <f t="shared" si="35"/>
        <v>150</v>
      </c>
      <c r="S163" s="38" t="str">
        <f t="shared" si="36"/>
        <v>II</v>
      </c>
      <c r="T163" s="114" t="str">
        <f t="shared" si="37"/>
        <v>ACEPTABLE CON CONTROL ESPECIFICO</v>
      </c>
      <c r="U163" s="41">
        <v>1</v>
      </c>
      <c r="V163" s="41" t="s">
        <v>518</v>
      </c>
      <c r="W163" s="41" t="s">
        <v>152</v>
      </c>
      <c r="X163" s="41" t="s">
        <v>152</v>
      </c>
      <c r="Y163" s="41" t="s">
        <v>152</v>
      </c>
      <c r="Z163" s="41" t="s">
        <v>643</v>
      </c>
      <c r="AA163" s="41" t="s">
        <v>644</v>
      </c>
      <c r="AB163" s="41" t="s">
        <v>66</v>
      </c>
      <c r="AC163" s="41" t="s">
        <v>645</v>
      </c>
      <c r="AD163" s="41" t="s">
        <v>646</v>
      </c>
    </row>
    <row r="164" spans="1:39" ht="157.5" x14ac:dyDescent="0.2">
      <c r="A164" s="41" t="s">
        <v>595</v>
      </c>
      <c r="B164" s="41" t="s">
        <v>596</v>
      </c>
      <c r="C164" s="41" t="s">
        <v>597</v>
      </c>
      <c r="D164" s="41" t="s">
        <v>598</v>
      </c>
      <c r="E164" s="41" t="s">
        <v>67</v>
      </c>
      <c r="F164" s="41" t="s">
        <v>602</v>
      </c>
      <c r="G164" s="102" t="s">
        <v>672</v>
      </c>
      <c r="H164" s="89" t="s">
        <v>41</v>
      </c>
      <c r="I164" s="74" t="s">
        <v>784</v>
      </c>
      <c r="J164" s="41" t="s">
        <v>305</v>
      </c>
      <c r="K164" s="41" t="s">
        <v>785</v>
      </c>
      <c r="L164" s="41" t="s">
        <v>305</v>
      </c>
      <c r="M164" s="90">
        <v>2</v>
      </c>
      <c r="N164" s="41">
        <v>3</v>
      </c>
      <c r="O164" s="70">
        <f t="shared" si="33"/>
        <v>6</v>
      </c>
      <c r="P164" s="116" t="str">
        <f t="shared" si="34"/>
        <v>MEDIO</v>
      </c>
      <c r="Q164" s="41">
        <v>25</v>
      </c>
      <c r="R164" s="36">
        <f t="shared" si="35"/>
        <v>150</v>
      </c>
      <c r="S164" s="38" t="str">
        <f t="shared" si="36"/>
        <v>II</v>
      </c>
      <c r="T164" s="114" t="str">
        <f t="shared" si="37"/>
        <v>ACEPTABLE CON CONTROL ESPECIFICO</v>
      </c>
      <c r="U164" s="41">
        <v>1</v>
      </c>
      <c r="V164" s="41" t="s">
        <v>647</v>
      </c>
      <c r="W164" s="41" t="s">
        <v>152</v>
      </c>
      <c r="X164" s="41" t="s">
        <v>152</v>
      </c>
      <c r="Y164" s="41" t="s">
        <v>152</v>
      </c>
      <c r="Z164" s="41" t="s">
        <v>648</v>
      </c>
      <c r="AA164" s="41" t="s">
        <v>614</v>
      </c>
      <c r="AB164" s="41" t="s">
        <v>66</v>
      </c>
      <c r="AC164" s="41" t="s">
        <v>649</v>
      </c>
      <c r="AD164" s="41" t="s">
        <v>642</v>
      </c>
    </row>
    <row r="165" spans="1:39" s="9" customFormat="1" ht="126" x14ac:dyDescent="0.2">
      <c r="A165" s="41" t="s">
        <v>595</v>
      </c>
      <c r="B165" s="41" t="s">
        <v>596</v>
      </c>
      <c r="C165" s="41" t="s">
        <v>597</v>
      </c>
      <c r="D165" s="41" t="s">
        <v>598</v>
      </c>
      <c r="E165" s="41" t="s">
        <v>67</v>
      </c>
      <c r="F165" s="41" t="s">
        <v>559</v>
      </c>
      <c r="G165" s="102" t="s">
        <v>212</v>
      </c>
      <c r="H165" s="92" t="s">
        <v>560</v>
      </c>
      <c r="I165" s="36" t="s">
        <v>304</v>
      </c>
      <c r="J165" s="41" t="s">
        <v>305</v>
      </c>
      <c r="K165" s="41" t="s">
        <v>305</v>
      </c>
      <c r="L165" s="41" t="s">
        <v>104</v>
      </c>
      <c r="M165" s="90">
        <v>2</v>
      </c>
      <c r="N165" s="41">
        <v>3</v>
      </c>
      <c r="O165" s="70">
        <f t="shared" si="33"/>
        <v>6</v>
      </c>
      <c r="P165" s="116" t="str">
        <f t="shared" si="34"/>
        <v>MEDIO</v>
      </c>
      <c r="Q165" s="41">
        <v>60</v>
      </c>
      <c r="R165" s="36">
        <f t="shared" si="35"/>
        <v>360</v>
      </c>
      <c r="S165" s="38" t="str">
        <f t="shared" si="36"/>
        <v>II</v>
      </c>
      <c r="T165" s="114" t="str">
        <f t="shared" si="37"/>
        <v>ACEPTABLE CON CONTROL ESPECIFICO</v>
      </c>
      <c r="U165" s="41">
        <v>1</v>
      </c>
      <c r="V165" s="75" t="s">
        <v>767</v>
      </c>
      <c r="W165" s="41" t="s">
        <v>152</v>
      </c>
      <c r="X165" s="41" t="s">
        <v>152</v>
      </c>
      <c r="Y165" s="41" t="s">
        <v>152</v>
      </c>
      <c r="Z165" s="41" t="s">
        <v>357</v>
      </c>
      <c r="AA165" s="41" t="s">
        <v>638</v>
      </c>
      <c r="AB165" s="41" t="s">
        <v>66</v>
      </c>
      <c r="AC165" s="41" t="s">
        <v>308</v>
      </c>
      <c r="AD165" s="41" t="s">
        <v>642</v>
      </c>
      <c r="AE165" s="3"/>
      <c r="AF165" s="3"/>
      <c r="AG165" s="3"/>
      <c r="AH165" s="3"/>
      <c r="AI165" s="3"/>
      <c r="AJ165" s="3"/>
      <c r="AK165" s="3"/>
      <c r="AL165" s="3"/>
      <c r="AM165" s="3"/>
    </row>
    <row r="166" spans="1:39" ht="141.75" x14ac:dyDescent="0.2">
      <c r="A166" s="41" t="s">
        <v>595</v>
      </c>
      <c r="B166" s="41" t="s">
        <v>596</v>
      </c>
      <c r="C166" s="41" t="s">
        <v>597</v>
      </c>
      <c r="D166" s="41" t="s">
        <v>598</v>
      </c>
      <c r="E166" s="41" t="s">
        <v>67</v>
      </c>
      <c r="F166" s="41" t="s">
        <v>603</v>
      </c>
      <c r="G166" s="102" t="s">
        <v>214</v>
      </c>
      <c r="H166" s="89" t="s">
        <v>562</v>
      </c>
      <c r="I166" s="41" t="s">
        <v>786</v>
      </c>
      <c r="J166" s="41" t="s">
        <v>305</v>
      </c>
      <c r="K166" s="41" t="s">
        <v>564</v>
      </c>
      <c r="L166" s="41" t="s">
        <v>787</v>
      </c>
      <c r="M166" s="90">
        <v>2</v>
      </c>
      <c r="N166" s="41">
        <v>3</v>
      </c>
      <c r="O166" s="70">
        <f t="shared" si="33"/>
        <v>6</v>
      </c>
      <c r="P166" s="116" t="str">
        <f t="shared" si="34"/>
        <v>MEDIO</v>
      </c>
      <c r="Q166" s="41">
        <v>25</v>
      </c>
      <c r="R166" s="36">
        <f t="shared" si="35"/>
        <v>150</v>
      </c>
      <c r="S166" s="38" t="str">
        <f t="shared" si="36"/>
        <v>II</v>
      </c>
      <c r="T166" s="114" t="str">
        <f t="shared" si="37"/>
        <v>ACEPTABLE CON CONTROL ESPECIFICO</v>
      </c>
      <c r="U166" s="41">
        <v>1</v>
      </c>
      <c r="V166" s="41" t="s">
        <v>788</v>
      </c>
      <c r="W166" s="41" t="s">
        <v>152</v>
      </c>
      <c r="X166" s="41" t="s">
        <v>152</v>
      </c>
      <c r="Y166" s="41" t="s">
        <v>152</v>
      </c>
      <c r="Z166" s="41" t="s">
        <v>650</v>
      </c>
      <c r="AA166" s="41" t="s">
        <v>651</v>
      </c>
      <c r="AB166" s="41" t="s">
        <v>66</v>
      </c>
      <c r="AC166" s="41" t="s">
        <v>641</v>
      </c>
      <c r="AD166" s="41" t="s">
        <v>642</v>
      </c>
    </row>
    <row r="167" spans="1:39" ht="173.25" x14ac:dyDescent="0.2">
      <c r="A167" s="41" t="s">
        <v>595</v>
      </c>
      <c r="B167" s="41" t="s">
        <v>596</v>
      </c>
      <c r="C167" s="41" t="s">
        <v>597</v>
      </c>
      <c r="D167" s="41" t="s">
        <v>598</v>
      </c>
      <c r="E167" s="41" t="s">
        <v>67</v>
      </c>
      <c r="F167" s="41" t="s">
        <v>604</v>
      </c>
      <c r="G167" s="102" t="s">
        <v>214</v>
      </c>
      <c r="H167" s="92" t="s">
        <v>591</v>
      </c>
      <c r="I167" s="74" t="s">
        <v>592</v>
      </c>
      <c r="J167" s="41" t="s">
        <v>305</v>
      </c>
      <c r="K167" s="41" t="s">
        <v>305</v>
      </c>
      <c r="L167" s="41" t="s">
        <v>148</v>
      </c>
      <c r="M167" s="90">
        <v>2</v>
      </c>
      <c r="N167" s="41">
        <v>3</v>
      </c>
      <c r="O167" s="70">
        <f t="shared" si="33"/>
        <v>6</v>
      </c>
      <c r="P167" s="116" t="str">
        <f t="shared" si="34"/>
        <v>MEDIO</v>
      </c>
      <c r="Q167" s="41">
        <v>25</v>
      </c>
      <c r="R167" s="36">
        <f t="shared" si="35"/>
        <v>150</v>
      </c>
      <c r="S167" s="38" t="str">
        <f t="shared" si="36"/>
        <v>II</v>
      </c>
      <c r="T167" s="114" t="str">
        <f t="shared" si="37"/>
        <v>ACEPTABLE CON CONTROL ESPECIFICO</v>
      </c>
      <c r="U167" s="41">
        <v>1</v>
      </c>
      <c r="V167" s="75" t="s">
        <v>769</v>
      </c>
      <c r="W167" s="41" t="s">
        <v>152</v>
      </c>
      <c r="X167" s="96" t="s">
        <v>152</v>
      </c>
      <c r="Y167" s="96" t="s">
        <v>152</v>
      </c>
      <c r="Z167" s="41" t="s">
        <v>652</v>
      </c>
      <c r="AA167" s="41" t="s">
        <v>638</v>
      </c>
      <c r="AB167" s="41" t="s">
        <v>66</v>
      </c>
      <c r="AC167" s="41" t="s">
        <v>308</v>
      </c>
      <c r="AD167" s="41" t="s">
        <v>642</v>
      </c>
    </row>
    <row r="168" spans="1:39" ht="126" x14ac:dyDescent="0.2">
      <c r="A168" s="41" t="s">
        <v>595</v>
      </c>
      <c r="B168" s="41" t="s">
        <v>596</v>
      </c>
      <c r="C168" s="41" t="s">
        <v>597</v>
      </c>
      <c r="D168" s="41" t="s">
        <v>598</v>
      </c>
      <c r="E168" s="41" t="s">
        <v>67</v>
      </c>
      <c r="F168" s="41" t="s">
        <v>605</v>
      </c>
      <c r="G168" s="102" t="s">
        <v>216</v>
      </c>
      <c r="H168" s="89" t="s">
        <v>46</v>
      </c>
      <c r="I168" s="75" t="s">
        <v>512</v>
      </c>
      <c r="J168" s="41" t="s">
        <v>305</v>
      </c>
      <c r="K168" s="41" t="s">
        <v>305</v>
      </c>
      <c r="L168" s="41" t="s">
        <v>385</v>
      </c>
      <c r="M168" s="90">
        <v>2</v>
      </c>
      <c r="N168" s="41">
        <v>3</v>
      </c>
      <c r="O168" s="70">
        <f t="shared" si="33"/>
        <v>6</v>
      </c>
      <c r="P168" s="116" t="str">
        <f t="shared" si="34"/>
        <v>MEDIO</v>
      </c>
      <c r="Q168" s="41">
        <v>60</v>
      </c>
      <c r="R168" s="36">
        <f t="shared" si="35"/>
        <v>360</v>
      </c>
      <c r="S168" s="38" t="str">
        <f t="shared" si="36"/>
        <v>II</v>
      </c>
      <c r="T168" s="114" t="str">
        <f t="shared" si="37"/>
        <v>ACEPTABLE CON CONTROL ESPECIFICO</v>
      </c>
      <c r="U168" s="41">
        <v>1</v>
      </c>
      <c r="V168" s="41" t="s">
        <v>789</v>
      </c>
      <c r="W168" s="41" t="s">
        <v>152</v>
      </c>
      <c r="X168" s="41" t="s">
        <v>152</v>
      </c>
      <c r="Y168" s="41" t="s">
        <v>152</v>
      </c>
      <c r="Z168" s="41" t="s">
        <v>653</v>
      </c>
      <c r="AA168" s="41" t="s">
        <v>654</v>
      </c>
      <c r="AB168" s="41" t="s">
        <v>66</v>
      </c>
      <c r="AC168" s="41" t="s">
        <v>655</v>
      </c>
      <c r="AD168" s="41" t="s">
        <v>642</v>
      </c>
    </row>
    <row r="169" spans="1:39" ht="126" x14ac:dyDescent="0.2">
      <c r="A169" s="41" t="s">
        <v>595</v>
      </c>
      <c r="B169" s="41" t="s">
        <v>596</v>
      </c>
      <c r="C169" s="41" t="s">
        <v>597</v>
      </c>
      <c r="D169" s="41" t="s">
        <v>598</v>
      </c>
      <c r="E169" s="41" t="s">
        <v>67</v>
      </c>
      <c r="F169" s="41" t="s">
        <v>605</v>
      </c>
      <c r="G169" s="102" t="s">
        <v>216</v>
      </c>
      <c r="H169" s="89" t="s">
        <v>46</v>
      </c>
      <c r="I169" s="75" t="s">
        <v>512</v>
      </c>
      <c r="J169" s="41" t="s">
        <v>305</v>
      </c>
      <c r="K169" s="41" t="s">
        <v>305</v>
      </c>
      <c r="L169" s="41" t="s">
        <v>385</v>
      </c>
      <c r="M169" s="90">
        <v>2</v>
      </c>
      <c r="N169" s="41">
        <v>3</v>
      </c>
      <c r="O169" s="70">
        <f t="shared" si="33"/>
        <v>6</v>
      </c>
      <c r="P169" s="116" t="str">
        <f t="shared" si="34"/>
        <v>MEDIO</v>
      </c>
      <c r="Q169" s="41">
        <v>60</v>
      </c>
      <c r="R169" s="36">
        <f t="shared" si="35"/>
        <v>360</v>
      </c>
      <c r="S169" s="38" t="str">
        <f t="shared" si="36"/>
        <v>II</v>
      </c>
      <c r="T169" s="114" t="str">
        <f t="shared" si="37"/>
        <v>ACEPTABLE CON CONTROL ESPECIFICO</v>
      </c>
      <c r="U169" s="41">
        <v>1</v>
      </c>
      <c r="V169" s="41" t="s">
        <v>789</v>
      </c>
      <c r="W169" s="41" t="s">
        <v>152</v>
      </c>
      <c r="X169" s="41" t="s">
        <v>152</v>
      </c>
      <c r="Y169" s="41" t="s">
        <v>152</v>
      </c>
      <c r="Z169" s="41" t="s">
        <v>653</v>
      </c>
      <c r="AA169" s="41" t="s">
        <v>654</v>
      </c>
      <c r="AB169" s="41" t="s">
        <v>66</v>
      </c>
      <c r="AC169" s="41" t="s">
        <v>655</v>
      </c>
      <c r="AD169" s="41" t="s">
        <v>642</v>
      </c>
    </row>
    <row r="170" spans="1:39" ht="173.25" x14ac:dyDescent="0.2">
      <c r="A170" s="41" t="s">
        <v>595</v>
      </c>
      <c r="B170" s="41" t="s">
        <v>596</v>
      </c>
      <c r="C170" s="41" t="s">
        <v>597</v>
      </c>
      <c r="D170" s="41" t="s">
        <v>598</v>
      </c>
      <c r="E170" s="41" t="s">
        <v>67</v>
      </c>
      <c r="F170" s="41" t="s">
        <v>606</v>
      </c>
      <c r="G170" s="102" t="s">
        <v>216</v>
      </c>
      <c r="H170" s="40" t="s">
        <v>607</v>
      </c>
      <c r="I170" s="36" t="s">
        <v>314</v>
      </c>
      <c r="J170" s="41" t="s">
        <v>305</v>
      </c>
      <c r="K170" s="41" t="s">
        <v>305</v>
      </c>
      <c r="L170" s="75" t="s">
        <v>296</v>
      </c>
      <c r="M170" s="90">
        <v>2</v>
      </c>
      <c r="N170" s="41">
        <v>2</v>
      </c>
      <c r="O170" s="70">
        <f t="shared" si="33"/>
        <v>4</v>
      </c>
      <c r="P170" s="116" t="str">
        <f t="shared" si="34"/>
        <v>BAJO</v>
      </c>
      <c r="Q170" s="41">
        <v>60</v>
      </c>
      <c r="R170" s="36">
        <f t="shared" si="35"/>
        <v>240</v>
      </c>
      <c r="S170" s="38" t="str">
        <f t="shared" si="36"/>
        <v>II</v>
      </c>
      <c r="T170" s="114" t="str">
        <f t="shared" si="37"/>
        <v>ACEPTABLE CON CONTROL ESPECIFICO</v>
      </c>
      <c r="U170" s="41">
        <v>1</v>
      </c>
      <c r="V170" s="41" t="s">
        <v>391</v>
      </c>
      <c r="W170" s="41" t="s">
        <v>152</v>
      </c>
      <c r="X170" s="41" t="s">
        <v>152</v>
      </c>
      <c r="Y170" s="41" t="s">
        <v>152</v>
      </c>
      <c r="Z170" s="41" t="s">
        <v>152</v>
      </c>
      <c r="AA170" s="41" t="s">
        <v>656</v>
      </c>
      <c r="AB170" s="41" t="s">
        <v>66</v>
      </c>
      <c r="AC170" s="41" t="s">
        <v>655</v>
      </c>
      <c r="AD170" s="41" t="s">
        <v>642</v>
      </c>
    </row>
    <row r="171" spans="1:39" ht="126" x14ac:dyDescent="0.2">
      <c r="A171" s="41" t="s">
        <v>595</v>
      </c>
      <c r="B171" s="41" t="s">
        <v>596</v>
      </c>
      <c r="C171" s="41" t="s">
        <v>597</v>
      </c>
      <c r="D171" s="41" t="s">
        <v>598</v>
      </c>
      <c r="E171" s="41" t="s">
        <v>67</v>
      </c>
      <c r="F171" s="41" t="s">
        <v>608</v>
      </c>
      <c r="G171" s="102" t="s">
        <v>216</v>
      </c>
      <c r="H171" s="89" t="s">
        <v>609</v>
      </c>
      <c r="I171" s="41" t="s">
        <v>610</v>
      </c>
      <c r="J171" s="41" t="s">
        <v>152</v>
      </c>
      <c r="K171" s="41" t="s">
        <v>611</v>
      </c>
      <c r="L171" s="41" t="s">
        <v>152</v>
      </c>
      <c r="M171" s="90">
        <v>2</v>
      </c>
      <c r="N171" s="41">
        <v>3</v>
      </c>
      <c r="O171" s="70">
        <f t="shared" si="33"/>
        <v>6</v>
      </c>
      <c r="P171" s="116" t="str">
        <f t="shared" si="34"/>
        <v>MEDIO</v>
      </c>
      <c r="Q171" s="41">
        <v>25</v>
      </c>
      <c r="R171" s="36">
        <f t="shared" si="35"/>
        <v>150</v>
      </c>
      <c r="S171" s="38" t="str">
        <f t="shared" si="36"/>
        <v>II</v>
      </c>
      <c r="T171" s="114" t="str">
        <f t="shared" si="37"/>
        <v>ACEPTABLE CON CONTROL ESPECIFICO</v>
      </c>
      <c r="U171" s="41">
        <v>1</v>
      </c>
      <c r="V171" s="36" t="s">
        <v>657</v>
      </c>
      <c r="W171" s="41" t="s">
        <v>152</v>
      </c>
      <c r="X171" s="41" t="s">
        <v>152</v>
      </c>
      <c r="Y171" s="41" t="s">
        <v>152</v>
      </c>
      <c r="Z171" s="41" t="s">
        <v>152</v>
      </c>
      <c r="AA171" s="41" t="s">
        <v>656</v>
      </c>
      <c r="AB171" s="41" t="s">
        <v>66</v>
      </c>
      <c r="AC171" s="41" t="s">
        <v>658</v>
      </c>
      <c r="AD171" s="41" t="s">
        <v>642</v>
      </c>
    </row>
    <row r="172" spans="1:39" ht="110.25" x14ac:dyDescent="0.2">
      <c r="A172" s="41" t="s">
        <v>595</v>
      </c>
      <c r="B172" s="41" t="s">
        <v>596</v>
      </c>
      <c r="C172" s="41" t="s">
        <v>597</v>
      </c>
      <c r="D172" s="41" t="s">
        <v>598</v>
      </c>
      <c r="E172" s="36" t="s">
        <v>67</v>
      </c>
      <c r="F172" s="93" t="s">
        <v>423</v>
      </c>
      <c r="G172" s="102" t="s">
        <v>218</v>
      </c>
      <c r="H172" s="93" t="s">
        <v>452</v>
      </c>
      <c r="I172" s="70" t="s">
        <v>710</v>
      </c>
      <c r="J172" s="41" t="s">
        <v>305</v>
      </c>
      <c r="K172" s="41" t="s">
        <v>305</v>
      </c>
      <c r="L172" s="70" t="s">
        <v>296</v>
      </c>
      <c r="M172" s="70">
        <v>2</v>
      </c>
      <c r="N172" s="70">
        <v>3</v>
      </c>
      <c r="O172" s="70">
        <f t="shared" si="33"/>
        <v>6</v>
      </c>
      <c r="P172" s="116" t="str">
        <f t="shared" si="34"/>
        <v>MEDIO</v>
      </c>
      <c r="Q172" s="36">
        <v>10</v>
      </c>
      <c r="R172" s="36">
        <f t="shared" si="35"/>
        <v>60</v>
      </c>
      <c r="S172" s="38" t="str">
        <f t="shared" si="36"/>
        <v>III</v>
      </c>
      <c r="T172" s="114" t="str">
        <f t="shared" si="37"/>
        <v>MEJORABLE</v>
      </c>
      <c r="U172" s="41">
        <v>1</v>
      </c>
      <c r="V172" s="94" t="s">
        <v>772</v>
      </c>
      <c r="W172" s="41" t="s">
        <v>305</v>
      </c>
      <c r="X172" s="41" t="s">
        <v>305</v>
      </c>
      <c r="Y172" s="41" t="s">
        <v>424</v>
      </c>
      <c r="Z172" s="41" t="s">
        <v>161</v>
      </c>
      <c r="AA172" s="41" t="s">
        <v>142</v>
      </c>
      <c r="AB172" s="41" t="s">
        <v>66</v>
      </c>
      <c r="AC172" s="41" t="s">
        <v>712</v>
      </c>
      <c r="AD172" s="41" t="s">
        <v>642</v>
      </c>
    </row>
    <row r="173" spans="1:39" ht="78.75" x14ac:dyDescent="0.2">
      <c r="A173" s="41" t="s">
        <v>595</v>
      </c>
      <c r="B173" s="41" t="s">
        <v>596</v>
      </c>
      <c r="C173" s="41" t="s">
        <v>597</v>
      </c>
      <c r="D173" s="41" t="s">
        <v>598</v>
      </c>
      <c r="E173" s="36" t="s">
        <v>67</v>
      </c>
      <c r="F173" s="93" t="s">
        <v>295</v>
      </c>
      <c r="G173" s="102" t="s">
        <v>218</v>
      </c>
      <c r="H173" s="93" t="s">
        <v>453</v>
      </c>
      <c r="I173" s="70" t="s">
        <v>425</v>
      </c>
      <c r="J173" s="41" t="s">
        <v>305</v>
      </c>
      <c r="K173" s="41" t="s">
        <v>305</v>
      </c>
      <c r="L173" s="70" t="s">
        <v>296</v>
      </c>
      <c r="M173" s="70">
        <v>2</v>
      </c>
      <c r="N173" s="70">
        <v>3</v>
      </c>
      <c r="O173" s="70">
        <f t="shared" si="33"/>
        <v>6</v>
      </c>
      <c r="P173" s="116" t="str">
        <f t="shared" si="34"/>
        <v>MEDIO</v>
      </c>
      <c r="Q173" s="36">
        <v>10</v>
      </c>
      <c r="R173" s="36">
        <f t="shared" si="35"/>
        <v>60</v>
      </c>
      <c r="S173" s="38" t="str">
        <f t="shared" si="36"/>
        <v>III</v>
      </c>
      <c r="T173" s="114" t="str">
        <f t="shared" si="37"/>
        <v>MEJORABLE</v>
      </c>
      <c r="U173" s="41">
        <v>1</v>
      </c>
      <c r="V173" s="94" t="s">
        <v>624</v>
      </c>
      <c r="W173" s="41" t="s">
        <v>305</v>
      </c>
      <c r="X173" s="41" t="s">
        <v>305</v>
      </c>
      <c r="Y173" s="41" t="s">
        <v>424</v>
      </c>
      <c r="Z173" s="41" t="s">
        <v>161</v>
      </c>
      <c r="AA173" s="41" t="s">
        <v>142</v>
      </c>
      <c r="AB173" s="41" t="s">
        <v>66</v>
      </c>
      <c r="AC173" s="41" t="s">
        <v>712</v>
      </c>
      <c r="AD173" s="41" t="s">
        <v>642</v>
      </c>
    </row>
    <row r="174" spans="1:39" x14ac:dyDescent="0.2">
      <c r="A174" s="78"/>
      <c r="B174" s="79"/>
      <c r="C174" s="80"/>
      <c r="D174" s="81"/>
      <c r="E174" s="82"/>
      <c r="F174" s="83"/>
      <c r="G174" s="107"/>
      <c r="H174" s="108"/>
      <c r="I174" s="83"/>
      <c r="J174" s="82"/>
      <c r="K174" s="82"/>
      <c r="L174" s="82"/>
      <c r="M174" s="84"/>
      <c r="N174" s="84"/>
      <c r="O174" s="82"/>
      <c r="P174" s="85"/>
      <c r="Q174" s="82"/>
      <c r="R174" s="82"/>
      <c r="S174" s="86"/>
      <c r="T174" s="87"/>
      <c r="U174" s="82"/>
      <c r="V174" s="82"/>
      <c r="W174" s="82"/>
      <c r="X174" s="82"/>
      <c r="Y174" s="82"/>
      <c r="Z174" s="88"/>
      <c r="AA174" s="82"/>
      <c r="AB174" s="80"/>
      <c r="AC174" s="80"/>
      <c r="AD174" s="82"/>
    </row>
    <row r="175" spans="1:39" x14ac:dyDescent="0.2">
      <c r="A175" s="36"/>
      <c r="B175" s="40"/>
      <c r="C175" s="39"/>
      <c r="D175" s="35"/>
      <c r="E175" s="41"/>
      <c r="F175" s="48"/>
      <c r="G175" s="102"/>
      <c r="H175" s="109"/>
      <c r="I175" s="49"/>
      <c r="J175" s="41"/>
      <c r="K175" s="41"/>
      <c r="L175" s="41"/>
      <c r="M175" s="70"/>
      <c r="N175" s="70"/>
      <c r="O175" s="41"/>
      <c r="P175" s="37"/>
      <c r="Q175" s="41"/>
      <c r="R175" s="41"/>
      <c r="S175" s="46"/>
      <c r="T175" s="26"/>
      <c r="U175" s="41"/>
      <c r="V175" s="41"/>
      <c r="W175" s="41"/>
      <c r="X175" s="41"/>
      <c r="Y175" s="41"/>
      <c r="Z175" s="42"/>
      <c r="AA175" s="41"/>
      <c r="AB175" s="39"/>
      <c r="AC175" s="39"/>
      <c r="AD175" s="41"/>
    </row>
    <row r="176" spans="1:39" x14ac:dyDescent="0.2">
      <c r="A176" s="36"/>
      <c r="B176" s="40"/>
      <c r="C176" s="39"/>
      <c r="D176" s="35"/>
      <c r="E176" s="41"/>
      <c r="F176" s="48"/>
      <c r="G176" s="102"/>
      <c r="H176" s="109"/>
      <c r="I176" s="50"/>
      <c r="J176" s="41"/>
      <c r="K176" s="41"/>
      <c r="L176" s="41"/>
      <c r="M176" s="70"/>
      <c r="N176" s="70"/>
      <c r="O176" s="41"/>
      <c r="P176" s="37"/>
      <c r="Q176" s="41"/>
      <c r="R176" s="41"/>
      <c r="S176" s="46"/>
      <c r="T176" s="26"/>
      <c r="U176" s="41"/>
      <c r="V176" s="41"/>
      <c r="W176" s="41"/>
      <c r="X176" s="41"/>
      <c r="Y176" s="41"/>
      <c r="Z176" s="42"/>
      <c r="AA176" s="41"/>
      <c r="AB176" s="39"/>
      <c r="AC176" s="44"/>
      <c r="AD176" s="41"/>
    </row>
    <row r="177" spans="1:30" x14ac:dyDescent="0.2">
      <c r="A177" s="36"/>
      <c r="B177" s="40"/>
      <c r="C177" s="39"/>
      <c r="D177" s="35"/>
      <c r="E177" s="41"/>
      <c r="F177" s="48"/>
      <c r="G177" s="102"/>
      <c r="H177" s="109"/>
      <c r="I177" s="47"/>
      <c r="J177" s="41"/>
      <c r="K177" s="41"/>
      <c r="L177" s="41"/>
      <c r="M177" s="70"/>
      <c r="N177" s="70"/>
      <c r="O177" s="41"/>
      <c r="P177" s="37"/>
      <c r="Q177" s="41"/>
      <c r="R177" s="41"/>
      <c r="S177" s="46"/>
      <c r="T177" s="26"/>
      <c r="U177" s="41"/>
      <c r="V177" s="47"/>
      <c r="W177" s="41"/>
      <c r="X177" s="41"/>
      <c r="Y177" s="41"/>
      <c r="Z177" s="47"/>
      <c r="AA177" s="41"/>
      <c r="AB177" s="41"/>
      <c r="AC177" s="45"/>
      <c r="AD177" s="41"/>
    </row>
    <row r="178" spans="1:30" x14ac:dyDescent="0.2">
      <c r="A178" s="39"/>
      <c r="B178" s="40"/>
      <c r="C178" s="39"/>
      <c r="D178" s="35"/>
      <c r="E178" s="41"/>
      <c r="F178" s="39"/>
      <c r="G178" s="102"/>
      <c r="H178" s="109"/>
      <c r="I178" s="41"/>
      <c r="J178" s="39"/>
      <c r="K178" s="51"/>
      <c r="L178" s="51"/>
      <c r="M178" s="70"/>
      <c r="N178" s="70"/>
      <c r="O178" s="41"/>
      <c r="P178" s="37"/>
      <c r="Q178" s="41"/>
      <c r="R178" s="41"/>
      <c r="S178" s="46"/>
      <c r="T178" s="26"/>
      <c r="U178" s="41"/>
      <c r="V178" s="47"/>
      <c r="W178" s="41"/>
      <c r="X178" s="41"/>
      <c r="Y178" s="41"/>
      <c r="Z178" s="42"/>
      <c r="AA178" s="41"/>
      <c r="AB178" s="39"/>
      <c r="AC178" s="39"/>
      <c r="AD178" s="41"/>
    </row>
    <row r="179" spans="1:30" x14ac:dyDescent="0.2">
      <c r="A179" s="39"/>
      <c r="B179" s="40"/>
      <c r="C179" s="39"/>
      <c r="D179" s="35"/>
      <c r="E179" s="41"/>
      <c r="F179" s="39"/>
      <c r="G179" s="102"/>
      <c r="H179" s="109"/>
      <c r="I179" s="41"/>
      <c r="J179" s="41"/>
      <c r="K179" s="41"/>
      <c r="L179" s="41"/>
      <c r="M179" s="70"/>
      <c r="N179" s="70"/>
      <c r="O179" s="41"/>
      <c r="P179" s="37"/>
      <c r="Q179" s="41"/>
      <c r="R179" s="41"/>
      <c r="S179" s="46"/>
      <c r="T179" s="26"/>
      <c r="U179" s="41"/>
      <c r="V179" s="47"/>
      <c r="W179" s="41"/>
      <c r="X179" s="41"/>
      <c r="Y179" s="41"/>
      <c r="Z179" s="42"/>
      <c r="AA179" s="41"/>
      <c r="AB179" s="39"/>
      <c r="AC179" s="39"/>
      <c r="AD179" s="41"/>
    </row>
    <row r="180" spans="1:30" x14ac:dyDescent="0.2">
      <c r="A180" s="39"/>
      <c r="B180" s="40"/>
      <c r="C180" s="39"/>
      <c r="D180" s="35"/>
      <c r="E180" s="41"/>
      <c r="F180" s="39"/>
      <c r="G180" s="102"/>
      <c r="H180" s="109"/>
      <c r="I180" s="52"/>
      <c r="J180" s="51"/>
      <c r="K180" s="51"/>
      <c r="L180" s="51"/>
      <c r="M180" s="70"/>
      <c r="N180" s="70"/>
      <c r="O180" s="41"/>
      <c r="P180" s="37"/>
      <c r="Q180" s="41"/>
      <c r="R180" s="41"/>
      <c r="S180" s="46"/>
      <c r="T180" s="26"/>
      <c r="U180" s="41"/>
      <c r="V180" s="47"/>
      <c r="W180" s="41"/>
      <c r="X180" s="41"/>
      <c r="Y180" s="41"/>
      <c r="Z180" s="42"/>
      <c r="AA180" s="41"/>
      <c r="AB180" s="39"/>
      <c r="AC180" s="39"/>
      <c r="AD180" s="41"/>
    </row>
    <row r="181" spans="1:30" x14ac:dyDescent="0.2">
      <c r="A181" s="39"/>
      <c r="B181" s="40"/>
      <c r="C181" s="39"/>
      <c r="D181" s="35"/>
      <c r="E181" s="41"/>
      <c r="F181" s="39"/>
      <c r="G181" s="102"/>
      <c r="H181" s="109"/>
      <c r="I181" s="52"/>
      <c r="J181" s="51"/>
      <c r="K181" s="51"/>
      <c r="L181" s="41"/>
      <c r="M181" s="70"/>
      <c r="N181" s="70"/>
      <c r="O181" s="41"/>
      <c r="P181" s="37"/>
      <c r="Q181" s="41"/>
      <c r="R181" s="41"/>
      <c r="S181" s="46"/>
      <c r="T181" s="26"/>
      <c r="U181" s="41"/>
      <c r="V181" s="41"/>
      <c r="W181" s="41"/>
      <c r="X181" s="41"/>
      <c r="Y181" s="41"/>
      <c r="Z181" s="42"/>
      <c r="AA181" s="41"/>
      <c r="AB181" s="39"/>
      <c r="AC181" s="39"/>
      <c r="AD181" s="41"/>
    </row>
    <row r="182" spans="1:30" x14ac:dyDescent="0.2">
      <c r="A182" s="39"/>
      <c r="B182" s="40"/>
      <c r="C182" s="39"/>
      <c r="D182" s="35"/>
      <c r="E182" s="41"/>
      <c r="F182" s="39"/>
      <c r="G182" s="102"/>
      <c r="H182" s="109"/>
      <c r="I182" s="52"/>
      <c r="J182" s="51"/>
      <c r="K182" s="51"/>
      <c r="L182" s="51"/>
      <c r="M182" s="70"/>
      <c r="N182" s="70"/>
      <c r="O182" s="41"/>
      <c r="P182" s="37"/>
      <c r="Q182" s="41"/>
      <c r="R182" s="41"/>
      <c r="S182" s="46"/>
      <c r="T182" s="26"/>
      <c r="U182" s="41"/>
      <c r="V182" s="47"/>
      <c r="W182" s="41"/>
      <c r="X182" s="41"/>
      <c r="Y182" s="41"/>
      <c r="Z182" s="42"/>
      <c r="AA182" s="51"/>
      <c r="AB182" s="39"/>
      <c r="AC182" s="45"/>
      <c r="AD182" s="41"/>
    </row>
    <row r="183" spans="1:30" x14ac:dyDescent="0.2">
      <c r="A183" s="39"/>
      <c r="B183" s="40"/>
      <c r="C183" s="39"/>
      <c r="D183" s="35"/>
      <c r="E183" s="41"/>
      <c r="F183" s="39"/>
      <c r="G183" s="102"/>
      <c r="H183" s="109"/>
      <c r="I183" s="52"/>
      <c r="J183" s="51"/>
      <c r="K183" s="51"/>
      <c r="L183" s="51"/>
      <c r="M183" s="70"/>
      <c r="N183" s="70"/>
      <c r="O183" s="41"/>
      <c r="P183" s="37"/>
      <c r="Q183" s="41"/>
      <c r="R183" s="41"/>
      <c r="S183" s="46"/>
      <c r="T183" s="26"/>
      <c r="U183" s="41"/>
      <c r="V183" s="47"/>
      <c r="W183" s="41"/>
      <c r="X183" s="41"/>
      <c r="Y183" s="41"/>
      <c r="Z183" s="42"/>
      <c r="AA183" s="41"/>
      <c r="AB183" s="39"/>
      <c r="AC183" s="45"/>
      <c r="AD183" s="41"/>
    </row>
    <row r="184" spans="1:30" x14ac:dyDescent="0.2">
      <c r="A184" s="39"/>
      <c r="B184" s="40"/>
      <c r="C184" s="39"/>
      <c r="D184" s="35"/>
      <c r="E184" s="41"/>
      <c r="F184" s="39"/>
      <c r="G184" s="102"/>
      <c r="H184" s="109"/>
      <c r="I184" s="53"/>
      <c r="J184" s="51"/>
      <c r="K184" s="51"/>
      <c r="L184" s="52"/>
      <c r="M184" s="70"/>
      <c r="N184" s="70"/>
      <c r="O184" s="41"/>
      <c r="P184" s="37"/>
      <c r="Q184" s="41"/>
      <c r="R184" s="41"/>
      <c r="S184" s="46"/>
      <c r="T184" s="26"/>
      <c r="U184" s="41"/>
      <c r="V184" s="41"/>
      <c r="W184" s="41"/>
      <c r="X184" s="41"/>
      <c r="Y184" s="41"/>
      <c r="Z184" s="42"/>
      <c r="AA184" s="41"/>
      <c r="AB184" s="39"/>
      <c r="AC184" s="45"/>
      <c r="AD184" s="41"/>
    </row>
    <row r="185" spans="1:30" x14ac:dyDescent="0.2">
      <c r="A185" s="39"/>
      <c r="B185" s="40"/>
      <c r="C185" s="39"/>
      <c r="D185" s="35"/>
      <c r="E185" s="41"/>
      <c r="F185" s="47"/>
      <c r="G185" s="102"/>
      <c r="H185" s="109"/>
      <c r="I185" s="41"/>
      <c r="J185" s="41"/>
      <c r="K185" s="41"/>
      <c r="L185" s="41"/>
      <c r="M185" s="70"/>
      <c r="N185" s="70"/>
      <c r="O185" s="41"/>
      <c r="P185" s="37"/>
      <c r="Q185" s="41"/>
      <c r="R185" s="41"/>
      <c r="S185" s="46"/>
      <c r="T185" s="26"/>
      <c r="U185" s="41"/>
      <c r="V185" s="41"/>
      <c r="W185" s="41"/>
      <c r="X185" s="41"/>
      <c r="Y185" s="41"/>
      <c r="Z185" s="42"/>
      <c r="AA185" s="41"/>
      <c r="AB185" s="39"/>
      <c r="AC185" s="39"/>
      <c r="AD185" s="41"/>
    </row>
    <row r="186" spans="1:30" x14ac:dyDescent="0.2">
      <c r="A186" s="39"/>
      <c r="B186" s="40"/>
      <c r="C186" s="39"/>
      <c r="D186" s="35"/>
      <c r="E186" s="41"/>
      <c r="F186" s="47"/>
      <c r="G186" s="102"/>
      <c r="H186" s="109"/>
      <c r="I186" s="41"/>
      <c r="J186" s="41"/>
      <c r="K186" s="41"/>
      <c r="L186" s="41"/>
      <c r="M186" s="70"/>
      <c r="N186" s="70"/>
      <c r="O186" s="41"/>
      <c r="P186" s="37"/>
      <c r="Q186" s="41"/>
      <c r="R186" s="41"/>
      <c r="S186" s="46"/>
      <c r="T186" s="26"/>
      <c r="U186" s="41"/>
      <c r="V186" s="41"/>
      <c r="W186" s="41"/>
      <c r="X186" s="41"/>
      <c r="Y186" s="41"/>
      <c r="Z186" s="42"/>
      <c r="AA186" s="41"/>
      <c r="AB186" s="39"/>
      <c r="AC186" s="39"/>
      <c r="AD186" s="41"/>
    </row>
    <row r="187" spans="1:30" x14ac:dyDescent="0.2">
      <c r="A187" s="39"/>
      <c r="B187" s="40"/>
      <c r="C187" s="39"/>
      <c r="D187" s="35"/>
      <c r="E187" s="41"/>
      <c r="F187" s="44"/>
      <c r="G187" s="102"/>
      <c r="H187" s="109"/>
      <c r="I187" s="54"/>
      <c r="J187" s="36"/>
      <c r="K187" s="36"/>
      <c r="L187" s="36"/>
      <c r="M187" s="70"/>
      <c r="N187" s="70"/>
      <c r="O187" s="41"/>
      <c r="P187" s="37"/>
      <c r="Q187" s="41"/>
      <c r="R187" s="41"/>
      <c r="S187" s="46"/>
      <c r="T187" s="26"/>
      <c r="U187" s="41"/>
      <c r="V187" s="47"/>
      <c r="W187" s="41"/>
      <c r="X187" s="41"/>
      <c r="Y187" s="41"/>
      <c r="Z187" s="42"/>
      <c r="AA187" s="41"/>
      <c r="AB187" s="39"/>
      <c r="AC187" s="39"/>
      <c r="AD187" s="41"/>
    </row>
    <row r="188" spans="1:30" x14ac:dyDescent="0.2">
      <c r="A188" s="39"/>
      <c r="B188" s="40"/>
      <c r="C188" s="39"/>
      <c r="D188" s="35"/>
      <c r="E188" s="41"/>
      <c r="F188" s="39"/>
      <c r="G188" s="102"/>
      <c r="H188" s="109"/>
      <c r="I188" s="52"/>
      <c r="J188" s="51"/>
      <c r="K188" s="51"/>
      <c r="L188" s="51"/>
      <c r="M188" s="70"/>
      <c r="N188" s="70"/>
      <c r="O188" s="41"/>
      <c r="P188" s="37"/>
      <c r="Q188" s="41"/>
      <c r="R188" s="41"/>
      <c r="S188" s="46"/>
      <c r="T188" s="26"/>
      <c r="U188" s="41"/>
      <c r="V188" s="47"/>
      <c r="W188" s="41"/>
      <c r="X188" s="41"/>
      <c r="Y188" s="41"/>
      <c r="Z188" s="42"/>
      <c r="AA188" s="41"/>
      <c r="AB188" s="39"/>
      <c r="AC188" s="39"/>
      <c r="AD188" s="41"/>
    </row>
    <row r="189" spans="1:30" x14ac:dyDescent="0.2">
      <c r="A189" s="39"/>
      <c r="B189" s="40"/>
      <c r="C189" s="39"/>
      <c r="D189" s="35"/>
      <c r="E189" s="41"/>
      <c r="F189" s="39"/>
      <c r="G189" s="102"/>
      <c r="H189" s="109"/>
      <c r="I189" s="52"/>
      <c r="J189" s="51"/>
      <c r="K189" s="51"/>
      <c r="L189" s="51"/>
      <c r="M189" s="70"/>
      <c r="N189" s="70"/>
      <c r="O189" s="41"/>
      <c r="P189" s="37"/>
      <c r="Q189" s="41"/>
      <c r="R189" s="41"/>
      <c r="S189" s="46"/>
      <c r="T189" s="26"/>
      <c r="U189" s="41"/>
      <c r="V189" s="47"/>
      <c r="W189" s="41"/>
      <c r="X189" s="41"/>
      <c r="Y189" s="41"/>
      <c r="Z189" s="42"/>
      <c r="AA189" s="41"/>
      <c r="AB189" s="39"/>
      <c r="AC189" s="39"/>
      <c r="AD189" s="41"/>
    </row>
    <row r="190" spans="1:30" x14ac:dyDescent="0.2">
      <c r="A190" s="39"/>
      <c r="B190" s="40"/>
      <c r="C190" s="39"/>
      <c r="D190" s="35"/>
      <c r="E190" s="41"/>
      <c r="F190" s="44"/>
      <c r="G190" s="102"/>
      <c r="H190" s="109"/>
      <c r="I190" s="52"/>
      <c r="J190" s="51"/>
      <c r="K190" s="51"/>
      <c r="L190" s="51"/>
      <c r="M190" s="70"/>
      <c r="N190" s="70"/>
      <c r="O190" s="41"/>
      <c r="P190" s="37"/>
      <c r="Q190" s="41"/>
      <c r="R190" s="41"/>
      <c r="S190" s="46"/>
      <c r="T190" s="26"/>
      <c r="U190" s="41"/>
      <c r="V190" s="47"/>
      <c r="W190" s="41"/>
      <c r="X190" s="41"/>
      <c r="Y190" s="41"/>
      <c r="Z190" s="42"/>
      <c r="AA190" s="41"/>
      <c r="AB190" s="39"/>
      <c r="AC190" s="39"/>
      <c r="AD190" s="41"/>
    </row>
    <row r="191" spans="1:30" x14ac:dyDescent="0.2">
      <c r="A191" s="39"/>
      <c r="B191" s="40"/>
      <c r="C191" s="39"/>
      <c r="D191" s="35"/>
      <c r="E191" s="41"/>
      <c r="F191" s="48"/>
      <c r="G191" s="102"/>
      <c r="H191" s="109"/>
      <c r="I191" s="49"/>
      <c r="J191" s="41"/>
      <c r="K191" s="41"/>
      <c r="L191" s="41"/>
      <c r="M191" s="70"/>
      <c r="N191" s="70"/>
      <c r="O191" s="41"/>
      <c r="P191" s="37"/>
      <c r="Q191" s="41"/>
      <c r="R191" s="41"/>
      <c r="S191" s="46"/>
      <c r="T191" s="26"/>
      <c r="U191" s="41"/>
      <c r="V191" s="41"/>
      <c r="W191" s="41"/>
      <c r="X191" s="41"/>
      <c r="Y191" s="41"/>
      <c r="Z191" s="42"/>
      <c r="AA191" s="41"/>
      <c r="AB191" s="39"/>
      <c r="AC191" s="39"/>
      <c r="AD191" s="41"/>
    </row>
    <row r="192" spans="1:30" x14ac:dyDescent="0.2">
      <c r="A192" s="39"/>
      <c r="B192" s="40"/>
      <c r="C192" s="39"/>
      <c r="D192" s="35"/>
      <c r="E192" s="41"/>
      <c r="F192" s="44"/>
      <c r="G192" s="102"/>
      <c r="H192" s="109"/>
      <c r="I192" s="52"/>
      <c r="J192" s="51"/>
      <c r="K192" s="51"/>
      <c r="L192" s="51"/>
      <c r="M192" s="70"/>
      <c r="N192" s="70"/>
      <c r="O192" s="41"/>
      <c r="P192" s="37"/>
      <c r="Q192" s="41"/>
      <c r="R192" s="41"/>
      <c r="S192" s="46"/>
      <c r="T192" s="26"/>
      <c r="U192" s="41"/>
      <c r="V192" s="41"/>
      <c r="W192" s="41"/>
      <c r="X192" s="41"/>
      <c r="Y192" s="41"/>
      <c r="Z192" s="42"/>
      <c r="AA192" s="41"/>
      <c r="AB192" s="39"/>
      <c r="AC192" s="44"/>
      <c r="AD192" s="41"/>
    </row>
    <row r="193" spans="1:30" x14ac:dyDescent="0.2">
      <c r="A193" s="39"/>
      <c r="B193" s="40"/>
      <c r="C193" s="39"/>
      <c r="D193" s="35"/>
      <c r="E193" s="41"/>
      <c r="F193" s="48"/>
      <c r="G193" s="102"/>
      <c r="H193" s="109"/>
      <c r="I193" s="47"/>
      <c r="J193" s="41"/>
      <c r="K193" s="41"/>
      <c r="L193" s="41"/>
      <c r="M193" s="70"/>
      <c r="N193" s="70"/>
      <c r="O193" s="41"/>
      <c r="P193" s="37"/>
      <c r="Q193" s="41"/>
      <c r="R193" s="41"/>
      <c r="S193" s="46"/>
      <c r="T193" s="26"/>
      <c r="U193" s="41"/>
      <c r="V193" s="47"/>
      <c r="W193" s="41"/>
      <c r="X193" s="41"/>
      <c r="Y193" s="41"/>
      <c r="Z193" s="47"/>
      <c r="AA193" s="41"/>
      <c r="AB193" s="39"/>
      <c r="AC193" s="45"/>
      <c r="AD193" s="41"/>
    </row>
    <row r="194" spans="1:30" x14ac:dyDescent="0.2">
      <c r="A194" s="36"/>
      <c r="B194" s="40"/>
      <c r="C194" s="39"/>
      <c r="D194" s="35"/>
      <c r="E194" s="41"/>
      <c r="F194" s="39"/>
      <c r="G194" s="102"/>
      <c r="H194" s="109"/>
      <c r="I194" s="41"/>
      <c r="J194" s="41"/>
      <c r="K194" s="41"/>
      <c r="L194" s="41"/>
      <c r="M194" s="70"/>
      <c r="N194" s="70"/>
      <c r="O194" s="41"/>
      <c r="P194" s="37"/>
      <c r="Q194" s="41"/>
      <c r="R194" s="41"/>
      <c r="S194" s="46"/>
      <c r="T194" s="26"/>
      <c r="U194" s="41"/>
      <c r="V194" s="41"/>
      <c r="W194" s="41"/>
      <c r="X194" s="41"/>
      <c r="Y194" s="41"/>
      <c r="Z194" s="42"/>
      <c r="AA194" s="41"/>
      <c r="AB194" s="39"/>
      <c r="AC194" s="39"/>
      <c r="AD194" s="41"/>
    </row>
    <row r="195" spans="1:30" x14ac:dyDescent="0.2">
      <c r="A195" s="36"/>
      <c r="B195" s="40"/>
      <c r="C195" s="39"/>
      <c r="D195" s="35"/>
      <c r="E195" s="41"/>
      <c r="F195" s="39"/>
      <c r="G195" s="102"/>
      <c r="H195" s="109"/>
      <c r="I195" s="41"/>
      <c r="J195" s="41"/>
      <c r="K195" s="41"/>
      <c r="L195" s="41"/>
      <c r="M195" s="70"/>
      <c r="N195" s="70"/>
      <c r="O195" s="41"/>
      <c r="P195" s="37"/>
      <c r="Q195" s="41"/>
      <c r="R195" s="41"/>
      <c r="S195" s="46"/>
      <c r="T195" s="26"/>
      <c r="U195" s="41"/>
      <c r="V195" s="41"/>
      <c r="W195" s="41"/>
      <c r="X195" s="41"/>
      <c r="Y195" s="41"/>
      <c r="Z195" s="42"/>
      <c r="AA195" s="41"/>
      <c r="AB195" s="41"/>
      <c r="AC195" s="45"/>
      <c r="AD195" s="41"/>
    </row>
    <row r="196" spans="1:30" x14ac:dyDescent="0.2">
      <c r="A196" s="36"/>
      <c r="B196" s="40"/>
      <c r="C196" s="39"/>
      <c r="D196" s="35"/>
      <c r="E196" s="41"/>
      <c r="F196" s="39"/>
      <c r="G196" s="102"/>
      <c r="H196" s="109"/>
      <c r="I196" s="41"/>
      <c r="J196" s="41"/>
      <c r="K196" s="41"/>
      <c r="L196" s="41"/>
      <c r="M196" s="70"/>
      <c r="N196" s="70"/>
      <c r="O196" s="41"/>
      <c r="P196" s="37"/>
      <c r="Q196" s="41"/>
      <c r="R196" s="41"/>
      <c r="S196" s="46"/>
      <c r="T196" s="26"/>
      <c r="U196" s="41"/>
      <c r="V196" s="41"/>
      <c r="W196" s="41"/>
      <c r="X196" s="41"/>
      <c r="Y196" s="41"/>
      <c r="Z196" s="42"/>
      <c r="AA196" s="41"/>
      <c r="AB196" s="41"/>
      <c r="AC196" s="45"/>
      <c r="AD196" s="41"/>
    </row>
    <row r="197" spans="1:30" x14ac:dyDescent="0.2">
      <c r="A197" s="36"/>
      <c r="B197" s="40"/>
      <c r="C197" s="39"/>
      <c r="D197" s="35"/>
      <c r="E197" s="41"/>
      <c r="F197" s="47"/>
      <c r="G197" s="102"/>
      <c r="H197" s="109"/>
      <c r="I197" s="41"/>
      <c r="J197" s="41"/>
      <c r="K197" s="41"/>
      <c r="L197" s="41"/>
      <c r="M197" s="70"/>
      <c r="N197" s="70"/>
      <c r="O197" s="41"/>
      <c r="P197" s="37"/>
      <c r="Q197" s="41"/>
      <c r="R197" s="41"/>
      <c r="S197" s="46"/>
      <c r="T197" s="26"/>
      <c r="U197" s="41"/>
      <c r="V197" s="41"/>
      <c r="W197" s="41"/>
      <c r="X197" s="41"/>
      <c r="Y197" s="41"/>
      <c r="Z197" s="42"/>
      <c r="AA197" s="41"/>
      <c r="AB197" s="41"/>
      <c r="AC197" s="45"/>
      <c r="AD197" s="41"/>
    </row>
    <row r="198" spans="1:30" x14ac:dyDescent="0.2">
      <c r="A198" s="36"/>
      <c r="B198" s="40"/>
      <c r="C198" s="39"/>
      <c r="D198" s="35"/>
      <c r="E198" s="41"/>
      <c r="F198" s="47"/>
      <c r="G198" s="102"/>
      <c r="H198" s="109"/>
      <c r="I198" s="41"/>
      <c r="J198" s="41"/>
      <c r="K198" s="41"/>
      <c r="L198" s="41"/>
      <c r="M198" s="70"/>
      <c r="N198" s="70"/>
      <c r="O198" s="41"/>
      <c r="P198" s="37"/>
      <c r="Q198" s="41"/>
      <c r="R198" s="41"/>
      <c r="S198" s="46"/>
      <c r="T198" s="26"/>
      <c r="U198" s="41"/>
      <c r="V198" s="41"/>
      <c r="W198" s="41"/>
      <c r="X198" s="41"/>
      <c r="Y198" s="41"/>
      <c r="Z198" s="42"/>
      <c r="AA198" s="41"/>
      <c r="AB198" s="41"/>
      <c r="AC198" s="45"/>
      <c r="AD198" s="41"/>
    </row>
    <row r="199" spans="1:30" x14ac:dyDescent="0.2">
      <c r="A199" s="36"/>
      <c r="B199" s="40"/>
      <c r="C199" s="39"/>
      <c r="D199" s="35"/>
      <c r="E199" s="36"/>
      <c r="F199" s="39"/>
      <c r="G199" s="102"/>
      <c r="H199" s="109"/>
      <c r="I199" s="39"/>
      <c r="J199" s="39"/>
      <c r="K199" s="39"/>
      <c r="L199" s="39"/>
      <c r="M199" s="70"/>
      <c r="N199" s="70"/>
      <c r="O199" s="36"/>
      <c r="P199" s="37"/>
      <c r="Q199" s="36"/>
      <c r="R199" s="36"/>
      <c r="S199" s="38"/>
      <c r="T199" s="26"/>
      <c r="U199" s="39"/>
      <c r="V199" s="39"/>
      <c r="W199" s="39"/>
      <c r="X199" s="39"/>
      <c r="Y199" s="39"/>
      <c r="Z199" s="43"/>
      <c r="AA199" s="39"/>
      <c r="AB199" s="39"/>
      <c r="AC199" s="39"/>
      <c r="AD199" s="65"/>
    </row>
    <row r="200" spans="1:30" x14ac:dyDescent="0.2">
      <c r="A200" s="36"/>
      <c r="B200" s="40"/>
      <c r="C200" s="39"/>
      <c r="D200" s="35"/>
      <c r="E200" s="41"/>
      <c r="F200" s="39"/>
      <c r="G200" s="102"/>
      <c r="H200" s="109"/>
      <c r="I200" s="36"/>
      <c r="J200" s="39"/>
      <c r="K200" s="39"/>
      <c r="L200" s="39"/>
      <c r="M200" s="70"/>
      <c r="N200" s="70"/>
      <c r="O200" s="36"/>
      <c r="P200" s="37"/>
      <c r="Q200" s="36"/>
      <c r="R200" s="36"/>
      <c r="S200" s="38"/>
      <c r="T200" s="26"/>
      <c r="U200" s="39"/>
      <c r="V200" s="39"/>
      <c r="W200" s="39"/>
      <c r="X200" s="39"/>
      <c r="Y200" s="39"/>
      <c r="Z200" s="43"/>
      <c r="AA200" s="39"/>
      <c r="AB200" s="39"/>
      <c r="AC200" s="39"/>
      <c r="AD200" s="65"/>
    </row>
    <row r="201" spans="1:30" x14ac:dyDescent="0.2">
      <c r="A201" s="36"/>
      <c r="B201" s="40"/>
      <c r="C201" s="39"/>
      <c r="D201" s="35"/>
      <c r="E201" s="41"/>
      <c r="F201" s="39"/>
      <c r="G201" s="102"/>
      <c r="H201" s="109"/>
      <c r="I201" s="36"/>
      <c r="J201" s="39"/>
      <c r="K201" s="39"/>
      <c r="L201" s="44"/>
      <c r="M201" s="70"/>
      <c r="N201" s="70"/>
      <c r="O201" s="36"/>
      <c r="P201" s="37"/>
      <c r="Q201" s="36"/>
      <c r="R201" s="36"/>
      <c r="S201" s="38"/>
      <c r="T201" s="26"/>
      <c r="U201" s="39"/>
      <c r="V201" s="39"/>
      <c r="W201" s="39"/>
      <c r="X201" s="39"/>
      <c r="Y201" s="39"/>
      <c r="Z201" s="43"/>
      <c r="AA201" s="39"/>
      <c r="AB201" s="39"/>
      <c r="AC201" s="45"/>
      <c r="AD201" s="41"/>
    </row>
    <row r="202" spans="1:30" x14ac:dyDescent="0.2">
      <c r="A202" s="36"/>
      <c r="B202" s="40"/>
      <c r="C202" s="39"/>
      <c r="D202" s="35"/>
      <c r="E202" s="41"/>
      <c r="F202" s="39"/>
      <c r="G202" s="102"/>
      <c r="H202" s="109"/>
      <c r="I202" s="36"/>
      <c r="J202" s="39"/>
      <c r="K202" s="39"/>
      <c r="L202" s="39"/>
      <c r="M202" s="70"/>
      <c r="N202" s="70"/>
      <c r="O202" s="36"/>
      <c r="P202" s="37"/>
      <c r="Q202" s="36"/>
      <c r="R202" s="36"/>
      <c r="S202" s="38"/>
      <c r="T202" s="26"/>
      <c r="U202" s="39"/>
      <c r="V202" s="39"/>
      <c r="W202" s="39"/>
      <c r="X202" s="39"/>
      <c r="Y202" s="39"/>
      <c r="Z202" s="43"/>
      <c r="AA202" s="39"/>
      <c r="AB202" s="39"/>
      <c r="AC202" s="45"/>
      <c r="AD202" s="41"/>
    </row>
    <row r="203" spans="1:30" x14ac:dyDescent="0.2">
      <c r="A203" s="36"/>
      <c r="B203" s="40"/>
      <c r="C203" s="39"/>
      <c r="D203" s="35"/>
      <c r="E203" s="41"/>
      <c r="F203" s="39"/>
      <c r="G203" s="102"/>
      <c r="H203" s="109"/>
      <c r="I203" s="39"/>
      <c r="J203" s="39"/>
      <c r="K203" s="41"/>
      <c r="L203" s="41"/>
      <c r="M203" s="70"/>
      <c r="N203" s="70"/>
      <c r="O203" s="41"/>
      <c r="P203" s="37"/>
      <c r="Q203" s="41"/>
      <c r="R203" s="41"/>
      <c r="S203" s="46"/>
      <c r="T203" s="26"/>
      <c r="U203" s="41"/>
      <c r="V203" s="41"/>
      <c r="W203" s="41"/>
      <c r="X203" s="41"/>
      <c r="Y203" s="41"/>
      <c r="Z203" s="42"/>
      <c r="AA203" s="41"/>
      <c r="AB203" s="45"/>
      <c r="AC203" s="45"/>
      <c r="AD203" s="41"/>
    </row>
    <row r="204" spans="1:30" x14ac:dyDescent="0.2">
      <c r="A204" s="10"/>
      <c r="B204" s="10"/>
    </row>
    <row r="205" spans="1:30" x14ac:dyDescent="0.2">
      <c r="A205" s="10"/>
      <c r="B205" s="10"/>
    </row>
    <row r="206" spans="1:30" x14ac:dyDescent="0.2">
      <c r="A206" s="10"/>
      <c r="B206" s="10"/>
    </row>
    <row r="207" spans="1:30" x14ac:dyDescent="0.2">
      <c r="A207" s="10"/>
      <c r="B207" s="10"/>
    </row>
    <row r="208" spans="1:30" x14ac:dyDescent="0.2">
      <c r="A208" s="10"/>
      <c r="B208" s="10"/>
    </row>
    <row r="209" spans="1:2" x14ac:dyDescent="0.2">
      <c r="A209" s="10"/>
      <c r="B209" s="10"/>
    </row>
    <row r="210" spans="1:2" x14ac:dyDescent="0.2">
      <c r="A210" s="10"/>
      <c r="B210" s="10"/>
    </row>
    <row r="211" spans="1:2" x14ac:dyDescent="0.2">
      <c r="A211" s="10"/>
      <c r="B211" s="10"/>
    </row>
    <row r="212" spans="1:2" x14ac:dyDescent="0.2">
      <c r="A212" s="10"/>
      <c r="B212" s="10"/>
    </row>
    <row r="213" spans="1:2" x14ac:dyDescent="0.2">
      <c r="A213" s="10"/>
      <c r="B213" s="10"/>
    </row>
    <row r="214" spans="1:2" x14ac:dyDescent="0.2">
      <c r="A214" s="10"/>
      <c r="B214" s="10"/>
    </row>
    <row r="215" spans="1:2" x14ac:dyDescent="0.2">
      <c r="A215" s="10"/>
      <c r="B215" s="10"/>
    </row>
    <row r="216" spans="1:2" x14ac:dyDescent="0.2">
      <c r="A216" s="10"/>
      <c r="B216" s="10"/>
    </row>
    <row r="217" spans="1:2" x14ac:dyDescent="0.2">
      <c r="A217" s="10"/>
      <c r="B217" s="10"/>
    </row>
    <row r="218" spans="1:2" x14ac:dyDescent="0.2">
      <c r="A218" s="10"/>
      <c r="B218" s="10"/>
    </row>
    <row r="219" spans="1:2" x14ac:dyDescent="0.2">
      <c r="A219" s="10"/>
      <c r="B219" s="10"/>
    </row>
    <row r="220" spans="1:2" x14ac:dyDescent="0.2">
      <c r="A220" s="10"/>
      <c r="B220" s="10"/>
    </row>
    <row r="221" spans="1:2" x14ac:dyDescent="0.2">
      <c r="A221" s="10"/>
      <c r="B221" s="10"/>
    </row>
    <row r="222" spans="1:2" x14ac:dyDescent="0.2">
      <c r="A222" s="10"/>
      <c r="B222" s="10"/>
    </row>
    <row r="223" spans="1:2" x14ac:dyDescent="0.2">
      <c r="A223" s="10"/>
      <c r="B223" s="10"/>
    </row>
    <row r="224" spans="1:2" x14ac:dyDescent="0.2">
      <c r="A224" s="10"/>
      <c r="B224" s="10"/>
    </row>
    <row r="225" spans="1:2" x14ac:dyDescent="0.2">
      <c r="A225" s="10"/>
      <c r="B225" s="10"/>
    </row>
    <row r="226" spans="1:2" x14ac:dyDescent="0.2">
      <c r="A226" s="10"/>
      <c r="B226" s="10"/>
    </row>
    <row r="227" spans="1:2" x14ac:dyDescent="0.2">
      <c r="A227" s="10"/>
      <c r="B227" s="10"/>
    </row>
    <row r="228" spans="1:2" x14ac:dyDescent="0.2">
      <c r="A228" s="10"/>
      <c r="B228" s="10"/>
    </row>
    <row r="229" spans="1:2" x14ac:dyDescent="0.2">
      <c r="A229" s="10"/>
      <c r="B229" s="10"/>
    </row>
    <row r="230" spans="1:2" x14ac:dyDescent="0.2">
      <c r="A230" s="10"/>
      <c r="B230" s="10"/>
    </row>
    <row r="231" spans="1:2" x14ac:dyDescent="0.2">
      <c r="A231" s="10"/>
      <c r="B231" s="10"/>
    </row>
    <row r="232" spans="1:2" x14ac:dyDescent="0.2">
      <c r="A232" s="10"/>
      <c r="B232" s="10"/>
    </row>
    <row r="233" spans="1:2" x14ac:dyDescent="0.2">
      <c r="A233" s="10"/>
      <c r="B233" s="10"/>
    </row>
    <row r="234" spans="1:2" x14ac:dyDescent="0.2">
      <c r="A234" s="10"/>
      <c r="B234" s="10"/>
    </row>
    <row r="235" spans="1:2" x14ac:dyDescent="0.2">
      <c r="A235" s="10"/>
      <c r="B235" s="10"/>
    </row>
    <row r="236" spans="1:2" x14ac:dyDescent="0.2">
      <c r="A236" s="10"/>
      <c r="B236" s="10"/>
    </row>
    <row r="237" spans="1:2" x14ac:dyDescent="0.2">
      <c r="A237" s="10"/>
      <c r="B237" s="10"/>
    </row>
    <row r="238" spans="1:2" x14ac:dyDescent="0.2">
      <c r="A238" s="10"/>
      <c r="B238" s="10"/>
    </row>
    <row r="239" spans="1:2" x14ac:dyDescent="0.2">
      <c r="A239" s="10"/>
      <c r="B239" s="10"/>
    </row>
    <row r="240" spans="1:2" x14ac:dyDescent="0.2">
      <c r="A240" s="10"/>
      <c r="B240" s="10"/>
    </row>
    <row r="241" spans="1:2" x14ac:dyDescent="0.2">
      <c r="A241" s="10"/>
      <c r="B241" s="10"/>
    </row>
    <row r="242" spans="1:2" x14ac:dyDescent="0.2">
      <c r="A242" s="10"/>
      <c r="B242" s="10"/>
    </row>
    <row r="243" spans="1:2" x14ac:dyDescent="0.2">
      <c r="A243" s="10"/>
      <c r="B243" s="10"/>
    </row>
    <row r="244" spans="1:2" x14ac:dyDescent="0.2">
      <c r="A244" s="10"/>
      <c r="B244" s="10"/>
    </row>
    <row r="245" spans="1:2" x14ac:dyDescent="0.2">
      <c r="A245" s="10"/>
      <c r="B245" s="10"/>
    </row>
    <row r="246" spans="1:2" x14ac:dyDescent="0.2">
      <c r="A246" s="10"/>
      <c r="B246" s="10"/>
    </row>
    <row r="247" spans="1:2" x14ac:dyDescent="0.2">
      <c r="A247" s="10"/>
      <c r="B247" s="10"/>
    </row>
    <row r="248" spans="1:2" x14ac:dyDescent="0.2">
      <c r="A248" s="10"/>
      <c r="B248" s="10"/>
    </row>
    <row r="249" spans="1:2" x14ac:dyDescent="0.2">
      <c r="A249" s="10"/>
      <c r="B249" s="10"/>
    </row>
    <row r="250" spans="1:2" x14ac:dyDescent="0.2">
      <c r="A250" s="10"/>
      <c r="B250" s="10"/>
    </row>
    <row r="251" spans="1:2" x14ac:dyDescent="0.2">
      <c r="A251" s="10"/>
      <c r="B251" s="10"/>
    </row>
    <row r="252" spans="1:2" x14ac:dyDescent="0.2">
      <c r="A252" s="10"/>
      <c r="B252" s="10"/>
    </row>
    <row r="253" spans="1:2" x14ac:dyDescent="0.2">
      <c r="A253" s="10"/>
      <c r="B253" s="10"/>
    </row>
    <row r="254" spans="1:2" x14ac:dyDescent="0.2">
      <c r="A254" s="10"/>
      <c r="B254" s="10"/>
    </row>
    <row r="255" spans="1:2" x14ac:dyDescent="0.2">
      <c r="A255" s="10"/>
      <c r="B255" s="10"/>
    </row>
    <row r="256" spans="1:2" x14ac:dyDescent="0.2">
      <c r="A256" s="10"/>
      <c r="B256" s="10"/>
    </row>
    <row r="257" spans="1:2" x14ac:dyDescent="0.2">
      <c r="A257" s="10"/>
      <c r="B257" s="10"/>
    </row>
    <row r="258" spans="1:2" x14ac:dyDescent="0.2">
      <c r="A258" s="10"/>
      <c r="B258" s="10"/>
    </row>
    <row r="259" spans="1:2" x14ac:dyDescent="0.2">
      <c r="A259" s="10"/>
      <c r="B259" s="10"/>
    </row>
    <row r="260" spans="1:2" x14ac:dyDescent="0.2">
      <c r="A260" s="10"/>
      <c r="B260" s="10"/>
    </row>
    <row r="261" spans="1:2" x14ac:dyDescent="0.2">
      <c r="A261" s="10"/>
      <c r="B261" s="10"/>
    </row>
    <row r="262" spans="1:2" x14ac:dyDescent="0.2">
      <c r="A262" s="10"/>
      <c r="B262" s="10"/>
    </row>
    <row r="263" spans="1:2" x14ac:dyDescent="0.2">
      <c r="A263" s="10"/>
      <c r="B263" s="10"/>
    </row>
    <row r="264" spans="1:2" x14ac:dyDescent="0.2">
      <c r="A264" s="10"/>
      <c r="B264" s="10"/>
    </row>
    <row r="265" spans="1:2" x14ac:dyDescent="0.2">
      <c r="A265" s="10"/>
      <c r="B265" s="10"/>
    </row>
    <row r="266" spans="1:2" x14ac:dyDescent="0.2">
      <c r="A266" s="10"/>
      <c r="B266" s="10"/>
    </row>
    <row r="267" spans="1:2" x14ac:dyDescent="0.2">
      <c r="A267" s="10"/>
      <c r="B267" s="10"/>
    </row>
    <row r="268" spans="1:2" x14ac:dyDescent="0.2">
      <c r="A268" s="10"/>
      <c r="B268" s="10"/>
    </row>
    <row r="269" spans="1:2" x14ac:dyDescent="0.2">
      <c r="A269" s="10"/>
      <c r="B269" s="10"/>
    </row>
    <row r="270" spans="1:2" x14ac:dyDescent="0.2">
      <c r="A270" s="10"/>
      <c r="B270" s="10"/>
    </row>
    <row r="271" spans="1:2" x14ac:dyDescent="0.2">
      <c r="A271" s="10"/>
      <c r="B271" s="10"/>
    </row>
    <row r="272" spans="1:2" x14ac:dyDescent="0.2">
      <c r="A272" s="10"/>
      <c r="B272" s="10"/>
    </row>
    <row r="273" spans="1:2" x14ac:dyDescent="0.2">
      <c r="A273" s="10"/>
      <c r="B273" s="10"/>
    </row>
    <row r="274" spans="1:2" x14ac:dyDescent="0.2">
      <c r="A274" s="10"/>
      <c r="B274" s="10"/>
    </row>
    <row r="275" spans="1:2" x14ac:dyDescent="0.2">
      <c r="A275" s="10"/>
      <c r="B275" s="10"/>
    </row>
    <row r="276" spans="1:2" x14ac:dyDescent="0.2">
      <c r="A276" s="10"/>
      <c r="B276" s="10"/>
    </row>
    <row r="277" spans="1:2" x14ac:dyDescent="0.2">
      <c r="A277" s="10"/>
      <c r="B277" s="10"/>
    </row>
    <row r="278" spans="1:2" x14ac:dyDescent="0.2">
      <c r="A278" s="10"/>
      <c r="B278" s="10"/>
    </row>
    <row r="279" spans="1:2" x14ac:dyDescent="0.2">
      <c r="A279" s="10"/>
      <c r="B279" s="10"/>
    </row>
    <row r="280" spans="1:2" x14ac:dyDescent="0.2">
      <c r="A280" s="10"/>
      <c r="B280" s="10"/>
    </row>
    <row r="281" spans="1:2" x14ac:dyDescent="0.2">
      <c r="A281" s="10"/>
      <c r="B281" s="10"/>
    </row>
    <row r="282" spans="1:2" x14ac:dyDescent="0.2">
      <c r="A282" s="10"/>
      <c r="B282" s="10"/>
    </row>
    <row r="283" spans="1:2" x14ac:dyDescent="0.2">
      <c r="A283" s="10"/>
      <c r="B283" s="10"/>
    </row>
    <row r="284" spans="1:2" x14ac:dyDescent="0.2">
      <c r="A284" s="10"/>
      <c r="B284" s="10"/>
    </row>
    <row r="285" spans="1:2" x14ac:dyDescent="0.2">
      <c r="A285" s="10"/>
      <c r="B285" s="10"/>
    </row>
    <row r="286" spans="1:2" x14ac:dyDescent="0.2">
      <c r="A286" s="10"/>
      <c r="B286" s="10"/>
    </row>
    <row r="287" spans="1:2" x14ac:dyDescent="0.2">
      <c r="A287" s="10"/>
      <c r="B287" s="10"/>
    </row>
    <row r="288" spans="1:2" x14ac:dyDescent="0.2">
      <c r="A288" s="10"/>
      <c r="B288" s="10"/>
    </row>
    <row r="289" spans="1:2" x14ac:dyDescent="0.2">
      <c r="A289" s="10"/>
      <c r="B289" s="10"/>
    </row>
    <row r="290" spans="1:2" x14ac:dyDescent="0.2">
      <c r="A290" s="10"/>
      <c r="B290" s="10"/>
    </row>
    <row r="291" spans="1:2" x14ac:dyDescent="0.2">
      <c r="A291" s="10"/>
      <c r="B291" s="10"/>
    </row>
    <row r="292" spans="1:2" x14ac:dyDescent="0.2">
      <c r="A292" s="10"/>
      <c r="B292" s="10"/>
    </row>
    <row r="293" spans="1:2" x14ac:dyDescent="0.2">
      <c r="A293" s="10"/>
      <c r="B293" s="10"/>
    </row>
    <row r="294" spans="1:2" x14ac:dyDescent="0.2">
      <c r="A294" s="10"/>
      <c r="B294" s="10"/>
    </row>
    <row r="295" spans="1:2" x14ac:dyDescent="0.2">
      <c r="A295" s="10"/>
      <c r="B295" s="10"/>
    </row>
    <row r="296" spans="1:2" x14ac:dyDescent="0.2">
      <c r="A296" s="10"/>
      <c r="B296" s="10"/>
    </row>
    <row r="297" spans="1:2" x14ac:dyDescent="0.2">
      <c r="A297" s="10"/>
      <c r="B297" s="10"/>
    </row>
    <row r="298" spans="1:2" x14ac:dyDescent="0.2">
      <c r="A298" s="10"/>
      <c r="B298" s="10"/>
    </row>
    <row r="299" spans="1:2" x14ac:dyDescent="0.2">
      <c r="A299" s="10"/>
      <c r="B299" s="10"/>
    </row>
    <row r="300" spans="1:2" x14ac:dyDescent="0.2">
      <c r="A300" s="10"/>
      <c r="B300" s="10"/>
    </row>
    <row r="301" spans="1:2" x14ac:dyDescent="0.2">
      <c r="A301" s="10"/>
      <c r="B301" s="10"/>
    </row>
    <row r="302" spans="1:2" x14ac:dyDescent="0.2">
      <c r="A302" s="10"/>
      <c r="B302" s="10"/>
    </row>
    <row r="303" spans="1:2" x14ac:dyDescent="0.2">
      <c r="A303" s="10"/>
      <c r="B303" s="10"/>
    </row>
    <row r="304" spans="1:2" x14ac:dyDescent="0.2">
      <c r="A304" s="10"/>
      <c r="B304" s="10"/>
    </row>
    <row r="305" spans="1:2" x14ac:dyDescent="0.2">
      <c r="A305" s="10"/>
      <c r="B305" s="10"/>
    </row>
    <row r="306" spans="1:2" x14ac:dyDescent="0.2">
      <c r="A306" s="10"/>
      <c r="B306" s="10"/>
    </row>
    <row r="307" spans="1:2" x14ac:dyDescent="0.2">
      <c r="A307" s="10"/>
      <c r="B307" s="10"/>
    </row>
    <row r="308" spans="1:2" x14ac:dyDescent="0.2">
      <c r="A308" s="10"/>
      <c r="B308" s="10"/>
    </row>
    <row r="309" spans="1:2" x14ac:dyDescent="0.2">
      <c r="A309" s="10"/>
      <c r="B309" s="10"/>
    </row>
    <row r="310" spans="1:2" x14ac:dyDescent="0.2">
      <c r="A310" s="10"/>
      <c r="B310" s="10"/>
    </row>
    <row r="311" spans="1:2" x14ac:dyDescent="0.2">
      <c r="A311" s="10"/>
      <c r="B311" s="10"/>
    </row>
    <row r="312" spans="1:2" x14ac:dyDescent="0.2">
      <c r="A312" s="10"/>
      <c r="B312" s="10"/>
    </row>
    <row r="313" spans="1:2" x14ac:dyDescent="0.2">
      <c r="A313" s="10"/>
      <c r="B313" s="10"/>
    </row>
    <row r="314" spans="1:2" x14ac:dyDescent="0.2">
      <c r="A314" s="10"/>
      <c r="B314" s="10"/>
    </row>
    <row r="315" spans="1:2" x14ac:dyDescent="0.2">
      <c r="A315" s="10"/>
      <c r="B315" s="10"/>
    </row>
    <row r="316" spans="1:2" x14ac:dyDescent="0.2">
      <c r="A316" s="10"/>
      <c r="B316" s="10"/>
    </row>
    <row r="317" spans="1:2" x14ac:dyDescent="0.2">
      <c r="A317" s="10"/>
      <c r="B317" s="10"/>
    </row>
    <row r="318" spans="1:2" x14ac:dyDescent="0.2">
      <c r="A318" s="10"/>
      <c r="B318" s="10"/>
    </row>
    <row r="319" spans="1:2" x14ac:dyDescent="0.2">
      <c r="A319" s="10"/>
      <c r="B319" s="10"/>
    </row>
    <row r="320" spans="1:2" x14ac:dyDescent="0.2">
      <c r="A320" s="10"/>
      <c r="B320" s="10"/>
    </row>
    <row r="321" spans="1:2" x14ac:dyDescent="0.2">
      <c r="A321" s="10"/>
      <c r="B321" s="10"/>
    </row>
    <row r="322" spans="1:2" x14ac:dyDescent="0.2">
      <c r="A322" s="10"/>
      <c r="B322" s="10"/>
    </row>
    <row r="323" spans="1:2" x14ac:dyDescent="0.2">
      <c r="A323" s="10"/>
      <c r="B323" s="10"/>
    </row>
    <row r="324" spans="1:2" x14ac:dyDescent="0.2">
      <c r="A324" s="10"/>
      <c r="B324" s="10"/>
    </row>
    <row r="325" spans="1:2" x14ac:dyDescent="0.2">
      <c r="A325" s="10"/>
      <c r="B325" s="10"/>
    </row>
    <row r="326" spans="1:2" x14ac:dyDescent="0.2">
      <c r="A326" s="10"/>
      <c r="B326" s="10"/>
    </row>
    <row r="327" spans="1:2" x14ac:dyDescent="0.2">
      <c r="A327" s="10"/>
      <c r="B327" s="10"/>
    </row>
    <row r="328" spans="1:2" x14ac:dyDescent="0.2">
      <c r="A328" s="10"/>
      <c r="B328" s="10"/>
    </row>
    <row r="329" spans="1:2" x14ac:dyDescent="0.2">
      <c r="A329" s="10"/>
      <c r="B329" s="10"/>
    </row>
    <row r="330" spans="1:2" x14ac:dyDescent="0.2">
      <c r="A330" s="10"/>
      <c r="B330" s="10"/>
    </row>
    <row r="331" spans="1:2" x14ac:dyDescent="0.2">
      <c r="A331" s="10"/>
      <c r="B331" s="10"/>
    </row>
    <row r="332" spans="1:2" x14ac:dyDescent="0.2">
      <c r="A332" s="10"/>
      <c r="B332" s="10"/>
    </row>
    <row r="333" spans="1:2" x14ac:dyDescent="0.2">
      <c r="A333" s="10"/>
      <c r="B333" s="10"/>
    </row>
    <row r="334" spans="1:2" x14ac:dyDescent="0.2">
      <c r="A334" s="10"/>
      <c r="B334" s="10"/>
    </row>
    <row r="335" spans="1:2" x14ac:dyDescent="0.2">
      <c r="A335" s="10"/>
      <c r="B335" s="10"/>
    </row>
    <row r="336" spans="1:2" x14ac:dyDescent="0.2">
      <c r="A336" s="10"/>
      <c r="B336" s="10"/>
    </row>
    <row r="337" spans="1:2" x14ac:dyDescent="0.2">
      <c r="A337" s="10"/>
      <c r="B337" s="10"/>
    </row>
    <row r="338" spans="1:2" x14ac:dyDescent="0.2">
      <c r="A338" s="10"/>
      <c r="B338" s="10"/>
    </row>
    <row r="339" spans="1:2" x14ac:dyDescent="0.2">
      <c r="A339" s="10"/>
      <c r="B339" s="10"/>
    </row>
    <row r="340" spans="1:2" x14ac:dyDescent="0.2">
      <c r="A340" s="10"/>
      <c r="B340" s="10"/>
    </row>
    <row r="341" spans="1:2" x14ac:dyDescent="0.2">
      <c r="A341" s="10"/>
      <c r="B341" s="10"/>
    </row>
    <row r="342" spans="1:2" x14ac:dyDescent="0.2">
      <c r="A342" s="10"/>
      <c r="B342" s="10"/>
    </row>
    <row r="343" spans="1:2" x14ac:dyDescent="0.2">
      <c r="A343" s="10"/>
      <c r="B343" s="10"/>
    </row>
    <row r="344" spans="1:2" x14ac:dyDescent="0.2">
      <c r="A344" s="10"/>
      <c r="B344" s="10"/>
    </row>
    <row r="345" spans="1:2" x14ac:dyDescent="0.2">
      <c r="A345" s="10"/>
      <c r="B345" s="10"/>
    </row>
    <row r="346" spans="1:2" x14ac:dyDescent="0.2">
      <c r="A346" s="10"/>
      <c r="B346" s="10"/>
    </row>
    <row r="347" spans="1:2" x14ac:dyDescent="0.2">
      <c r="A347" s="10"/>
      <c r="B347" s="10"/>
    </row>
    <row r="348" spans="1:2" x14ac:dyDescent="0.2">
      <c r="A348" s="10"/>
      <c r="B348" s="10"/>
    </row>
    <row r="349" spans="1:2" x14ac:dyDescent="0.2">
      <c r="A349" s="10"/>
      <c r="B349" s="10"/>
    </row>
    <row r="350" spans="1:2" x14ac:dyDescent="0.2">
      <c r="A350" s="10"/>
      <c r="B350" s="10"/>
    </row>
    <row r="351" spans="1:2" x14ac:dyDescent="0.2">
      <c r="A351" s="10"/>
      <c r="B351" s="10"/>
    </row>
    <row r="352" spans="1:2" x14ac:dyDescent="0.2">
      <c r="A352" s="10"/>
      <c r="B352" s="10"/>
    </row>
    <row r="353" spans="1:2" x14ac:dyDescent="0.2">
      <c r="A353" s="10"/>
      <c r="B353" s="10"/>
    </row>
    <row r="354" spans="1:2" x14ac:dyDescent="0.2">
      <c r="A354" s="10"/>
      <c r="B354" s="10"/>
    </row>
    <row r="355" spans="1:2" x14ac:dyDescent="0.2">
      <c r="A355" s="10"/>
      <c r="B355" s="10"/>
    </row>
    <row r="356" spans="1:2" x14ac:dyDescent="0.2">
      <c r="A356" s="10"/>
      <c r="B356" s="10"/>
    </row>
    <row r="357" spans="1:2" x14ac:dyDescent="0.2">
      <c r="A357" s="10"/>
      <c r="B357" s="10"/>
    </row>
    <row r="358" spans="1:2" x14ac:dyDescent="0.2">
      <c r="A358" s="10"/>
      <c r="B358" s="10"/>
    </row>
    <row r="359" spans="1:2" x14ac:dyDescent="0.2">
      <c r="A359" s="10"/>
      <c r="B359" s="10"/>
    </row>
    <row r="360" spans="1:2" x14ac:dyDescent="0.2">
      <c r="A360" s="10"/>
      <c r="B360" s="10"/>
    </row>
    <row r="361" spans="1:2" x14ac:dyDescent="0.2">
      <c r="A361" s="10"/>
      <c r="B361" s="10"/>
    </row>
    <row r="362" spans="1:2" x14ac:dyDescent="0.2">
      <c r="A362" s="10"/>
      <c r="B362" s="10"/>
    </row>
    <row r="363" spans="1:2" x14ac:dyDescent="0.2">
      <c r="A363" s="10"/>
      <c r="B363" s="10"/>
    </row>
    <row r="364" spans="1:2" x14ac:dyDescent="0.2">
      <c r="A364" s="10"/>
      <c r="B364" s="10"/>
    </row>
    <row r="365" spans="1:2" x14ac:dyDescent="0.2">
      <c r="A365" s="10"/>
      <c r="B365" s="10"/>
    </row>
    <row r="366" spans="1:2" x14ac:dyDescent="0.2">
      <c r="A366" s="10"/>
      <c r="B366" s="10"/>
    </row>
    <row r="367" spans="1:2" x14ac:dyDescent="0.2">
      <c r="A367" s="10"/>
      <c r="B367" s="10"/>
    </row>
    <row r="368" spans="1:2" x14ac:dyDescent="0.2">
      <c r="A368" s="10"/>
      <c r="B368" s="10"/>
    </row>
    <row r="369" spans="1:2" x14ac:dyDescent="0.2">
      <c r="A369" s="10"/>
      <c r="B369" s="10"/>
    </row>
    <row r="370" spans="1:2" x14ac:dyDescent="0.2">
      <c r="A370" s="10"/>
      <c r="B370" s="10"/>
    </row>
    <row r="371" spans="1:2" x14ac:dyDescent="0.2">
      <c r="A371" s="10"/>
      <c r="B371" s="10"/>
    </row>
    <row r="372" spans="1:2" x14ac:dyDescent="0.2">
      <c r="A372" s="10"/>
      <c r="B372" s="10"/>
    </row>
    <row r="373" spans="1:2" x14ac:dyDescent="0.2">
      <c r="A373" s="10"/>
      <c r="B373" s="10"/>
    </row>
    <row r="374" spans="1:2" x14ac:dyDescent="0.2">
      <c r="A374" s="10"/>
      <c r="B374" s="10"/>
    </row>
    <row r="375" spans="1:2" x14ac:dyDescent="0.2">
      <c r="A375" s="10"/>
      <c r="B375" s="10"/>
    </row>
    <row r="376" spans="1:2" x14ac:dyDescent="0.2">
      <c r="A376" s="10"/>
      <c r="B376" s="10"/>
    </row>
    <row r="377" spans="1:2" x14ac:dyDescent="0.2">
      <c r="A377" s="10"/>
      <c r="B377" s="10"/>
    </row>
    <row r="378" spans="1:2" x14ac:dyDescent="0.2">
      <c r="A378" s="10"/>
      <c r="B378" s="10"/>
    </row>
    <row r="379" spans="1:2" x14ac:dyDescent="0.2">
      <c r="A379" s="10"/>
      <c r="B379" s="10"/>
    </row>
    <row r="380" spans="1:2" x14ac:dyDescent="0.2">
      <c r="A380" s="10"/>
      <c r="B380" s="10"/>
    </row>
    <row r="381" spans="1:2" x14ac:dyDescent="0.2">
      <c r="A381" s="10"/>
      <c r="B381" s="10"/>
    </row>
    <row r="382" spans="1:2" x14ac:dyDescent="0.2">
      <c r="A382" s="10"/>
      <c r="B382" s="10"/>
    </row>
    <row r="383" spans="1:2" x14ac:dyDescent="0.2">
      <c r="A383" s="10"/>
      <c r="B383" s="10"/>
    </row>
    <row r="384" spans="1:2" x14ac:dyDescent="0.2">
      <c r="A384" s="10"/>
      <c r="B384" s="10"/>
    </row>
    <row r="385" spans="1:2" x14ac:dyDescent="0.2">
      <c r="A385" s="10"/>
      <c r="B385" s="10"/>
    </row>
    <row r="386" spans="1:2" x14ac:dyDescent="0.2">
      <c r="A386" s="10"/>
      <c r="B386" s="10"/>
    </row>
    <row r="387" spans="1:2" x14ac:dyDescent="0.2">
      <c r="A387" s="10"/>
      <c r="B387" s="10"/>
    </row>
    <row r="388" spans="1:2" x14ac:dyDescent="0.2">
      <c r="A388" s="10"/>
      <c r="B388" s="10"/>
    </row>
    <row r="389" spans="1:2" x14ac:dyDescent="0.2">
      <c r="A389" s="10"/>
      <c r="B389" s="10"/>
    </row>
    <row r="390" spans="1:2" x14ac:dyDescent="0.2">
      <c r="A390" s="10"/>
      <c r="B390" s="10"/>
    </row>
    <row r="391" spans="1:2" x14ac:dyDescent="0.2">
      <c r="A391" s="10"/>
      <c r="B391" s="10"/>
    </row>
    <row r="392" spans="1:2" x14ac:dyDescent="0.2">
      <c r="A392" s="10"/>
      <c r="B392" s="10"/>
    </row>
    <row r="393" spans="1:2" x14ac:dyDescent="0.2">
      <c r="A393" s="10"/>
      <c r="B393" s="10"/>
    </row>
    <row r="394" spans="1:2" x14ac:dyDescent="0.2">
      <c r="A394" s="10"/>
      <c r="B394" s="10"/>
    </row>
    <row r="395" spans="1:2" x14ac:dyDescent="0.2">
      <c r="A395" s="10"/>
      <c r="B395" s="10"/>
    </row>
    <row r="396" spans="1:2" x14ac:dyDescent="0.2">
      <c r="A396" s="10"/>
      <c r="B396" s="10"/>
    </row>
    <row r="397" spans="1:2" x14ac:dyDescent="0.2">
      <c r="A397" s="10"/>
      <c r="B397" s="10"/>
    </row>
    <row r="398" spans="1:2" x14ac:dyDescent="0.2">
      <c r="A398" s="10"/>
      <c r="B398" s="10"/>
    </row>
    <row r="399" spans="1:2" x14ac:dyDescent="0.2">
      <c r="A399" s="10"/>
      <c r="B399" s="10"/>
    </row>
    <row r="400" spans="1:2" x14ac:dyDescent="0.2">
      <c r="A400" s="10"/>
      <c r="B400" s="10"/>
    </row>
    <row r="401" spans="1:2" x14ac:dyDescent="0.2">
      <c r="A401" s="10"/>
      <c r="B401" s="10"/>
    </row>
    <row r="402" spans="1:2" x14ac:dyDescent="0.2">
      <c r="A402" s="10"/>
      <c r="B402" s="10"/>
    </row>
    <row r="403" spans="1:2" x14ac:dyDescent="0.2">
      <c r="A403" s="10"/>
      <c r="B403" s="10"/>
    </row>
    <row r="404" spans="1:2" x14ac:dyDescent="0.2">
      <c r="A404" s="10"/>
      <c r="B404" s="10"/>
    </row>
    <row r="405" spans="1:2" x14ac:dyDescent="0.2">
      <c r="A405" s="10"/>
      <c r="B405" s="10"/>
    </row>
    <row r="406" spans="1:2" x14ac:dyDescent="0.2">
      <c r="A406" s="10"/>
      <c r="B406" s="10"/>
    </row>
    <row r="407" spans="1:2" x14ac:dyDescent="0.2">
      <c r="A407" s="10"/>
      <c r="B407" s="10"/>
    </row>
    <row r="408" spans="1:2" x14ac:dyDescent="0.2">
      <c r="A408" s="10"/>
      <c r="B408" s="10"/>
    </row>
    <row r="409" spans="1:2" x14ac:dyDescent="0.2">
      <c r="A409" s="10"/>
      <c r="B409" s="10"/>
    </row>
    <row r="410" spans="1:2" x14ac:dyDescent="0.2">
      <c r="A410" s="10"/>
      <c r="B410" s="10"/>
    </row>
    <row r="411" spans="1:2" x14ac:dyDescent="0.2">
      <c r="A411" s="10"/>
      <c r="B411" s="10"/>
    </row>
    <row r="412" spans="1:2" x14ac:dyDescent="0.2">
      <c r="A412" s="10"/>
      <c r="B412" s="10"/>
    </row>
    <row r="413" spans="1:2" x14ac:dyDescent="0.2">
      <c r="A413" s="10"/>
      <c r="B413" s="10"/>
    </row>
    <row r="414" spans="1:2" x14ac:dyDescent="0.2">
      <c r="A414" s="10"/>
      <c r="B414" s="10"/>
    </row>
    <row r="415" spans="1:2" x14ac:dyDescent="0.2">
      <c r="A415" s="10"/>
      <c r="B415" s="10"/>
    </row>
    <row r="416" spans="1:2" x14ac:dyDescent="0.2">
      <c r="A416" s="10"/>
      <c r="B416" s="10"/>
    </row>
    <row r="417" spans="1:2" x14ac:dyDescent="0.2">
      <c r="A417" s="10"/>
      <c r="B417" s="10"/>
    </row>
    <row r="418" spans="1:2" x14ac:dyDescent="0.2">
      <c r="A418" s="10"/>
      <c r="B418" s="10"/>
    </row>
    <row r="419" spans="1:2" x14ac:dyDescent="0.2">
      <c r="A419" s="10"/>
      <c r="B419" s="10"/>
    </row>
    <row r="420" spans="1:2" x14ac:dyDescent="0.2">
      <c r="A420" s="10"/>
      <c r="B420" s="10"/>
    </row>
    <row r="421" spans="1:2" x14ac:dyDescent="0.2">
      <c r="A421" s="10"/>
      <c r="B421" s="10"/>
    </row>
    <row r="422" spans="1:2" x14ac:dyDescent="0.2">
      <c r="A422" s="10"/>
      <c r="B422" s="10"/>
    </row>
    <row r="423" spans="1:2" x14ac:dyDescent="0.2">
      <c r="A423" s="10"/>
      <c r="B423" s="10"/>
    </row>
    <row r="424" spans="1:2" x14ac:dyDescent="0.2">
      <c r="A424" s="10"/>
      <c r="B424" s="10"/>
    </row>
    <row r="425" spans="1:2" x14ac:dyDescent="0.2">
      <c r="A425" s="10"/>
      <c r="B425" s="10"/>
    </row>
    <row r="426" spans="1:2" x14ac:dyDescent="0.2">
      <c r="A426" s="10"/>
      <c r="B426" s="10"/>
    </row>
    <row r="427" spans="1:2" x14ac:dyDescent="0.2">
      <c r="A427" s="10"/>
      <c r="B427" s="10"/>
    </row>
    <row r="428" spans="1:2" x14ac:dyDescent="0.2">
      <c r="A428" s="10"/>
      <c r="B428" s="10"/>
    </row>
    <row r="429" spans="1:2" x14ac:dyDescent="0.2">
      <c r="A429" s="10"/>
      <c r="B429" s="10"/>
    </row>
    <row r="430" spans="1:2" x14ac:dyDescent="0.2">
      <c r="A430" s="10"/>
      <c r="B430" s="10"/>
    </row>
    <row r="431" spans="1:2" x14ac:dyDescent="0.2">
      <c r="A431" s="10"/>
      <c r="B431" s="10"/>
    </row>
    <row r="432" spans="1:2" x14ac:dyDescent="0.2">
      <c r="A432" s="10"/>
      <c r="B432" s="10"/>
    </row>
    <row r="433" spans="1:2" x14ac:dyDescent="0.2">
      <c r="A433" s="10"/>
      <c r="B433" s="10"/>
    </row>
    <row r="434" spans="1:2" x14ac:dyDescent="0.2">
      <c r="A434" s="10"/>
      <c r="B434" s="10"/>
    </row>
    <row r="435" spans="1:2" x14ac:dyDescent="0.2">
      <c r="A435" s="10"/>
      <c r="B435" s="10"/>
    </row>
    <row r="436" spans="1:2" x14ac:dyDescent="0.2">
      <c r="A436" s="10"/>
      <c r="B436" s="10"/>
    </row>
    <row r="437" spans="1:2" x14ac:dyDescent="0.2">
      <c r="A437" s="10"/>
      <c r="B437" s="10"/>
    </row>
    <row r="438" spans="1:2" x14ac:dyDescent="0.2">
      <c r="A438" s="10"/>
      <c r="B438" s="10"/>
    </row>
    <row r="439" spans="1:2" x14ac:dyDescent="0.2">
      <c r="A439" s="10"/>
      <c r="B439" s="10"/>
    </row>
    <row r="440" spans="1:2" x14ac:dyDescent="0.2">
      <c r="A440" s="10"/>
      <c r="B440" s="10"/>
    </row>
    <row r="441" spans="1:2" x14ac:dyDescent="0.2">
      <c r="A441" s="10"/>
      <c r="B441" s="10"/>
    </row>
    <row r="442" spans="1:2" x14ac:dyDescent="0.2">
      <c r="A442" s="10"/>
      <c r="B442" s="10"/>
    </row>
    <row r="443" spans="1:2" x14ac:dyDescent="0.2">
      <c r="A443" s="10"/>
      <c r="B443" s="10"/>
    </row>
    <row r="444" spans="1:2" x14ac:dyDescent="0.2">
      <c r="A444" s="10"/>
      <c r="B444" s="10"/>
    </row>
    <row r="445" spans="1:2" x14ac:dyDescent="0.2">
      <c r="A445" s="10"/>
      <c r="B445" s="10"/>
    </row>
    <row r="446" spans="1:2" x14ac:dyDescent="0.2">
      <c r="A446" s="10"/>
      <c r="B446" s="10"/>
    </row>
    <row r="447" spans="1:2" x14ac:dyDescent="0.2">
      <c r="A447" s="10"/>
      <c r="B447" s="10"/>
    </row>
    <row r="448" spans="1:2" x14ac:dyDescent="0.2">
      <c r="A448" s="10"/>
      <c r="B448" s="10"/>
    </row>
    <row r="449" spans="1:2" x14ac:dyDescent="0.2">
      <c r="A449" s="10"/>
      <c r="B449" s="10"/>
    </row>
    <row r="450" spans="1:2" x14ac:dyDescent="0.2">
      <c r="A450" s="10"/>
      <c r="B450" s="10"/>
    </row>
    <row r="451" spans="1:2" x14ac:dyDescent="0.2">
      <c r="A451" s="10"/>
      <c r="B451" s="10"/>
    </row>
    <row r="452" spans="1:2" x14ac:dyDescent="0.2">
      <c r="A452" s="10"/>
      <c r="B452" s="10"/>
    </row>
    <row r="453" spans="1:2" x14ac:dyDescent="0.2">
      <c r="A453" s="10"/>
      <c r="B453" s="10"/>
    </row>
    <row r="454" spans="1:2" x14ac:dyDescent="0.2">
      <c r="A454" s="10"/>
      <c r="B454" s="10"/>
    </row>
    <row r="455" spans="1:2" x14ac:dyDescent="0.2">
      <c r="A455" s="10"/>
      <c r="B455" s="10"/>
    </row>
    <row r="456" spans="1:2" x14ac:dyDescent="0.2">
      <c r="A456" s="10"/>
      <c r="B456" s="10"/>
    </row>
    <row r="457" spans="1:2" x14ac:dyDescent="0.2">
      <c r="A457" s="10"/>
      <c r="B457" s="10"/>
    </row>
    <row r="458" spans="1:2" x14ac:dyDescent="0.2">
      <c r="A458" s="10"/>
      <c r="B458" s="10"/>
    </row>
    <row r="459" spans="1:2" x14ac:dyDescent="0.2">
      <c r="A459" s="10"/>
      <c r="B459" s="10"/>
    </row>
    <row r="460" spans="1:2" x14ac:dyDescent="0.2">
      <c r="A460" s="10"/>
      <c r="B460" s="10"/>
    </row>
    <row r="461" spans="1:2" x14ac:dyDescent="0.2">
      <c r="A461" s="10"/>
      <c r="B461" s="10"/>
    </row>
    <row r="462" spans="1:2" x14ac:dyDescent="0.2">
      <c r="A462" s="10"/>
      <c r="B462" s="10"/>
    </row>
    <row r="463" spans="1:2" x14ac:dyDescent="0.2">
      <c r="A463" s="10"/>
      <c r="B463" s="10"/>
    </row>
    <row r="464" spans="1:2" x14ac:dyDescent="0.2">
      <c r="A464" s="10"/>
      <c r="B464" s="10"/>
    </row>
    <row r="465" spans="1:2" x14ac:dyDescent="0.2">
      <c r="A465" s="10"/>
      <c r="B465" s="10"/>
    </row>
    <row r="466" spans="1:2" x14ac:dyDescent="0.2">
      <c r="A466" s="10"/>
      <c r="B466" s="10"/>
    </row>
    <row r="467" spans="1:2" x14ac:dyDescent="0.2">
      <c r="A467" s="10"/>
      <c r="B467" s="10"/>
    </row>
    <row r="468" spans="1:2" x14ac:dyDescent="0.2">
      <c r="A468" s="10"/>
      <c r="B468" s="10"/>
    </row>
    <row r="469" spans="1:2" x14ac:dyDescent="0.2">
      <c r="A469" s="10"/>
      <c r="B469" s="10"/>
    </row>
    <row r="470" spans="1:2" x14ac:dyDescent="0.2">
      <c r="A470" s="10"/>
      <c r="B470" s="10"/>
    </row>
    <row r="471" spans="1:2" x14ac:dyDescent="0.2">
      <c r="A471" s="10"/>
      <c r="B471" s="10"/>
    </row>
    <row r="472" spans="1:2" x14ac:dyDescent="0.2">
      <c r="A472" s="10"/>
      <c r="B472" s="10"/>
    </row>
    <row r="473" spans="1:2" x14ac:dyDescent="0.2">
      <c r="A473" s="10"/>
      <c r="B473" s="10"/>
    </row>
    <row r="474" spans="1:2" x14ac:dyDescent="0.2">
      <c r="A474" s="10"/>
      <c r="B474" s="10"/>
    </row>
    <row r="475" spans="1:2" x14ac:dyDescent="0.2">
      <c r="A475" s="10"/>
      <c r="B475" s="10"/>
    </row>
    <row r="476" spans="1:2" x14ac:dyDescent="0.2">
      <c r="A476" s="10"/>
      <c r="B476" s="10"/>
    </row>
    <row r="477" spans="1:2" x14ac:dyDescent="0.2">
      <c r="A477" s="10"/>
      <c r="B477" s="10"/>
    </row>
    <row r="478" spans="1:2" x14ac:dyDescent="0.2">
      <c r="A478" s="10"/>
      <c r="B478" s="10"/>
    </row>
    <row r="479" spans="1:2" x14ac:dyDescent="0.2">
      <c r="A479" s="10"/>
      <c r="B479" s="10"/>
    </row>
    <row r="480" spans="1:2" x14ac:dyDescent="0.2">
      <c r="A480" s="10"/>
      <c r="B480" s="10"/>
    </row>
    <row r="481" spans="1:2" x14ac:dyDescent="0.2">
      <c r="A481" s="10"/>
      <c r="B481" s="10"/>
    </row>
    <row r="482" spans="1:2" x14ac:dyDescent="0.2">
      <c r="A482" s="10"/>
      <c r="B482" s="10"/>
    </row>
    <row r="483" spans="1:2" x14ac:dyDescent="0.2">
      <c r="A483" s="10"/>
      <c r="B483" s="10"/>
    </row>
    <row r="484" spans="1:2" x14ac:dyDescent="0.2">
      <c r="A484" s="10"/>
      <c r="B484" s="10"/>
    </row>
    <row r="485" spans="1:2" x14ac:dyDescent="0.2">
      <c r="A485" s="10"/>
      <c r="B485" s="10"/>
    </row>
    <row r="486" spans="1:2" x14ac:dyDescent="0.2">
      <c r="A486" s="10"/>
      <c r="B486" s="10"/>
    </row>
    <row r="487" spans="1:2" x14ac:dyDescent="0.2">
      <c r="A487" s="10"/>
      <c r="B487" s="10"/>
    </row>
    <row r="488" spans="1:2" x14ac:dyDescent="0.2">
      <c r="A488" s="10"/>
      <c r="B488" s="10"/>
    </row>
    <row r="489" spans="1:2" x14ac:dyDescent="0.2">
      <c r="A489" s="10"/>
      <c r="B489" s="10"/>
    </row>
    <row r="490" spans="1:2" x14ac:dyDescent="0.2">
      <c r="A490" s="10"/>
      <c r="B490" s="10"/>
    </row>
    <row r="491" spans="1:2" x14ac:dyDescent="0.2">
      <c r="A491" s="10"/>
      <c r="B491" s="10"/>
    </row>
    <row r="492" spans="1:2" x14ac:dyDescent="0.2">
      <c r="A492" s="10"/>
      <c r="B492" s="10"/>
    </row>
    <row r="493" spans="1:2" x14ac:dyDescent="0.2">
      <c r="A493" s="10"/>
      <c r="B493" s="10"/>
    </row>
    <row r="494" spans="1:2" x14ac:dyDescent="0.2">
      <c r="A494" s="10"/>
      <c r="B494" s="10"/>
    </row>
    <row r="495" spans="1:2" x14ac:dyDescent="0.2">
      <c r="A495" s="10"/>
      <c r="B495" s="10"/>
    </row>
    <row r="496" spans="1:2" x14ac:dyDescent="0.2">
      <c r="A496" s="10"/>
      <c r="B496" s="10"/>
    </row>
    <row r="497" spans="1:2" x14ac:dyDescent="0.2">
      <c r="A497" s="10"/>
      <c r="B497" s="10"/>
    </row>
    <row r="498" spans="1:2" x14ac:dyDescent="0.2">
      <c r="A498" s="10"/>
      <c r="B498" s="10"/>
    </row>
    <row r="499" spans="1:2" x14ac:dyDescent="0.2">
      <c r="A499" s="10"/>
      <c r="B499" s="10"/>
    </row>
    <row r="500" spans="1:2" x14ac:dyDescent="0.2">
      <c r="A500" s="10"/>
      <c r="B500" s="10"/>
    </row>
    <row r="501" spans="1:2" x14ac:dyDescent="0.2">
      <c r="A501" s="10"/>
      <c r="B501" s="10"/>
    </row>
    <row r="502" spans="1:2" x14ac:dyDescent="0.2">
      <c r="A502" s="10"/>
      <c r="B502" s="10"/>
    </row>
    <row r="503" spans="1:2" x14ac:dyDescent="0.2">
      <c r="A503" s="10"/>
      <c r="B503" s="10"/>
    </row>
    <row r="504" spans="1:2" x14ac:dyDescent="0.2">
      <c r="A504" s="10"/>
      <c r="B504" s="10"/>
    </row>
    <row r="505" spans="1:2" x14ac:dyDescent="0.2">
      <c r="A505" s="10"/>
      <c r="B505" s="10"/>
    </row>
    <row r="506" spans="1:2" x14ac:dyDescent="0.2">
      <c r="A506" s="10"/>
      <c r="B506" s="10"/>
    </row>
    <row r="507" spans="1:2" x14ac:dyDescent="0.2">
      <c r="A507" s="10"/>
      <c r="B507" s="10"/>
    </row>
    <row r="508" spans="1:2" x14ac:dyDescent="0.2">
      <c r="A508" s="10"/>
      <c r="B508" s="10"/>
    </row>
    <row r="509" spans="1:2" x14ac:dyDescent="0.2">
      <c r="A509" s="10"/>
      <c r="B509" s="10"/>
    </row>
    <row r="510" spans="1:2" x14ac:dyDescent="0.2">
      <c r="A510" s="10"/>
      <c r="B510" s="10"/>
    </row>
    <row r="511" spans="1:2" x14ac:dyDescent="0.2">
      <c r="A511" s="10"/>
      <c r="B511" s="10"/>
    </row>
    <row r="512" spans="1:2" x14ac:dyDescent="0.2">
      <c r="A512" s="10"/>
      <c r="B512" s="10"/>
    </row>
    <row r="513" spans="1:2" x14ac:dyDescent="0.2">
      <c r="A513" s="10"/>
      <c r="B513" s="10"/>
    </row>
    <row r="514" spans="1:2" x14ac:dyDescent="0.2">
      <c r="A514" s="10"/>
      <c r="B514" s="10"/>
    </row>
    <row r="515" spans="1:2" x14ac:dyDescent="0.2">
      <c r="A515" s="10"/>
      <c r="B515" s="10"/>
    </row>
    <row r="516" spans="1:2" x14ac:dyDescent="0.2">
      <c r="A516" s="10"/>
      <c r="B516" s="10"/>
    </row>
    <row r="517" spans="1:2" x14ac:dyDescent="0.2">
      <c r="A517" s="10"/>
      <c r="B517" s="10"/>
    </row>
    <row r="518" spans="1:2" x14ac:dyDescent="0.2">
      <c r="A518" s="10"/>
      <c r="B518" s="10"/>
    </row>
    <row r="519" spans="1:2" x14ac:dyDescent="0.2">
      <c r="A519" s="10"/>
      <c r="B519" s="10"/>
    </row>
    <row r="520" spans="1:2" x14ac:dyDescent="0.2">
      <c r="A520" s="10"/>
      <c r="B520" s="10"/>
    </row>
    <row r="521" spans="1:2" x14ac:dyDescent="0.2">
      <c r="A521" s="10"/>
      <c r="B521" s="10"/>
    </row>
    <row r="522" spans="1:2" x14ac:dyDescent="0.2">
      <c r="A522" s="10"/>
      <c r="B522" s="10"/>
    </row>
    <row r="523" spans="1:2" x14ac:dyDescent="0.2">
      <c r="A523" s="10"/>
      <c r="B523" s="10"/>
    </row>
    <row r="524" spans="1:2" x14ac:dyDescent="0.2">
      <c r="A524" s="10"/>
      <c r="B524" s="10"/>
    </row>
    <row r="525" spans="1:2" x14ac:dyDescent="0.2">
      <c r="A525" s="10"/>
      <c r="B525" s="10"/>
    </row>
    <row r="526" spans="1:2" x14ac:dyDescent="0.2">
      <c r="A526" s="10"/>
      <c r="B526" s="10"/>
    </row>
    <row r="527" spans="1:2" x14ac:dyDescent="0.2">
      <c r="A527" s="10"/>
      <c r="B527" s="10"/>
    </row>
    <row r="528" spans="1:2" x14ac:dyDescent="0.2">
      <c r="A528" s="10"/>
      <c r="B528" s="10"/>
    </row>
    <row r="529" spans="1:2" x14ac:dyDescent="0.2">
      <c r="A529" s="10"/>
      <c r="B529" s="10"/>
    </row>
    <row r="530" spans="1:2" x14ac:dyDescent="0.2">
      <c r="A530" s="10"/>
      <c r="B530" s="10"/>
    </row>
    <row r="531" spans="1:2" x14ac:dyDescent="0.2">
      <c r="A531" s="10"/>
      <c r="B531" s="10"/>
    </row>
    <row r="532" spans="1:2" x14ac:dyDescent="0.2">
      <c r="A532" s="10"/>
      <c r="B532" s="10"/>
    </row>
    <row r="533" spans="1:2" x14ac:dyDescent="0.2">
      <c r="A533" s="10"/>
      <c r="B533" s="10"/>
    </row>
    <row r="534" spans="1:2" x14ac:dyDescent="0.2">
      <c r="A534" s="10"/>
      <c r="B534" s="10"/>
    </row>
    <row r="535" spans="1:2" x14ac:dyDescent="0.2">
      <c r="A535" s="10"/>
      <c r="B535" s="10"/>
    </row>
    <row r="536" spans="1:2" x14ac:dyDescent="0.2">
      <c r="A536" s="10"/>
      <c r="B536" s="10"/>
    </row>
    <row r="537" spans="1:2" x14ac:dyDescent="0.2">
      <c r="A537" s="10"/>
      <c r="B537" s="10"/>
    </row>
    <row r="538" spans="1:2" x14ac:dyDescent="0.2">
      <c r="A538" s="10"/>
      <c r="B538" s="10"/>
    </row>
    <row r="539" spans="1:2" x14ac:dyDescent="0.2">
      <c r="A539" s="10"/>
      <c r="B539" s="10"/>
    </row>
    <row r="540" spans="1:2" x14ac:dyDescent="0.2">
      <c r="A540" s="10"/>
      <c r="B540" s="10"/>
    </row>
    <row r="541" spans="1:2" x14ac:dyDescent="0.2">
      <c r="A541" s="10"/>
      <c r="B541" s="10"/>
    </row>
    <row r="542" spans="1:2" x14ac:dyDescent="0.2">
      <c r="A542" s="10"/>
      <c r="B542" s="10"/>
    </row>
    <row r="543" spans="1:2" x14ac:dyDescent="0.2">
      <c r="A543" s="10"/>
      <c r="B543" s="10"/>
    </row>
    <row r="544" spans="1:2" x14ac:dyDescent="0.2">
      <c r="A544" s="10"/>
      <c r="B544" s="10"/>
    </row>
    <row r="545" spans="1:2" x14ac:dyDescent="0.2">
      <c r="A545" s="10"/>
      <c r="B545" s="10"/>
    </row>
    <row r="546" spans="1:2" x14ac:dyDescent="0.2">
      <c r="A546" s="10"/>
      <c r="B546" s="10"/>
    </row>
    <row r="547" spans="1:2" x14ac:dyDescent="0.2">
      <c r="A547" s="10"/>
      <c r="B547" s="10"/>
    </row>
    <row r="548" spans="1:2" x14ac:dyDescent="0.2">
      <c r="A548" s="10"/>
      <c r="B548" s="10"/>
    </row>
    <row r="549" spans="1:2" x14ac:dyDescent="0.2">
      <c r="A549" s="10"/>
      <c r="B549" s="10"/>
    </row>
    <row r="550" spans="1:2" x14ac:dyDescent="0.2">
      <c r="A550" s="10"/>
      <c r="B550" s="10"/>
    </row>
    <row r="551" spans="1:2" x14ac:dyDescent="0.2">
      <c r="A551" s="10"/>
      <c r="B551" s="10"/>
    </row>
    <row r="552" spans="1:2" x14ac:dyDescent="0.2">
      <c r="A552" s="10"/>
      <c r="B552" s="10"/>
    </row>
    <row r="553" spans="1:2" x14ac:dyDescent="0.2">
      <c r="A553" s="10"/>
      <c r="B553" s="10"/>
    </row>
    <row r="554" spans="1:2" x14ac:dyDescent="0.2">
      <c r="A554" s="10"/>
      <c r="B554" s="10"/>
    </row>
    <row r="555" spans="1:2" x14ac:dyDescent="0.2">
      <c r="A555" s="10"/>
      <c r="B555" s="10"/>
    </row>
    <row r="556" spans="1:2" x14ac:dyDescent="0.2">
      <c r="A556" s="10"/>
      <c r="B556" s="10"/>
    </row>
    <row r="557" spans="1:2" x14ac:dyDescent="0.2">
      <c r="A557" s="10"/>
      <c r="B557" s="10"/>
    </row>
    <row r="558" spans="1:2" x14ac:dyDescent="0.2">
      <c r="A558" s="10"/>
      <c r="B558" s="10"/>
    </row>
    <row r="559" spans="1:2" x14ac:dyDescent="0.2">
      <c r="A559" s="10"/>
      <c r="B559" s="10"/>
    </row>
    <row r="560" spans="1:2" x14ac:dyDescent="0.2">
      <c r="A560" s="10"/>
      <c r="B560" s="10"/>
    </row>
    <row r="561" spans="1:2" x14ac:dyDescent="0.2">
      <c r="A561" s="10"/>
      <c r="B561" s="10"/>
    </row>
    <row r="562" spans="1:2" x14ac:dyDescent="0.2">
      <c r="A562" s="10"/>
      <c r="B562" s="10"/>
    </row>
    <row r="563" spans="1:2" x14ac:dyDescent="0.2">
      <c r="A563" s="10"/>
      <c r="B563" s="10"/>
    </row>
    <row r="564" spans="1:2" x14ac:dyDescent="0.2">
      <c r="A564" s="10"/>
      <c r="B564" s="10"/>
    </row>
    <row r="565" spans="1:2" x14ac:dyDescent="0.2">
      <c r="A565" s="10"/>
      <c r="B565" s="10"/>
    </row>
    <row r="566" spans="1:2" x14ac:dyDescent="0.2">
      <c r="A566" s="10"/>
      <c r="B566" s="10"/>
    </row>
    <row r="567" spans="1:2" x14ac:dyDescent="0.2">
      <c r="A567" s="10"/>
      <c r="B567" s="10"/>
    </row>
    <row r="568" spans="1:2" x14ac:dyDescent="0.2">
      <c r="A568" s="10"/>
      <c r="B568" s="10"/>
    </row>
    <row r="569" spans="1:2" x14ac:dyDescent="0.2">
      <c r="A569" s="10"/>
      <c r="B569" s="10"/>
    </row>
    <row r="570" spans="1:2" x14ac:dyDescent="0.2">
      <c r="A570" s="10"/>
      <c r="B570" s="10"/>
    </row>
    <row r="571" spans="1:2" x14ac:dyDescent="0.2">
      <c r="A571" s="10"/>
      <c r="B571" s="10"/>
    </row>
    <row r="572" spans="1:2" x14ac:dyDescent="0.2">
      <c r="A572" s="10"/>
      <c r="B572" s="10"/>
    </row>
    <row r="573" spans="1:2" x14ac:dyDescent="0.2">
      <c r="A573" s="10"/>
      <c r="B573" s="10"/>
    </row>
    <row r="574" spans="1:2" x14ac:dyDescent="0.2">
      <c r="A574" s="10"/>
      <c r="B574" s="10"/>
    </row>
    <row r="575" spans="1:2" x14ac:dyDescent="0.2">
      <c r="A575" s="10"/>
      <c r="B575" s="10"/>
    </row>
    <row r="576" spans="1:2" x14ac:dyDescent="0.2">
      <c r="A576" s="10"/>
      <c r="B576" s="10"/>
    </row>
    <row r="577" spans="1:2" x14ac:dyDescent="0.2">
      <c r="A577" s="10"/>
      <c r="B577" s="10"/>
    </row>
    <row r="578" spans="1:2" x14ac:dyDescent="0.2">
      <c r="A578" s="10"/>
      <c r="B578" s="10"/>
    </row>
    <row r="579" spans="1:2" x14ac:dyDescent="0.2">
      <c r="A579" s="10"/>
      <c r="B579" s="10"/>
    </row>
    <row r="580" spans="1:2" x14ac:dyDescent="0.2">
      <c r="A580" s="10"/>
      <c r="B580" s="10"/>
    </row>
    <row r="581" spans="1:2" x14ac:dyDescent="0.2">
      <c r="A581" s="10"/>
      <c r="B581" s="10"/>
    </row>
    <row r="582" spans="1:2" x14ac:dyDescent="0.2">
      <c r="A582" s="10"/>
      <c r="B582" s="10"/>
    </row>
    <row r="583" spans="1:2" x14ac:dyDescent="0.2">
      <c r="A583" s="10"/>
      <c r="B583" s="10"/>
    </row>
    <row r="584" spans="1:2" x14ac:dyDescent="0.2">
      <c r="A584" s="10"/>
      <c r="B584" s="10"/>
    </row>
    <row r="585" spans="1:2" x14ac:dyDescent="0.2">
      <c r="A585" s="10"/>
      <c r="B585" s="10"/>
    </row>
    <row r="586" spans="1:2" x14ac:dyDescent="0.2">
      <c r="A586" s="10"/>
      <c r="B586" s="10"/>
    </row>
    <row r="587" spans="1:2" x14ac:dyDescent="0.2">
      <c r="A587" s="10"/>
      <c r="B587" s="10"/>
    </row>
    <row r="588" spans="1:2" x14ac:dyDescent="0.2">
      <c r="A588" s="10"/>
      <c r="B588" s="10"/>
    </row>
    <row r="589" spans="1:2" x14ac:dyDescent="0.2">
      <c r="A589" s="10"/>
      <c r="B589" s="10"/>
    </row>
    <row r="590" spans="1:2" x14ac:dyDescent="0.2">
      <c r="A590" s="10"/>
      <c r="B590" s="10"/>
    </row>
    <row r="591" spans="1:2" x14ac:dyDescent="0.2">
      <c r="A591" s="10"/>
      <c r="B591" s="10"/>
    </row>
    <row r="592" spans="1:2" x14ac:dyDescent="0.2">
      <c r="A592" s="10"/>
      <c r="B592" s="10"/>
    </row>
    <row r="593" spans="1:2" x14ac:dyDescent="0.2">
      <c r="A593" s="10"/>
      <c r="B593" s="10"/>
    </row>
    <row r="594" spans="1:2" x14ac:dyDescent="0.2">
      <c r="A594" s="10"/>
      <c r="B594" s="10"/>
    </row>
    <row r="595" spans="1:2" x14ac:dyDescent="0.2">
      <c r="A595" s="10"/>
      <c r="B595" s="10"/>
    </row>
    <row r="596" spans="1:2" x14ac:dyDescent="0.2">
      <c r="A596" s="10"/>
      <c r="B596" s="10"/>
    </row>
    <row r="597" spans="1:2" x14ac:dyDescent="0.2">
      <c r="A597" s="10"/>
      <c r="B597" s="10"/>
    </row>
    <row r="598" spans="1:2" x14ac:dyDescent="0.2">
      <c r="A598" s="10"/>
      <c r="B598" s="10"/>
    </row>
    <row r="599" spans="1:2" x14ac:dyDescent="0.2">
      <c r="A599" s="10"/>
      <c r="B599" s="10"/>
    </row>
    <row r="600" spans="1:2" x14ac:dyDescent="0.2">
      <c r="A600" s="10"/>
      <c r="B600" s="10"/>
    </row>
    <row r="601" spans="1:2" x14ac:dyDescent="0.2">
      <c r="A601" s="10"/>
      <c r="B601" s="10"/>
    </row>
    <row r="602" spans="1:2" x14ac:dyDescent="0.2">
      <c r="A602" s="10"/>
      <c r="B602" s="10"/>
    </row>
    <row r="603" spans="1:2" x14ac:dyDescent="0.2">
      <c r="A603" s="10"/>
      <c r="B603" s="10"/>
    </row>
    <row r="604" spans="1:2" x14ac:dyDescent="0.2">
      <c r="A604" s="10"/>
      <c r="B604" s="10"/>
    </row>
    <row r="605" spans="1:2" x14ac:dyDescent="0.2">
      <c r="A605" s="10"/>
      <c r="B605" s="10"/>
    </row>
    <row r="606" spans="1:2" x14ac:dyDescent="0.2">
      <c r="A606" s="10"/>
      <c r="B606" s="10"/>
    </row>
    <row r="607" spans="1:2" x14ac:dyDescent="0.2">
      <c r="A607" s="10"/>
      <c r="B607" s="10"/>
    </row>
    <row r="608" spans="1:2" x14ac:dyDescent="0.2">
      <c r="A608" s="10"/>
      <c r="B608" s="10"/>
    </row>
    <row r="609" spans="1:2" x14ac:dyDescent="0.2">
      <c r="A609" s="10"/>
      <c r="B609" s="10"/>
    </row>
    <row r="610" spans="1:2" x14ac:dyDescent="0.2">
      <c r="A610" s="10"/>
      <c r="B610" s="10"/>
    </row>
    <row r="611" spans="1:2" x14ac:dyDescent="0.2">
      <c r="A611" s="10"/>
      <c r="B611" s="10"/>
    </row>
    <row r="612" spans="1:2" x14ac:dyDescent="0.2">
      <c r="A612" s="10"/>
      <c r="B612" s="10"/>
    </row>
    <row r="613" spans="1:2" x14ac:dyDescent="0.2">
      <c r="A613" s="10"/>
      <c r="B613" s="10"/>
    </row>
    <row r="614" spans="1:2" x14ac:dyDescent="0.2">
      <c r="A614" s="10"/>
      <c r="B614" s="10"/>
    </row>
    <row r="615" spans="1:2" x14ac:dyDescent="0.2">
      <c r="A615" s="10"/>
      <c r="B615" s="10"/>
    </row>
    <row r="616" spans="1:2" x14ac:dyDescent="0.2">
      <c r="A616" s="10"/>
      <c r="B616" s="10"/>
    </row>
    <row r="617" spans="1:2" x14ac:dyDescent="0.2">
      <c r="A617" s="10"/>
      <c r="B617" s="10"/>
    </row>
    <row r="618" spans="1:2" x14ac:dyDescent="0.2">
      <c r="A618" s="10"/>
      <c r="B618" s="10"/>
    </row>
    <row r="619" spans="1:2" x14ac:dyDescent="0.2">
      <c r="A619" s="10"/>
      <c r="B619" s="10"/>
    </row>
    <row r="620" spans="1:2" x14ac:dyDescent="0.2">
      <c r="A620" s="10"/>
      <c r="B620" s="10"/>
    </row>
    <row r="621" spans="1:2" x14ac:dyDescent="0.2">
      <c r="A621" s="10"/>
      <c r="B621" s="10"/>
    </row>
    <row r="622" spans="1:2" x14ac:dyDescent="0.2">
      <c r="A622" s="10"/>
      <c r="B622" s="10"/>
    </row>
    <row r="623" spans="1:2" x14ac:dyDescent="0.2">
      <c r="A623" s="10"/>
      <c r="B623" s="10"/>
    </row>
    <row r="624" spans="1:2" x14ac:dyDescent="0.2">
      <c r="A624" s="10"/>
      <c r="B624" s="10"/>
    </row>
    <row r="625" spans="1:2" x14ac:dyDescent="0.2">
      <c r="A625" s="10"/>
      <c r="B625" s="10"/>
    </row>
    <row r="626" spans="1:2" x14ac:dyDescent="0.2">
      <c r="A626" s="10"/>
      <c r="B626" s="10"/>
    </row>
    <row r="627" spans="1:2" x14ac:dyDescent="0.2">
      <c r="A627" s="10"/>
      <c r="B627" s="10"/>
    </row>
    <row r="628" spans="1:2" x14ac:dyDescent="0.2">
      <c r="A628" s="10"/>
      <c r="B628" s="10"/>
    </row>
    <row r="629" spans="1:2" x14ac:dyDescent="0.2">
      <c r="A629" s="10"/>
      <c r="B629" s="10"/>
    </row>
    <row r="630" spans="1:2" x14ac:dyDescent="0.2">
      <c r="A630" s="10"/>
      <c r="B630" s="10"/>
    </row>
    <row r="631" spans="1:2" x14ac:dyDescent="0.2">
      <c r="A631" s="10"/>
      <c r="B631" s="10"/>
    </row>
    <row r="632" spans="1:2" x14ac:dyDescent="0.2">
      <c r="A632" s="10"/>
      <c r="B632" s="10"/>
    </row>
    <row r="633" spans="1:2" x14ac:dyDescent="0.2">
      <c r="A633" s="10"/>
      <c r="B633" s="10"/>
    </row>
    <row r="634" spans="1:2" x14ac:dyDescent="0.2">
      <c r="A634" s="10"/>
      <c r="B634" s="10"/>
    </row>
    <row r="635" spans="1:2" x14ac:dyDescent="0.2">
      <c r="A635" s="10"/>
      <c r="B635" s="10"/>
    </row>
    <row r="636" spans="1:2" x14ac:dyDescent="0.2">
      <c r="A636" s="10"/>
      <c r="B636" s="10"/>
    </row>
    <row r="637" spans="1:2" x14ac:dyDescent="0.2">
      <c r="A637" s="10"/>
      <c r="B637" s="10"/>
    </row>
    <row r="638" spans="1:2" x14ac:dyDescent="0.2">
      <c r="A638" s="10"/>
      <c r="B638" s="10"/>
    </row>
    <row r="639" spans="1:2" x14ac:dyDescent="0.2">
      <c r="A639" s="10"/>
      <c r="B639" s="10"/>
    </row>
    <row r="640" spans="1:2" x14ac:dyDescent="0.2">
      <c r="A640" s="10"/>
      <c r="B640" s="10"/>
    </row>
    <row r="641" spans="1:2" x14ac:dyDescent="0.2">
      <c r="A641" s="10"/>
      <c r="B641" s="10"/>
    </row>
    <row r="642" spans="1:2" x14ac:dyDescent="0.2">
      <c r="A642" s="10"/>
      <c r="B642" s="10"/>
    </row>
    <row r="643" spans="1:2" x14ac:dyDescent="0.2">
      <c r="A643" s="10"/>
      <c r="B643" s="10"/>
    </row>
    <row r="644" spans="1:2" x14ac:dyDescent="0.2">
      <c r="A644" s="10"/>
      <c r="B644" s="10"/>
    </row>
    <row r="645" spans="1:2" x14ac:dyDescent="0.2">
      <c r="A645" s="10"/>
      <c r="B645" s="10"/>
    </row>
    <row r="646" spans="1:2" x14ac:dyDescent="0.2">
      <c r="A646" s="10"/>
      <c r="B646" s="10"/>
    </row>
    <row r="647" spans="1:2" x14ac:dyDescent="0.2">
      <c r="A647" s="10"/>
      <c r="B647" s="10"/>
    </row>
    <row r="648" spans="1:2" x14ac:dyDescent="0.2">
      <c r="A648" s="10"/>
      <c r="B648" s="10"/>
    </row>
    <row r="649" spans="1:2" x14ac:dyDescent="0.2">
      <c r="A649" s="10"/>
      <c r="B649" s="10"/>
    </row>
    <row r="650" spans="1:2" x14ac:dyDescent="0.2">
      <c r="A650" s="10"/>
      <c r="B650" s="10"/>
    </row>
    <row r="651" spans="1:2" x14ac:dyDescent="0.2">
      <c r="A651" s="10"/>
      <c r="B651" s="10"/>
    </row>
    <row r="652" spans="1:2" x14ac:dyDescent="0.2">
      <c r="A652" s="10"/>
      <c r="B652" s="10"/>
    </row>
    <row r="653" spans="1:2" x14ac:dyDescent="0.2">
      <c r="A653" s="10"/>
      <c r="B653" s="10"/>
    </row>
    <row r="654" spans="1:2" x14ac:dyDescent="0.2">
      <c r="A654" s="10"/>
      <c r="B654" s="10"/>
    </row>
    <row r="655" spans="1:2" x14ac:dyDescent="0.2">
      <c r="A655" s="10"/>
      <c r="B655" s="10"/>
    </row>
    <row r="656" spans="1:2" x14ac:dyDescent="0.2">
      <c r="A656" s="10"/>
      <c r="B656" s="10"/>
    </row>
    <row r="657" spans="1:2" x14ac:dyDescent="0.2">
      <c r="A657" s="10"/>
      <c r="B657" s="10"/>
    </row>
    <row r="658" spans="1:2" x14ac:dyDescent="0.2">
      <c r="A658" s="10"/>
      <c r="B658" s="10"/>
    </row>
    <row r="659" spans="1:2" x14ac:dyDescent="0.2">
      <c r="A659" s="10"/>
      <c r="B659" s="10"/>
    </row>
    <row r="660" spans="1:2" x14ac:dyDescent="0.2">
      <c r="A660" s="10"/>
      <c r="B660" s="10"/>
    </row>
    <row r="661" spans="1:2" x14ac:dyDescent="0.2">
      <c r="A661" s="10"/>
      <c r="B661" s="10"/>
    </row>
    <row r="662" spans="1:2" x14ac:dyDescent="0.2">
      <c r="A662" s="10"/>
      <c r="B662" s="10"/>
    </row>
    <row r="663" spans="1:2" x14ac:dyDescent="0.2">
      <c r="A663" s="10"/>
      <c r="B663" s="10"/>
    </row>
    <row r="664" spans="1:2" x14ac:dyDescent="0.2">
      <c r="A664" s="10"/>
      <c r="B664" s="10"/>
    </row>
    <row r="665" spans="1:2" x14ac:dyDescent="0.2">
      <c r="A665" s="10"/>
      <c r="B665" s="10"/>
    </row>
    <row r="666" spans="1:2" x14ac:dyDescent="0.2">
      <c r="A666" s="10"/>
      <c r="B666" s="10"/>
    </row>
    <row r="667" spans="1:2" x14ac:dyDescent="0.2">
      <c r="A667" s="10"/>
      <c r="B667" s="10"/>
    </row>
    <row r="668" spans="1:2" x14ac:dyDescent="0.2">
      <c r="A668" s="10"/>
      <c r="B668" s="10"/>
    </row>
    <row r="669" spans="1:2" x14ac:dyDescent="0.2">
      <c r="A669" s="10"/>
      <c r="B669" s="10"/>
    </row>
    <row r="670" spans="1:2" x14ac:dyDescent="0.2">
      <c r="A670" s="10"/>
      <c r="B670" s="10"/>
    </row>
    <row r="671" spans="1:2" x14ac:dyDescent="0.2">
      <c r="A671" s="10"/>
      <c r="B671" s="10"/>
    </row>
    <row r="672" spans="1:2" x14ac:dyDescent="0.2">
      <c r="A672" s="10"/>
      <c r="B672" s="10"/>
    </row>
    <row r="673" spans="1:2" x14ac:dyDescent="0.2">
      <c r="A673" s="10"/>
      <c r="B673" s="10"/>
    </row>
    <row r="674" spans="1:2" x14ac:dyDescent="0.2">
      <c r="A674" s="10"/>
      <c r="B674" s="10"/>
    </row>
    <row r="675" spans="1:2" x14ac:dyDescent="0.2">
      <c r="A675" s="10"/>
      <c r="B675" s="10"/>
    </row>
    <row r="676" spans="1:2" x14ac:dyDescent="0.2">
      <c r="A676" s="10"/>
      <c r="B676" s="10"/>
    </row>
    <row r="677" spans="1:2" x14ac:dyDescent="0.2">
      <c r="A677" s="10"/>
      <c r="B677" s="10"/>
    </row>
    <row r="678" spans="1:2" x14ac:dyDescent="0.2">
      <c r="A678" s="10"/>
      <c r="B678" s="10"/>
    </row>
    <row r="679" spans="1:2" x14ac:dyDescent="0.2">
      <c r="A679" s="10"/>
      <c r="B679" s="10"/>
    </row>
    <row r="680" spans="1:2" x14ac:dyDescent="0.2">
      <c r="A680" s="10"/>
      <c r="B680" s="10"/>
    </row>
    <row r="681" spans="1:2" x14ac:dyDescent="0.2">
      <c r="A681" s="10"/>
      <c r="B681" s="10"/>
    </row>
    <row r="682" spans="1:2" x14ac:dyDescent="0.2">
      <c r="A682" s="10"/>
      <c r="B682" s="10"/>
    </row>
    <row r="683" spans="1:2" x14ac:dyDescent="0.2">
      <c r="A683" s="10"/>
      <c r="B683" s="10"/>
    </row>
    <row r="684" spans="1:2" x14ac:dyDescent="0.2">
      <c r="A684" s="10"/>
      <c r="B684" s="10"/>
    </row>
    <row r="685" spans="1:2" x14ac:dyDescent="0.2">
      <c r="A685" s="10"/>
      <c r="B685" s="10"/>
    </row>
    <row r="686" spans="1:2" x14ac:dyDescent="0.2">
      <c r="A686" s="10"/>
      <c r="B686" s="10"/>
    </row>
    <row r="687" spans="1:2" x14ac:dyDescent="0.2">
      <c r="A687" s="10"/>
      <c r="B687" s="10"/>
    </row>
    <row r="688" spans="1:2" x14ac:dyDescent="0.2">
      <c r="A688" s="10"/>
      <c r="B688" s="10"/>
    </row>
    <row r="689" spans="1:2" x14ac:dyDescent="0.2">
      <c r="A689" s="10"/>
      <c r="B689" s="10"/>
    </row>
    <row r="690" spans="1:2" x14ac:dyDescent="0.2">
      <c r="A690" s="10"/>
      <c r="B690" s="10"/>
    </row>
    <row r="691" spans="1:2" x14ac:dyDescent="0.2">
      <c r="A691" s="10"/>
      <c r="B691" s="10"/>
    </row>
    <row r="692" spans="1:2" x14ac:dyDescent="0.2">
      <c r="A692" s="10"/>
      <c r="B692" s="10"/>
    </row>
    <row r="693" spans="1:2" x14ac:dyDescent="0.2">
      <c r="A693" s="10"/>
      <c r="B693" s="10"/>
    </row>
    <row r="694" spans="1:2" x14ac:dyDescent="0.2">
      <c r="A694" s="10"/>
      <c r="B694" s="10"/>
    </row>
    <row r="695" spans="1:2" x14ac:dyDescent="0.2">
      <c r="A695" s="10"/>
      <c r="B695" s="10"/>
    </row>
    <row r="696" spans="1:2" x14ac:dyDescent="0.2">
      <c r="A696" s="10"/>
      <c r="B696" s="10"/>
    </row>
    <row r="697" spans="1:2" x14ac:dyDescent="0.2">
      <c r="A697" s="10"/>
      <c r="B697" s="10"/>
    </row>
    <row r="698" spans="1:2" x14ac:dyDescent="0.2">
      <c r="A698" s="10"/>
      <c r="B698" s="10"/>
    </row>
    <row r="699" spans="1:2" x14ac:dyDescent="0.2">
      <c r="A699" s="10"/>
      <c r="B699" s="10"/>
    </row>
    <row r="700" spans="1:2" x14ac:dyDescent="0.2">
      <c r="A700" s="10"/>
      <c r="B700" s="10"/>
    </row>
    <row r="701" spans="1:2" x14ac:dyDescent="0.2">
      <c r="A701" s="10"/>
      <c r="B701" s="10"/>
    </row>
    <row r="702" spans="1:2" x14ac:dyDescent="0.2">
      <c r="A702" s="10"/>
      <c r="B702" s="10"/>
    </row>
    <row r="703" spans="1:2" x14ac:dyDescent="0.2">
      <c r="A703" s="10"/>
      <c r="B703" s="10"/>
    </row>
    <row r="704" spans="1:2" x14ac:dyDescent="0.2">
      <c r="A704" s="10"/>
      <c r="B704" s="10"/>
    </row>
    <row r="705" spans="1:2" x14ac:dyDescent="0.2">
      <c r="A705" s="10"/>
      <c r="B705" s="10"/>
    </row>
    <row r="706" spans="1:2" x14ac:dyDescent="0.2">
      <c r="A706" s="10"/>
      <c r="B706" s="10"/>
    </row>
    <row r="707" spans="1:2" x14ac:dyDescent="0.2">
      <c r="A707" s="10"/>
      <c r="B707" s="10"/>
    </row>
    <row r="708" spans="1:2" x14ac:dyDescent="0.2">
      <c r="A708" s="10"/>
      <c r="B708" s="10"/>
    </row>
    <row r="709" spans="1:2" x14ac:dyDescent="0.2">
      <c r="A709" s="10"/>
      <c r="B709" s="10"/>
    </row>
    <row r="710" spans="1:2" x14ac:dyDescent="0.2">
      <c r="A710" s="10"/>
      <c r="B710" s="10"/>
    </row>
    <row r="711" spans="1:2" x14ac:dyDescent="0.2">
      <c r="A711" s="10"/>
      <c r="B711" s="10"/>
    </row>
    <row r="712" spans="1:2" x14ac:dyDescent="0.2">
      <c r="A712" s="10"/>
      <c r="B712" s="10"/>
    </row>
    <row r="713" spans="1:2" x14ac:dyDescent="0.2">
      <c r="A713" s="10"/>
      <c r="B713" s="10"/>
    </row>
    <row r="714" spans="1:2" x14ac:dyDescent="0.2">
      <c r="A714" s="10"/>
      <c r="B714" s="10"/>
    </row>
    <row r="715" spans="1:2" x14ac:dyDescent="0.2">
      <c r="A715" s="10"/>
      <c r="B715" s="10"/>
    </row>
    <row r="716" spans="1:2" x14ac:dyDescent="0.2">
      <c r="A716" s="10"/>
      <c r="B716" s="10"/>
    </row>
    <row r="717" spans="1:2" x14ac:dyDescent="0.2">
      <c r="A717" s="10"/>
      <c r="B717" s="10"/>
    </row>
    <row r="718" spans="1:2" x14ac:dyDescent="0.2">
      <c r="A718" s="10"/>
      <c r="B718" s="10"/>
    </row>
    <row r="719" spans="1:2" x14ac:dyDescent="0.2">
      <c r="A719" s="10"/>
      <c r="B719" s="10"/>
    </row>
    <row r="720" spans="1:2" x14ac:dyDescent="0.2">
      <c r="A720" s="10"/>
      <c r="B720" s="10"/>
    </row>
    <row r="721" spans="1:2" x14ac:dyDescent="0.2">
      <c r="A721" s="10"/>
      <c r="B721" s="10"/>
    </row>
    <row r="722" spans="1:2" x14ac:dyDescent="0.2">
      <c r="A722" s="10"/>
      <c r="B722" s="10"/>
    </row>
    <row r="723" spans="1:2" x14ac:dyDescent="0.2">
      <c r="A723" s="10"/>
      <c r="B723" s="10"/>
    </row>
    <row r="724" spans="1:2" x14ac:dyDescent="0.2">
      <c r="A724" s="10"/>
      <c r="B724" s="10"/>
    </row>
    <row r="725" spans="1:2" x14ac:dyDescent="0.2">
      <c r="A725" s="10"/>
      <c r="B725" s="10"/>
    </row>
    <row r="726" spans="1:2" x14ac:dyDescent="0.2">
      <c r="A726" s="10"/>
      <c r="B726" s="10"/>
    </row>
    <row r="727" spans="1:2" x14ac:dyDescent="0.2">
      <c r="A727" s="10"/>
      <c r="B727" s="10"/>
    </row>
    <row r="728" spans="1:2" x14ac:dyDescent="0.2">
      <c r="A728" s="10"/>
      <c r="B728" s="10"/>
    </row>
    <row r="729" spans="1:2" x14ac:dyDescent="0.2">
      <c r="A729" s="10"/>
      <c r="B729" s="10"/>
    </row>
    <row r="730" spans="1:2" x14ac:dyDescent="0.2">
      <c r="A730" s="10"/>
      <c r="B730" s="10"/>
    </row>
    <row r="731" spans="1:2" x14ac:dyDescent="0.2">
      <c r="A731" s="10"/>
      <c r="B731" s="10"/>
    </row>
    <row r="732" spans="1:2" x14ac:dyDescent="0.2">
      <c r="A732" s="10"/>
      <c r="B732" s="10"/>
    </row>
    <row r="733" spans="1:2" x14ac:dyDescent="0.2">
      <c r="A733" s="10"/>
      <c r="B733" s="10"/>
    </row>
    <row r="734" spans="1:2" x14ac:dyDescent="0.2">
      <c r="A734" s="10"/>
      <c r="B734" s="10"/>
    </row>
    <row r="735" spans="1:2" x14ac:dyDescent="0.2">
      <c r="A735" s="10"/>
      <c r="B735" s="10"/>
    </row>
    <row r="736" spans="1:2" x14ac:dyDescent="0.2">
      <c r="A736" s="10"/>
      <c r="B736" s="10"/>
    </row>
    <row r="737" spans="1:2" x14ac:dyDescent="0.2">
      <c r="A737" s="10"/>
      <c r="B737" s="10"/>
    </row>
    <row r="738" spans="1:2" x14ac:dyDescent="0.2">
      <c r="A738" s="10"/>
      <c r="B738" s="10"/>
    </row>
    <row r="739" spans="1:2" x14ac:dyDescent="0.2">
      <c r="A739" s="10"/>
      <c r="B739" s="10"/>
    </row>
    <row r="740" spans="1:2" x14ac:dyDescent="0.2">
      <c r="A740" s="10"/>
      <c r="B740" s="10"/>
    </row>
    <row r="741" spans="1:2" x14ac:dyDescent="0.2">
      <c r="A741" s="10"/>
      <c r="B741" s="10"/>
    </row>
    <row r="742" spans="1:2" x14ac:dyDescent="0.2">
      <c r="A742" s="10"/>
      <c r="B742" s="10"/>
    </row>
    <row r="743" spans="1:2" x14ac:dyDescent="0.2">
      <c r="A743" s="10"/>
      <c r="B743" s="10"/>
    </row>
    <row r="744" spans="1:2" x14ac:dyDescent="0.2">
      <c r="A744" s="10"/>
      <c r="B744" s="10"/>
    </row>
    <row r="745" spans="1:2" x14ac:dyDescent="0.2">
      <c r="A745" s="10"/>
      <c r="B745" s="10"/>
    </row>
    <row r="746" spans="1:2" x14ac:dyDescent="0.2">
      <c r="A746" s="10"/>
      <c r="B746" s="10"/>
    </row>
    <row r="747" spans="1:2" x14ac:dyDescent="0.2">
      <c r="A747" s="10"/>
      <c r="B747" s="10"/>
    </row>
    <row r="748" spans="1:2" x14ac:dyDescent="0.2">
      <c r="A748" s="10"/>
      <c r="B748" s="10"/>
    </row>
    <row r="749" spans="1:2" x14ac:dyDescent="0.2">
      <c r="A749" s="10"/>
      <c r="B749" s="10"/>
    </row>
    <row r="750" spans="1:2" x14ac:dyDescent="0.2">
      <c r="A750" s="10"/>
      <c r="B750" s="10"/>
    </row>
    <row r="751" spans="1:2" x14ac:dyDescent="0.2">
      <c r="A751" s="10"/>
      <c r="B751" s="10"/>
    </row>
    <row r="752" spans="1:2" x14ac:dyDescent="0.2">
      <c r="A752" s="10"/>
      <c r="B752" s="10"/>
    </row>
    <row r="753" spans="1:2" x14ac:dyDescent="0.2">
      <c r="A753" s="10"/>
      <c r="B753" s="10"/>
    </row>
    <row r="754" spans="1:2" x14ac:dyDescent="0.2">
      <c r="A754" s="10"/>
      <c r="B754" s="10"/>
    </row>
    <row r="755" spans="1:2" x14ac:dyDescent="0.2">
      <c r="A755" s="10"/>
      <c r="B755" s="10"/>
    </row>
    <row r="756" spans="1:2" x14ac:dyDescent="0.2">
      <c r="A756" s="10"/>
      <c r="B756" s="10"/>
    </row>
    <row r="757" spans="1:2" x14ac:dyDescent="0.2">
      <c r="A757" s="10"/>
      <c r="B757" s="10"/>
    </row>
    <row r="758" spans="1:2" x14ac:dyDescent="0.2">
      <c r="A758" s="10"/>
      <c r="B758" s="10"/>
    </row>
    <row r="759" spans="1:2" x14ac:dyDescent="0.2">
      <c r="A759" s="10"/>
      <c r="B759" s="10"/>
    </row>
    <row r="760" spans="1:2" x14ac:dyDescent="0.2">
      <c r="A760" s="10"/>
      <c r="B760" s="10"/>
    </row>
    <row r="761" spans="1:2" x14ac:dyDescent="0.2">
      <c r="A761" s="10"/>
      <c r="B761" s="10"/>
    </row>
    <row r="762" spans="1:2" x14ac:dyDescent="0.2">
      <c r="A762" s="10"/>
      <c r="B762" s="10"/>
    </row>
    <row r="763" spans="1:2" x14ac:dyDescent="0.2">
      <c r="A763" s="10"/>
      <c r="B763" s="10"/>
    </row>
    <row r="764" spans="1:2" x14ac:dyDescent="0.2">
      <c r="A764" s="10"/>
      <c r="B764" s="10"/>
    </row>
    <row r="765" spans="1:2" x14ac:dyDescent="0.2">
      <c r="A765" s="10"/>
      <c r="B765" s="10"/>
    </row>
    <row r="766" spans="1:2" x14ac:dyDescent="0.2">
      <c r="A766" s="10"/>
      <c r="B766" s="10"/>
    </row>
    <row r="767" spans="1:2" x14ac:dyDescent="0.2">
      <c r="A767" s="10"/>
      <c r="B767" s="10"/>
    </row>
    <row r="768" spans="1:2" x14ac:dyDescent="0.2">
      <c r="A768" s="10"/>
      <c r="B768" s="10"/>
    </row>
    <row r="769" spans="1:2" x14ac:dyDescent="0.2">
      <c r="A769" s="10"/>
      <c r="B769" s="10"/>
    </row>
    <row r="770" spans="1:2" x14ac:dyDescent="0.2">
      <c r="A770" s="10"/>
      <c r="B770" s="10"/>
    </row>
    <row r="771" spans="1:2" x14ac:dyDescent="0.2">
      <c r="A771" s="10"/>
      <c r="B771" s="10"/>
    </row>
    <row r="772" spans="1:2" x14ac:dyDescent="0.2">
      <c r="A772" s="10"/>
      <c r="B772" s="10"/>
    </row>
    <row r="773" spans="1:2" x14ac:dyDescent="0.2">
      <c r="A773" s="10"/>
      <c r="B773" s="10"/>
    </row>
    <row r="774" spans="1:2" x14ac:dyDescent="0.2">
      <c r="A774" s="10"/>
      <c r="B774" s="10"/>
    </row>
    <row r="775" spans="1:2" x14ac:dyDescent="0.2">
      <c r="A775" s="10"/>
      <c r="B775" s="10"/>
    </row>
    <row r="776" spans="1:2" x14ac:dyDescent="0.2">
      <c r="A776" s="10"/>
      <c r="B776" s="10"/>
    </row>
    <row r="777" spans="1:2" x14ac:dyDescent="0.2">
      <c r="A777" s="10"/>
      <c r="B777" s="10"/>
    </row>
    <row r="778" spans="1:2" x14ac:dyDescent="0.2">
      <c r="A778" s="10"/>
      <c r="B778" s="10"/>
    </row>
    <row r="779" spans="1:2" x14ac:dyDescent="0.2">
      <c r="A779" s="10"/>
      <c r="B779" s="10"/>
    </row>
    <row r="780" spans="1:2" x14ac:dyDescent="0.2">
      <c r="A780" s="10"/>
      <c r="B780" s="10"/>
    </row>
    <row r="781" spans="1:2" x14ac:dyDescent="0.2">
      <c r="A781" s="10"/>
      <c r="B781" s="10"/>
    </row>
    <row r="782" spans="1:2" x14ac:dyDescent="0.2">
      <c r="A782" s="10"/>
      <c r="B782" s="10"/>
    </row>
    <row r="783" spans="1:2" x14ac:dyDescent="0.2">
      <c r="A783" s="10"/>
      <c r="B783" s="10"/>
    </row>
    <row r="784" spans="1:2" x14ac:dyDescent="0.2">
      <c r="A784" s="10"/>
      <c r="B784" s="10"/>
    </row>
    <row r="785" spans="1:2" x14ac:dyDescent="0.2">
      <c r="A785" s="10"/>
      <c r="B785" s="10"/>
    </row>
    <row r="786" spans="1:2" x14ac:dyDescent="0.2">
      <c r="A786" s="10"/>
      <c r="B786" s="10"/>
    </row>
    <row r="787" spans="1:2" x14ac:dyDescent="0.2">
      <c r="A787" s="10"/>
      <c r="B787" s="10"/>
    </row>
    <row r="788" spans="1:2" x14ac:dyDescent="0.2">
      <c r="A788" s="10"/>
      <c r="B788" s="10"/>
    </row>
    <row r="789" spans="1:2" x14ac:dyDescent="0.2">
      <c r="A789" s="10"/>
      <c r="B789" s="10"/>
    </row>
    <row r="790" spans="1:2" x14ac:dyDescent="0.2">
      <c r="A790" s="10"/>
      <c r="B790" s="10"/>
    </row>
    <row r="791" spans="1:2" x14ac:dyDescent="0.2">
      <c r="A791" s="10"/>
      <c r="B791" s="10"/>
    </row>
    <row r="792" spans="1:2" x14ac:dyDescent="0.2">
      <c r="A792" s="10"/>
      <c r="B792" s="10"/>
    </row>
    <row r="793" spans="1:2" x14ac:dyDescent="0.2">
      <c r="A793" s="10"/>
      <c r="B793" s="10"/>
    </row>
    <row r="794" spans="1:2" x14ac:dyDescent="0.2">
      <c r="A794" s="10"/>
      <c r="B794" s="10"/>
    </row>
    <row r="795" spans="1:2" x14ac:dyDescent="0.2">
      <c r="A795" s="10"/>
      <c r="B795" s="10"/>
    </row>
    <row r="796" spans="1:2" x14ac:dyDescent="0.2">
      <c r="A796" s="10"/>
      <c r="B796" s="10"/>
    </row>
    <row r="797" spans="1:2" x14ac:dyDescent="0.2">
      <c r="A797" s="10"/>
      <c r="B797" s="10"/>
    </row>
    <row r="798" spans="1:2" x14ac:dyDescent="0.2">
      <c r="A798" s="10"/>
      <c r="B798" s="10"/>
    </row>
    <row r="799" spans="1:2" x14ac:dyDescent="0.2">
      <c r="A799" s="10"/>
      <c r="B799" s="10"/>
    </row>
    <row r="800" spans="1:2" x14ac:dyDescent="0.2">
      <c r="A800" s="10"/>
      <c r="B800" s="10"/>
    </row>
    <row r="801" spans="1:2" x14ac:dyDescent="0.2">
      <c r="A801" s="10"/>
      <c r="B801" s="10"/>
    </row>
    <row r="802" spans="1:2" x14ac:dyDescent="0.2">
      <c r="A802" s="10"/>
      <c r="B802" s="10"/>
    </row>
    <row r="803" spans="1:2" x14ac:dyDescent="0.2">
      <c r="A803" s="10"/>
      <c r="B803" s="10"/>
    </row>
    <row r="804" spans="1:2" x14ac:dyDescent="0.2">
      <c r="A804" s="10"/>
      <c r="B804" s="10"/>
    </row>
    <row r="805" spans="1:2" x14ac:dyDescent="0.2">
      <c r="A805" s="10"/>
      <c r="B805" s="10"/>
    </row>
    <row r="806" spans="1:2" x14ac:dyDescent="0.2">
      <c r="A806" s="10"/>
      <c r="B806" s="10"/>
    </row>
    <row r="807" spans="1:2" x14ac:dyDescent="0.2">
      <c r="A807" s="10"/>
      <c r="B807" s="10"/>
    </row>
    <row r="808" spans="1:2" x14ac:dyDescent="0.2">
      <c r="A808" s="10"/>
      <c r="B808" s="10"/>
    </row>
    <row r="809" spans="1:2" x14ac:dyDescent="0.2">
      <c r="A809" s="10"/>
      <c r="B809" s="10"/>
    </row>
    <row r="810" spans="1:2" x14ac:dyDescent="0.2">
      <c r="A810" s="10"/>
      <c r="B810" s="10"/>
    </row>
    <row r="811" spans="1:2" x14ac:dyDescent="0.2">
      <c r="A811" s="10"/>
      <c r="B811" s="10"/>
    </row>
    <row r="812" spans="1:2" x14ac:dyDescent="0.2">
      <c r="A812" s="10"/>
      <c r="B812" s="10"/>
    </row>
    <row r="813" spans="1:2" x14ac:dyDescent="0.2">
      <c r="A813" s="10"/>
      <c r="B813" s="10"/>
    </row>
    <row r="814" spans="1:2" x14ac:dyDescent="0.2">
      <c r="A814" s="10"/>
      <c r="B814" s="10"/>
    </row>
    <row r="815" spans="1:2" x14ac:dyDescent="0.2">
      <c r="A815" s="10"/>
      <c r="B815" s="10"/>
    </row>
    <row r="816" spans="1:2" x14ac:dyDescent="0.2">
      <c r="A816" s="10"/>
      <c r="B816" s="10"/>
    </row>
    <row r="817" spans="1:2" x14ac:dyDescent="0.2">
      <c r="A817" s="10"/>
      <c r="B817" s="10"/>
    </row>
    <row r="818" spans="1:2" x14ac:dyDescent="0.2">
      <c r="A818" s="10"/>
      <c r="B818" s="10"/>
    </row>
    <row r="819" spans="1:2" x14ac:dyDescent="0.2">
      <c r="A819" s="10"/>
      <c r="B819" s="10"/>
    </row>
    <row r="820" spans="1:2" x14ac:dyDescent="0.2">
      <c r="A820" s="10"/>
      <c r="B820" s="10"/>
    </row>
    <row r="821" spans="1:2" x14ac:dyDescent="0.2">
      <c r="A821" s="10"/>
      <c r="B821" s="10"/>
    </row>
    <row r="822" spans="1:2" x14ac:dyDescent="0.2">
      <c r="A822" s="10"/>
      <c r="B822" s="10"/>
    </row>
    <row r="823" spans="1:2" x14ac:dyDescent="0.2">
      <c r="A823" s="10"/>
      <c r="B823" s="10"/>
    </row>
    <row r="824" spans="1:2" x14ac:dyDescent="0.2">
      <c r="A824" s="10"/>
      <c r="B824" s="10"/>
    </row>
    <row r="825" spans="1:2" x14ac:dyDescent="0.2">
      <c r="A825" s="10"/>
      <c r="B825" s="10"/>
    </row>
    <row r="826" spans="1:2" x14ac:dyDescent="0.2">
      <c r="A826" s="10"/>
      <c r="B826" s="10"/>
    </row>
    <row r="827" spans="1:2" x14ac:dyDescent="0.2">
      <c r="A827" s="10"/>
      <c r="B827" s="10"/>
    </row>
    <row r="828" spans="1:2" x14ac:dyDescent="0.2">
      <c r="A828" s="10"/>
      <c r="B828" s="10"/>
    </row>
    <row r="829" spans="1:2" x14ac:dyDescent="0.2">
      <c r="A829" s="10"/>
      <c r="B829" s="10"/>
    </row>
    <row r="830" spans="1:2" x14ac:dyDescent="0.2">
      <c r="A830" s="10"/>
      <c r="B830" s="10"/>
    </row>
    <row r="831" spans="1:2" x14ac:dyDescent="0.2">
      <c r="A831" s="10"/>
      <c r="B831" s="10"/>
    </row>
    <row r="832" spans="1:2" x14ac:dyDescent="0.2">
      <c r="A832" s="10"/>
      <c r="B832" s="10"/>
    </row>
    <row r="833" spans="1:2" x14ac:dyDescent="0.2">
      <c r="A833" s="10"/>
      <c r="B833" s="10"/>
    </row>
    <row r="834" spans="1:2" x14ac:dyDescent="0.2">
      <c r="A834" s="10"/>
      <c r="B834" s="10"/>
    </row>
    <row r="835" spans="1:2" x14ac:dyDescent="0.2">
      <c r="A835" s="10"/>
      <c r="B835" s="10"/>
    </row>
    <row r="836" spans="1:2" x14ac:dyDescent="0.2">
      <c r="A836" s="10"/>
      <c r="B836" s="10"/>
    </row>
    <row r="837" spans="1:2" x14ac:dyDescent="0.2">
      <c r="A837" s="10"/>
      <c r="B837" s="10"/>
    </row>
    <row r="838" spans="1:2" x14ac:dyDescent="0.2">
      <c r="A838" s="10"/>
      <c r="B838" s="10"/>
    </row>
    <row r="839" spans="1:2" x14ac:dyDescent="0.2">
      <c r="A839" s="10"/>
      <c r="B839" s="10"/>
    </row>
    <row r="840" spans="1:2" x14ac:dyDescent="0.2">
      <c r="A840" s="10"/>
      <c r="B840" s="10"/>
    </row>
    <row r="841" spans="1:2" x14ac:dyDescent="0.2">
      <c r="A841" s="10"/>
      <c r="B841" s="10"/>
    </row>
    <row r="842" spans="1:2" x14ac:dyDescent="0.2">
      <c r="A842" s="10"/>
      <c r="B842" s="10"/>
    </row>
    <row r="843" spans="1:2" x14ac:dyDescent="0.2">
      <c r="A843" s="10"/>
      <c r="B843" s="10"/>
    </row>
    <row r="844" spans="1:2" x14ac:dyDescent="0.2">
      <c r="A844" s="10"/>
      <c r="B844" s="10"/>
    </row>
    <row r="845" spans="1:2" x14ac:dyDescent="0.2">
      <c r="A845" s="10"/>
      <c r="B845" s="10"/>
    </row>
    <row r="846" spans="1:2" x14ac:dyDescent="0.2">
      <c r="A846" s="10"/>
      <c r="B846" s="10"/>
    </row>
    <row r="847" spans="1:2" x14ac:dyDescent="0.2">
      <c r="A847" s="10"/>
      <c r="B847" s="10"/>
    </row>
    <row r="848" spans="1:2" x14ac:dyDescent="0.2">
      <c r="A848" s="10"/>
      <c r="B848" s="10"/>
    </row>
    <row r="849" spans="1:2" x14ac:dyDescent="0.2">
      <c r="A849" s="10"/>
      <c r="B849" s="10"/>
    </row>
    <row r="850" spans="1:2" x14ac:dyDescent="0.2">
      <c r="A850" s="10"/>
      <c r="B850" s="10"/>
    </row>
    <row r="851" spans="1:2" x14ac:dyDescent="0.2">
      <c r="A851" s="10"/>
      <c r="B851" s="10"/>
    </row>
    <row r="852" spans="1:2" x14ac:dyDescent="0.2">
      <c r="A852" s="10"/>
      <c r="B852" s="10"/>
    </row>
    <row r="853" spans="1:2" x14ac:dyDescent="0.2">
      <c r="A853" s="10"/>
      <c r="B853" s="10"/>
    </row>
    <row r="854" spans="1:2" x14ac:dyDescent="0.2">
      <c r="A854" s="10"/>
      <c r="B854" s="10"/>
    </row>
    <row r="855" spans="1:2" x14ac:dyDescent="0.2">
      <c r="A855" s="10"/>
      <c r="B855" s="10"/>
    </row>
    <row r="856" spans="1:2" x14ac:dyDescent="0.2">
      <c r="A856" s="10"/>
      <c r="B856" s="10"/>
    </row>
    <row r="857" spans="1:2" x14ac:dyDescent="0.2">
      <c r="A857" s="10"/>
      <c r="B857" s="10"/>
    </row>
    <row r="858" spans="1:2" x14ac:dyDescent="0.2">
      <c r="A858" s="10"/>
      <c r="B858" s="10"/>
    </row>
    <row r="859" spans="1:2" x14ac:dyDescent="0.2">
      <c r="A859" s="10"/>
      <c r="B859" s="10"/>
    </row>
    <row r="860" spans="1:2" x14ac:dyDescent="0.2">
      <c r="A860" s="10"/>
      <c r="B860" s="10"/>
    </row>
    <row r="861" spans="1:2" x14ac:dyDescent="0.2">
      <c r="A861" s="10"/>
      <c r="B861" s="10"/>
    </row>
    <row r="862" spans="1:2" x14ac:dyDescent="0.2">
      <c r="A862" s="10"/>
      <c r="B862" s="10"/>
    </row>
    <row r="863" spans="1:2" x14ac:dyDescent="0.2">
      <c r="A863" s="10"/>
      <c r="B863" s="10"/>
    </row>
    <row r="864" spans="1:2" x14ac:dyDescent="0.2">
      <c r="A864" s="10"/>
      <c r="B864" s="10"/>
    </row>
    <row r="865" spans="1:2" x14ac:dyDescent="0.2">
      <c r="A865" s="10"/>
      <c r="B865" s="10"/>
    </row>
    <row r="866" spans="1:2" x14ac:dyDescent="0.2">
      <c r="A866" s="10"/>
      <c r="B866" s="10"/>
    </row>
    <row r="867" spans="1:2" x14ac:dyDescent="0.2">
      <c r="A867" s="10"/>
      <c r="B867" s="10"/>
    </row>
    <row r="868" spans="1:2" x14ac:dyDescent="0.2">
      <c r="A868" s="10"/>
      <c r="B868" s="10"/>
    </row>
    <row r="869" spans="1:2" x14ac:dyDescent="0.2">
      <c r="A869" s="10"/>
      <c r="B869" s="10"/>
    </row>
    <row r="870" spans="1:2" x14ac:dyDescent="0.2">
      <c r="A870" s="10"/>
      <c r="B870" s="10"/>
    </row>
    <row r="871" spans="1:2" x14ac:dyDescent="0.2">
      <c r="A871" s="10"/>
      <c r="B871" s="10"/>
    </row>
    <row r="872" spans="1:2" x14ac:dyDescent="0.2">
      <c r="A872" s="10"/>
      <c r="B872" s="10"/>
    </row>
    <row r="873" spans="1:2" x14ac:dyDescent="0.2">
      <c r="A873" s="10"/>
      <c r="B873" s="10"/>
    </row>
    <row r="874" spans="1:2" x14ac:dyDescent="0.2">
      <c r="A874" s="10"/>
      <c r="B874" s="10"/>
    </row>
    <row r="875" spans="1:2" x14ac:dyDescent="0.2">
      <c r="A875" s="10"/>
      <c r="B875" s="10"/>
    </row>
    <row r="876" spans="1:2" x14ac:dyDescent="0.2">
      <c r="A876" s="10"/>
      <c r="B876" s="10"/>
    </row>
    <row r="877" spans="1:2" x14ac:dyDescent="0.2">
      <c r="A877" s="10"/>
      <c r="B877" s="10"/>
    </row>
    <row r="878" spans="1:2" x14ac:dyDescent="0.2">
      <c r="A878" s="10"/>
      <c r="B878" s="10"/>
    </row>
    <row r="879" spans="1:2" x14ac:dyDescent="0.2">
      <c r="A879" s="10"/>
      <c r="B879" s="10"/>
    </row>
    <row r="880" spans="1:2" x14ac:dyDescent="0.2">
      <c r="A880" s="10"/>
      <c r="B880" s="10"/>
    </row>
    <row r="881" spans="1:2" x14ac:dyDescent="0.2">
      <c r="A881" s="10"/>
      <c r="B881" s="10"/>
    </row>
    <row r="882" spans="1:2" x14ac:dyDescent="0.2">
      <c r="A882" s="10"/>
      <c r="B882" s="10"/>
    </row>
    <row r="883" spans="1:2" x14ac:dyDescent="0.2">
      <c r="A883" s="10"/>
      <c r="B883" s="10"/>
    </row>
    <row r="884" spans="1:2" x14ac:dyDescent="0.2">
      <c r="A884" s="10"/>
      <c r="B884" s="10"/>
    </row>
    <row r="885" spans="1:2" x14ac:dyDescent="0.2">
      <c r="A885" s="10"/>
      <c r="B885" s="10"/>
    </row>
    <row r="886" spans="1:2" x14ac:dyDescent="0.2">
      <c r="A886" s="10"/>
      <c r="B886" s="10"/>
    </row>
    <row r="887" spans="1:2" x14ac:dyDescent="0.2">
      <c r="A887" s="10"/>
      <c r="B887" s="10"/>
    </row>
    <row r="888" spans="1:2" x14ac:dyDescent="0.2">
      <c r="A888" s="10"/>
      <c r="B888" s="10"/>
    </row>
    <row r="889" spans="1:2" x14ac:dyDescent="0.2">
      <c r="A889" s="10"/>
      <c r="B889" s="10"/>
    </row>
    <row r="890" spans="1:2" x14ac:dyDescent="0.2">
      <c r="A890" s="10"/>
      <c r="B890" s="10"/>
    </row>
    <row r="891" spans="1:2" x14ac:dyDescent="0.2">
      <c r="A891" s="10"/>
      <c r="B891" s="10"/>
    </row>
    <row r="892" spans="1:2" x14ac:dyDescent="0.2">
      <c r="A892" s="10"/>
      <c r="B892" s="10"/>
    </row>
    <row r="893" spans="1:2" x14ac:dyDescent="0.2">
      <c r="A893" s="10"/>
      <c r="B893" s="10"/>
    </row>
    <row r="894" spans="1:2" x14ac:dyDescent="0.2">
      <c r="A894" s="10"/>
      <c r="B894" s="10"/>
    </row>
    <row r="895" spans="1:2" x14ac:dyDescent="0.2">
      <c r="A895" s="10"/>
      <c r="B895" s="10"/>
    </row>
    <row r="896" spans="1:2" x14ac:dyDescent="0.2">
      <c r="A896" s="10"/>
      <c r="B896" s="10"/>
    </row>
    <row r="897" spans="1:2" x14ac:dyDescent="0.2">
      <c r="A897" s="10"/>
      <c r="B897" s="10"/>
    </row>
    <row r="898" spans="1:2" x14ac:dyDescent="0.2">
      <c r="A898" s="10"/>
      <c r="B898" s="10"/>
    </row>
    <row r="899" spans="1:2" x14ac:dyDescent="0.2">
      <c r="A899" s="10"/>
      <c r="B899" s="10"/>
    </row>
    <row r="900" spans="1:2" x14ac:dyDescent="0.2">
      <c r="A900" s="10"/>
      <c r="B900" s="10"/>
    </row>
    <row r="901" spans="1:2" x14ac:dyDescent="0.2">
      <c r="A901" s="10"/>
      <c r="B901" s="10"/>
    </row>
    <row r="902" spans="1:2" x14ac:dyDescent="0.2">
      <c r="A902" s="10"/>
      <c r="B902" s="10"/>
    </row>
    <row r="903" spans="1:2" x14ac:dyDescent="0.2">
      <c r="A903" s="10"/>
      <c r="B903" s="10"/>
    </row>
    <row r="904" spans="1:2" x14ac:dyDescent="0.2">
      <c r="A904" s="10"/>
      <c r="B904" s="10"/>
    </row>
    <row r="905" spans="1:2" x14ac:dyDescent="0.2">
      <c r="A905" s="10"/>
      <c r="B905" s="10"/>
    </row>
    <row r="906" spans="1:2" x14ac:dyDescent="0.2">
      <c r="A906" s="10"/>
      <c r="B906" s="10"/>
    </row>
    <row r="907" spans="1:2" x14ac:dyDescent="0.2">
      <c r="A907" s="10"/>
      <c r="B907" s="10"/>
    </row>
    <row r="908" spans="1:2" x14ac:dyDescent="0.2">
      <c r="A908" s="10"/>
      <c r="B908" s="10"/>
    </row>
    <row r="909" spans="1:2" x14ac:dyDescent="0.2">
      <c r="A909" s="10"/>
      <c r="B909" s="10"/>
    </row>
    <row r="910" spans="1:2" x14ac:dyDescent="0.2">
      <c r="A910" s="10"/>
      <c r="B910" s="10"/>
    </row>
    <row r="911" spans="1:2" x14ac:dyDescent="0.2">
      <c r="A911" s="10"/>
      <c r="B911" s="10"/>
    </row>
    <row r="912" spans="1:2" x14ac:dyDescent="0.2">
      <c r="A912" s="10"/>
      <c r="B912" s="10"/>
    </row>
    <row r="913" spans="1:2" x14ac:dyDescent="0.2">
      <c r="A913" s="10"/>
      <c r="B913" s="10"/>
    </row>
    <row r="914" spans="1:2" x14ac:dyDescent="0.2">
      <c r="A914" s="10"/>
      <c r="B914" s="10"/>
    </row>
    <row r="915" spans="1:2" x14ac:dyDescent="0.2">
      <c r="A915" s="10"/>
      <c r="B915" s="10"/>
    </row>
    <row r="916" spans="1:2" x14ac:dyDescent="0.2">
      <c r="A916" s="10"/>
      <c r="B916" s="10"/>
    </row>
    <row r="917" spans="1:2" x14ac:dyDescent="0.2">
      <c r="A917" s="10"/>
      <c r="B917" s="10"/>
    </row>
    <row r="918" spans="1:2" x14ac:dyDescent="0.2">
      <c r="A918" s="10"/>
      <c r="B918" s="10"/>
    </row>
    <row r="919" spans="1:2" x14ac:dyDescent="0.2">
      <c r="A919" s="10"/>
      <c r="B919" s="10"/>
    </row>
    <row r="920" spans="1:2" x14ac:dyDescent="0.2">
      <c r="A920" s="10"/>
      <c r="B920" s="10"/>
    </row>
    <row r="921" spans="1:2" x14ac:dyDescent="0.2">
      <c r="A921" s="10"/>
      <c r="B921" s="10"/>
    </row>
    <row r="922" spans="1:2" x14ac:dyDescent="0.2">
      <c r="A922" s="10"/>
      <c r="B922" s="10"/>
    </row>
    <row r="923" spans="1:2" x14ac:dyDescent="0.2">
      <c r="A923" s="10"/>
      <c r="B923" s="10"/>
    </row>
    <row r="924" spans="1:2" x14ac:dyDescent="0.2">
      <c r="A924" s="10"/>
      <c r="B924" s="10"/>
    </row>
    <row r="925" spans="1:2" x14ac:dyDescent="0.2">
      <c r="A925" s="10"/>
      <c r="B925" s="10"/>
    </row>
    <row r="926" spans="1:2" x14ac:dyDescent="0.2">
      <c r="A926" s="10"/>
      <c r="B926" s="10"/>
    </row>
    <row r="927" spans="1:2" x14ac:dyDescent="0.2">
      <c r="A927" s="10"/>
      <c r="B927" s="10"/>
    </row>
    <row r="928" spans="1:2" x14ac:dyDescent="0.2">
      <c r="A928" s="10"/>
      <c r="B928" s="10"/>
    </row>
    <row r="929" spans="1:2" x14ac:dyDescent="0.2">
      <c r="A929" s="10"/>
      <c r="B929" s="10"/>
    </row>
    <row r="930" spans="1:2" x14ac:dyDescent="0.2">
      <c r="A930" s="10"/>
      <c r="B930" s="10"/>
    </row>
    <row r="931" spans="1:2" x14ac:dyDescent="0.2">
      <c r="A931" s="10"/>
      <c r="B931" s="10"/>
    </row>
    <row r="932" spans="1:2" x14ac:dyDescent="0.2">
      <c r="A932" s="10"/>
      <c r="B932" s="10"/>
    </row>
    <row r="933" spans="1:2" x14ac:dyDescent="0.2">
      <c r="A933" s="10"/>
      <c r="B933" s="10"/>
    </row>
    <row r="934" spans="1:2" x14ac:dyDescent="0.2">
      <c r="A934" s="10"/>
      <c r="B934" s="10"/>
    </row>
    <row r="935" spans="1:2" x14ac:dyDescent="0.2">
      <c r="A935" s="10"/>
      <c r="B935" s="10"/>
    </row>
    <row r="936" spans="1:2" x14ac:dyDescent="0.2">
      <c r="A936" s="10"/>
      <c r="B936" s="10"/>
    </row>
    <row r="937" spans="1:2" x14ac:dyDescent="0.2">
      <c r="A937" s="10"/>
      <c r="B937" s="10"/>
    </row>
    <row r="938" spans="1:2" x14ac:dyDescent="0.2">
      <c r="A938" s="10"/>
      <c r="B938" s="10"/>
    </row>
    <row r="939" spans="1:2" x14ac:dyDescent="0.2">
      <c r="A939" s="10"/>
      <c r="B939" s="10"/>
    </row>
    <row r="940" spans="1:2" x14ac:dyDescent="0.2">
      <c r="A940" s="10"/>
      <c r="B940" s="10"/>
    </row>
    <row r="941" spans="1:2" x14ac:dyDescent="0.2">
      <c r="A941" s="10"/>
      <c r="B941" s="10"/>
    </row>
    <row r="942" spans="1:2" x14ac:dyDescent="0.2">
      <c r="A942" s="10"/>
      <c r="B942" s="10"/>
    </row>
    <row r="943" spans="1:2" x14ac:dyDescent="0.2">
      <c r="A943" s="10"/>
      <c r="B943" s="10"/>
    </row>
    <row r="944" spans="1:2" x14ac:dyDescent="0.2">
      <c r="A944" s="10"/>
      <c r="B944" s="10"/>
    </row>
    <row r="945" spans="1:2" x14ac:dyDescent="0.2">
      <c r="A945" s="10"/>
      <c r="B945" s="10"/>
    </row>
    <row r="946" spans="1:2" x14ac:dyDescent="0.2">
      <c r="A946" s="10"/>
      <c r="B946" s="10"/>
    </row>
    <row r="947" spans="1:2" x14ac:dyDescent="0.2">
      <c r="A947" s="10"/>
      <c r="B947" s="10"/>
    </row>
    <row r="948" spans="1:2" x14ac:dyDescent="0.2">
      <c r="A948" s="10"/>
      <c r="B948" s="10"/>
    </row>
    <row r="949" spans="1:2" x14ac:dyDescent="0.2">
      <c r="A949" s="10"/>
      <c r="B949" s="10"/>
    </row>
    <row r="950" spans="1:2" x14ac:dyDescent="0.2">
      <c r="A950" s="10"/>
      <c r="B950" s="10"/>
    </row>
    <row r="951" spans="1:2" x14ac:dyDescent="0.2">
      <c r="A951" s="10"/>
      <c r="B951" s="10"/>
    </row>
    <row r="952" spans="1:2" x14ac:dyDescent="0.2">
      <c r="A952" s="10"/>
      <c r="B952" s="10"/>
    </row>
    <row r="953" spans="1:2" x14ac:dyDescent="0.2">
      <c r="A953" s="10"/>
      <c r="B953" s="10"/>
    </row>
    <row r="954" spans="1:2" x14ac:dyDescent="0.2">
      <c r="A954" s="10"/>
      <c r="B954" s="10"/>
    </row>
    <row r="955" spans="1:2" x14ac:dyDescent="0.2">
      <c r="A955" s="10"/>
      <c r="B955" s="10"/>
    </row>
    <row r="956" spans="1:2" x14ac:dyDescent="0.2">
      <c r="A956" s="10"/>
      <c r="B956" s="10"/>
    </row>
    <row r="957" spans="1:2" x14ac:dyDescent="0.2">
      <c r="A957" s="10"/>
      <c r="B957" s="10"/>
    </row>
    <row r="958" spans="1:2" x14ac:dyDescent="0.2">
      <c r="A958" s="10"/>
      <c r="B958" s="10"/>
    </row>
    <row r="959" spans="1:2" x14ac:dyDescent="0.2">
      <c r="A959" s="10"/>
      <c r="B959" s="10"/>
    </row>
    <row r="960" spans="1:2" x14ac:dyDescent="0.2">
      <c r="A960" s="10"/>
      <c r="B960" s="10"/>
    </row>
    <row r="961" spans="1:2" x14ac:dyDescent="0.2">
      <c r="A961" s="10"/>
      <c r="B961" s="10"/>
    </row>
    <row r="962" spans="1:2" x14ac:dyDescent="0.2">
      <c r="A962" s="10"/>
      <c r="B962" s="10"/>
    </row>
    <row r="963" spans="1:2" x14ac:dyDescent="0.2">
      <c r="A963" s="10"/>
      <c r="B963" s="10"/>
    </row>
    <row r="964" spans="1:2" x14ac:dyDescent="0.2">
      <c r="A964" s="10"/>
      <c r="B964" s="10"/>
    </row>
    <row r="965" spans="1:2" x14ac:dyDescent="0.2">
      <c r="A965" s="10"/>
      <c r="B965" s="10"/>
    </row>
    <row r="966" spans="1:2" x14ac:dyDescent="0.2">
      <c r="A966" s="10"/>
      <c r="B966" s="10"/>
    </row>
    <row r="967" spans="1:2" x14ac:dyDescent="0.2">
      <c r="A967" s="10"/>
      <c r="B967" s="10"/>
    </row>
    <row r="968" spans="1:2" x14ac:dyDescent="0.2">
      <c r="A968" s="10"/>
      <c r="B968" s="10"/>
    </row>
    <row r="969" spans="1:2" x14ac:dyDescent="0.2">
      <c r="A969" s="10"/>
      <c r="B969" s="10"/>
    </row>
    <row r="970" spans="1:2" x14ac:dyDescent="0.2">
      <c r="A970" s="10"/>
      <c r="B970" s="10"/>
    </row>
    <row r="971" spans="1:2" x14ac:dyDescent="0.2">
      <c r="A971" s="10"/>
      <c r="B971" s="10"/>
    </row>
    <row r="972" spans="1:2" x14ac:dyDescent="0.2">
      <c r="A972" s="10"/>
      <c r="B972" s="10"/>
    </row>
    <row r="973" spans="1:2" x14ac:dyDescent="0.2">
      <c r="A973" s="10"/>
      <c r="B973" s="10"/>
    </row>
    <row r="974" spans="1:2" x14ac:dyDescent="0.2">
      <c r="A974" s="10"/>
      <c r="B974" s="10"/>
    </row>
    <row r="975" spans="1:2" x14ac:dyDescent="0.2">
      <c r="A975" s="10"/>
      <c r="B975" s="10"/>
    </row>
    <row r="976" spans="1:2" x14ac:dyDescent="0.2">
      <c r="A976" s="10"/>
      <c r="B976" s="10"/>
    </row>
    <row r="977" spans="1:2" x14ac:dyDescent="0.2">
      <c r="A977" s="10"/>
      <c r="B977" s="10"/>
    </row>
    <row r="978" spans="1:2" x14ac:dyDescent="0.2">
      <c r="A978" s="10"/>
      <c r="B978" s="10"/>
    </row>
    <row r="979" spans="1:2" x14ac:dyDescent="0.2">
      <c r="A979" s="10"/>
      <c r="B979" s="10"/>
    </row>
    <row r="980" spans="1:2" x14ac:dyDescent="0.2">
      <c r="A980" s="10"/>
      <c r="B980" s="10"/>
    </row>
    <row r="981" spans="1:2" x14ac:dyDescent="0.2">
      <c r="A981" s="10"/>
      <c r="B981" s="10"/>
    </row>
    <row r="982" spans="1:2" x14ac:dyDescent="0.2">
      <c r="A982" s="10"/>
      <c r="B982" s="10"/>
    </row>
    <row r="983" spans="1:2" x14ac:dyDescent="0.2">
      <c r="A983" s="10"/>
      <c r="B983" s="10"/>
    </row>
    <row r="984" spans="1:2" x14ac:dyDescent="0.2">
      <c r="A984" s="10"/>
      <c r="B984" s="10"/>
    </row>
    <row r="985" spans="1:2" x14ac:dyDescent="0.2">
      <c r="A985" s="10"/>
      <c r="B985" s="10"/>
    </row>
    <row r="986" spans="1:2" x14ac:dyDescent="0.2">
      <c r="A986" s="10"/>
      <c r="B986" s="10"/>
    </row>
    <row r="987" spans="1:2" x14ac:dyDescent="0.2">
      <c r="A987" s="10"/>
      <c r="B987" s="10"/>
    </row>
    <row r="988" spans="1:2" x14ac:dyDescent="0.2">
      <c r="A988" s="10"/>
      <c r="B988" s="10"/>
    </row>
    <row r="989" spans="1:2" x14ac:dyDescent="0.2">
      <c r="A989" s="10"/>
      <c r="B989" s="10"/>
    </row>
    <row r="990" spans="1:2" x14ac:dyDescent="0.2">
      <c r="A990" s="10"/>
      <c r="B990" s="10"/>
    </row>
    <row r="991" spans="1:2" x14ac:dyDescent="0.2">
      <c r="A991" s="10"/>
      <c r="B991" s="10"/>
    </row>
    <row r="992" spans="1:2" x14ac:dyDescent="0.2">
      <c r="A992" s="10"/>
      <c r="B992" s="10"/>
    </row>
    <row r="993" spans="1:2" x14ac:dyDescent="0.2">
      <c r="A993" s="10"/>
      <c r="B993" s="10"/>
    </row>
    <row r="994" spans="1:2" x14ac:dyDescent="0.2">
      <c r="A994" s="10"/>
      <c r="B994" s="10"/>
    </row>
    <row r="995" spans="1:2" x14ac:dyDescent="0.2">
      <c r="A995" s="10"/>
      <c r="B995" s="10"/>
    </row>
    <row r="996" spans="1:2" x14ac:dyDescent="0.2">
      <c r="A996" s="10"/>
      <c r="B996" s="10"/>
    </row>
    <row r="997" spans="1:2" x14ac:dyDescent="0.2">
      <c r="A997" s="10"/>
      <c r="B997" s="10"/>
    </row>
    <row r="998" spans="1:2" x14ac:dyDescent="0.2">
      <c r="A998" s="10"/>
      <c r="B998" s="10"/>
    </row>
    <row r="999" spans="1:2" x14ac:dyDescent="0.2">
      <c r="A999" s="10"/>
      <c r="B999" s="10"/>
    </row>
    <row r="1000" spans="1:2" x14ac:dyDescent="0.2">
      <c r="A1000" s="10"/>
      <c r="B1000" s="10"/>
    </row>
    <row r="1001" spans="1:2" x14ac:dyDescent="0.2">
      <c r="A1001" s="10"/>
      <c r="B1001" s="10"/>
    </row>
    <row r="1002" spans="1:2" x14ac:dyDescent="0.2">
      <c r="A1002" s="10"/>
      <c r="B1002" s="10"/>
    </row>
    <row r="1003" spans="1:2" x14ac:dyDescent="0.2">
      <c r="A1003" s="10"/>
      <c r="B1003" s="10"/>
    </row>
    <row r="1004" spans="1:2" x14ac:dyDescent="0.2">
      <c r="A1004" s="10"/>
      <c r="B1004" s="10"/>
    </row>
    <row r="1005" spans="1:2" x14ac:dyDescent="0.2">
      <c r="A1005" s="10"/>
      <c r="B1005" s="10"/>
    </row>
    <row r="1006" spans="1:2" x14ac:dyDescent="0.2">
      <c r="A1006" s="10"/>
      <c r="B1006" s="10"/>
    </row>
    <row r="1007" spans="1:2" x14ac:dyDescent="0.2">
      <c r="A1007" s="10"/>
      <c r="B1007" s="10"/>
    </row>
    <row r="1008" spans="1:2" x14ac:dyDescent="0.2">
      <c r="A1008" s="10"/>
      <c r="B1008" s="10"/>
    </row>
    <row r="1009" spans="1:2" x14ac:dyDescent="0.2">
      <c r="A1009" s="10"/>
      <c r="B1009" s="10"/>
    </row>
    <row r="1010" spans="1:2" x14ac:dyDescent="0.2">
      <c r="A1010" s="10"/>
      <c r="B1010" s="10"/>
    </row>
    <row r="1011" spans="1:2" x14ac:dyDescent="0.2">
      <c r="A1011" s="10"/>
      <c r="B1011" s="10"/>
    </row>
    <row r="1012" spans="1:2" x14ac:dyDescent="0.2">
      <c r="A1012" s="10"/>
      <c r="B1012" s="10"/>
    </row>
    <row r="1013" spans="1:2" x14ac:dyDescent="0.2">
      <c r="A1013" s="10"/>
      <c r="B1013" s="10"/>
    </row>
    <row r="1014" spans="1:2" x14ac:dyDescent="0.2">
      <c r="A1014" s="10"/>
      <c r="B1014" s="10"/>
    </row>
    <row r="1015" spans="1:2" x14ac:dyDescent="0.2">
      <c r="A1015" s="10"/>
      <c r="B1015" s="10"/>
    </row>
    <row r="1016" spans="1:2" x14ac:dyDescent="0.2">
      <c r="A1016" s="10"/>
      <c r="B1016" s="10"/>
    </row>
    <row r="1017" spans="1:2" x14ac:dyDescent="0.2">
      <c r="A1017" s="10"/>
      <c r="B1017" s="10"/>
    </row>
    <row r="1018" spans="1:2" x14ac:dyDescent="0.2">
      <c r="A1018" s="10"/>
      <c r="B1018" s="10"/>
    </row>
    <row r="1019" spans="1:2" x14ac:dyDescent="0.2">
      <c r="A1019" s="10"/>
      <c r="B1019" s="10"/>
    </row>
    <row r="1020" spans="1:2" x14ac:dyDescent="0.2">
      <c r="A1020" s="10"/>
      <c r="B1020" s="10"/>
    </row>
    <row r="1021" spans="1:2" x14ac:dyDescent="0.2">
      <c r="A1021" s="10"/>
      <c r="B1021" s="10"/>
    </row>
    <row r="1022" spans="1:2" x14ac:dyDescent="0.2">
      <c r="A1022" s="10"/>
      <c r="B1022" s="10"/>
    </row>
    <row r="1023" spans="1:2" x14ac:dyDescent="0.2">
      <c r="A1023" s="10"/>
      <c r="B1023" s="10"/>
    </row>
    <row r="1024" spans="1:2" x14ac:dyDescent="0.2">
      <c r="A1024" s="10"/>
      <c r="B1024" s="10"/>
    </row>
    <row r="1025" spans="1:2" x14ac:dyDescent="0.2">
      <c r="A1025" s="10"/>
      <c r="B1025" s="10"/>
    </row>
    <row r="1026" spans="1:2" x14ac:dyDescent="0.2">
      <c r="A1026" s="10"/>
      <c r="B1026" s="10"/>
    </row>
    <row r="1027" spans="1:2" x14ac:dyDescent="0.2">
      <c r="A1027" s="10"/>
      <c r="B1027" s="10"/>
    </row>
    <row r="1028" spans="1:2" x14ac:dyDescent="0.2">
      <c r="A1028" s="10"/>
      <c r="B1028" s="10"/>
    </row>
    <row r="1029" spans="1:2" x14ac:dyDescent="0.2">
      <c r="A1029" s="10"/>
      <c r="B1029" s="10"/>
    </row>
    <row r="1030" spans="1:2" x14ac:dyDescent="0.2">
      <c r="A1030" s="10"/>
      <c r="B1030" s="10"/>
    </row>
    <row r="1031" spans="1:2" x14ac:dyDescent="0.2">
      <c r="A1031" s="10"/>
      <c r="B1031" s="10"/>
    </row>
    <row r="1032" spans="1:2" x14ac:dyDescent="0.2">
      <c r="A1032" s="10"/>
      <c r="B1032" s="10"/>
    </row>
    <row r="1033" spans="1:2" x14ac:dyDescent="0.2">
      <c r="A1033" s="10"/>
      <c r="B1033" s="10"/>
    </row>
    <row r="1034" spans="1:2" x14ac:dyDescent="0.2">
      <c r="A1034" s="10"/>
      <c r="B1034" s="10"/>
    </row>
    <row r="1035" spans="1:2" x14ac:dyDescent="0.2">
      <c r="A1035" s="10"/>
      <c r="B1035" s="10"/>
    </row>
    <row r="1036" spans="1:2" x14ac:dyDescent="0.2">
      <c r="A1036" s="10"/>
      <c r="B1036" s="10"/>
    </row>
    <row r="1037" spans="1:2" x14ac:dyDescent="0.2">
      <c r="A1037" s="10"/>
      <c r="B1037" s="10"/>
    </row>
    <row r="1038" spans="1:2" x14ac:dyDescent="0.2">
      <c r="A1038" s="10"/>
      <c r="B1038" s="10"/>
    </row>
    <row r="1039" spans="1:2" x14ac:dyDescent="0.2">
      <c r="A1039" s="10"/>
      <c r="B1039" s="10"/>
    </row>
    <row r="1040" spans="1:2" x14ac:dyDescent="0.2">
      <c r="A1040" s="10"/>
      <c r="B1040" s="10"/>
    </row>
    <row r="1041" spans="1:2" x14ac:dyDescent="0.2">
      <c r="A1041" s="10"/>
      <c r="B1041" s="10"/>
    </row>
    <row r="1042" spans="1:2" x14ac:dyDescent="0.2">
      <c r="A1042" s="10"/>
      <c r="B1042" s="10"/>
    </row>
    <row r="1043" spans="1:2" x14ac:dyDescent="0.2">
      <c r="A1043" s="10"/>
      <c r="B1043" s="10"/>
    </row>
    <row r="1044" spans="1:2" x14ac:dyDescent="0.2">
      <c r="A1044" s="10"/>
      <c r="B1044" s="10"/>
    </row>
    <row r="1045" spans="1:2" x14ac:dyDescent="0.2">
      <c r="A1045" s="10"/>
      <c r="B1045" s="10"/>
    </row>
    <row r="1046" spans="1:2" x14ac:dyDescent="0.2">
      <c r="A1046" s="10"/>
      <c r="B1046" s="10"/>
    </row>
    <row r="1047" spans="1:2" x14ac:dyDescent="0.2">
      <c r="A1047" s="10"/>
      <c r="B1047" s="10"/>
    </row>
    <row r="1048" spans="1:2" x14ac:dyDescent="0.2">
      <c r="A1048" s="10"/>
      <c r="B1048" s="10"/>
    </row>
    <row r="1049" spans="1:2" x14ac:dyDescent="0.2">
      <c r="A1049" s="10"/>
      <c r="B1049" s="10"/>
    </row>
    <row r="1050" spans="1:2" x14ac:dyDescent="0.2">
      <c r="A1050" s="10"/>
      <c r="B1050" s="10"/>
    </row>
    <row r="1051" spans="1:2" x14ac:dyDescent="0.2">
      <c r="A1051" s="10"/>
      <c r="B1051" s="10"/>
    </row>
    <row r="1052" spans="1:2" x14ac:dyDescent="0.2">
      <c r="A1052" s="10"/>
      <c r="B1052" s="10"/>
    </row>
    <row r="1053" spans="1:2" x14ac:dyDescent="0.2">
      <c r="A1053" s="10"/>
      <c r="B1053" s="10"/>
    </row>
    <row r="1054" spans="1:2" x14ac:dyDescent="0.2">
      <c r="A1054" s="10"/>
      <c r="B1054" s="10"/>
    </row>
    <row r="1055" spans="1:2" x14ac:dyDescent="0.2">
      <c r="A1055" s="10"/>
      <c r="B1055" s="10"/>
    </row>
    <row r="1056" spans="1:2" x14ac:dyDescent="0.2">
      <c r="A1056" s="10"/>
      <c r="B1056" s="10"/>
    </row>
    <row r="1057" spans="1:2" x14ac:dyDescent="0.2">
      <c r="A1057" s="10"/>
      <c r="B1057" s="10"/>
    </row>
    <row r="1058" spans="1:2" x14ac:dyDescent="0.2">
      <c r="A1058" s="10"/>
      <c r="B1058" s="10"/>
    </row>
    <row r="1059" spans="1:2" x14ac:dyDescent="0.2">
      <c r="A1059" s="10"/>
      <c r="B1059" s="10"/>
    </row>
    <row r="1060" spans="1:2" x14ac:dyDescent="0.2">
      <c r="A1060" s="10"/>
      <c r="B1060" s="10"/>
    </row>
    <row r="1061" spans="1:2" x14ac:dyDescent="0.2">
      <c r="A1061" s="10"/>
      <c r="B1061" s="10"/>
    </row>
    <row r="1062" spans="1:2" x14ac:dyDescent="0.2">
      <c r="A1062" s="10"/>
      <c r="B1062" s="10"/>
    </row>
    <row r="1063" spans="1:2" x14ac:dyDescent="0.2">
      <c r="A1063" s="10"/>
      <c r="B1063" s="10"/>
    </row>
    <row r="1064" spans="1:2" x14ac:dyDescent="0.2">
      <c r="A1064" s="10"/>
      <c r="B1064" s="10"/>
    </row>
    <row r="1065" spans="1:2" x14ac:dyDescent="0.2">
      <c r="A1065" s="10"/>
      <c r="B1065" s="10"/>
    </row>
    <row r="1066" spans="1:2" x14ac:dyDescent="0.2">
      <c r="A1066" s="10"/>
      <c r="B1066" s="10"/>
    </row>
    <row r="1067" spans="1:2" x14ac:dyDescent="0.2">
      <c r="A1067" s="10"/>
      <c r="B1067" s="10"/>
    </row>
    <row r="1068" spans="1:2" x14ac:dyDescent="0.2">
      <c r="A1068" s="10"/>
      <c r="B1068" s="10"/>
    </row>
    <row r="1069" spans="1:2" x14ac:dyDescent="0.2">
      <c r="A1069" s="10"/>
      <c r="B1069" s="10"/>
    </row>
    <row r="1070" spans="1:2" x14ac:dyDescent="0.2">
      <c r="A1070" s="10"/>
      <c r="B1070" s="10"/>
    </row>
    <row r="1071" spans="1:2" x14ac:dyDescent="0.2">
      <c r="A1071" s="10"/>
      <c r="B1071" s="10"/>
    </row>
    <row r="1072" spans="1:2" x14ac:dyDescent="0.2">
      <c r="A1072" s="10"/>
      <c r="B1072" s="10"/>
    </row>
    <row r="1073" spans="1:2" x14ac:dyDescent="0.2">
      <c r="A1073" s="10"/>
      <c r="B1073" s="10"/>
    </row>
    <row r="1074" spans="1:2" x14ac:dyDescent="0.2">
      <c r="A1074" s="10"/>
      <c r="B1074" s="10"/>
    </row>
    <row r="1075" spans="1:2" x14ac:dyDescent="0.2">
      <c r="A1075" s="10"/>
      <c r="B1075" s="10"/>
    </row>
    <row r="1076" spans="1:2" x14ac:dyDescent="0.2">
      <c r="A1076" s="10"/>
      <c r="B1076" s="10"/>
    </row>
    <row r="1077" spans="1:2" x14ac:dyDescent="0.2">
      <c r="A1077" s="10"/>
      <c r="B1077" s="10"/>
    </row>
    <row r="1078" spans="1:2" x14ac:dyDescent="0.2">
      <c r="A1078" s="10"/>
      <c r="B1078" s="10"/>
    </row>
    <row r="1079" spans="1:2" x14ac:dyDescent="0.2">
      <c r="A1079" s="10"/>
      <c r="B1079" s="10"/>
    </row>
    <row r="1080" spans="1:2" x14ac:dyDescent="0.2">
      <c r="A1080" s="10"/>
      <c r="B1080" s="10"/>
    </row>
    <row r="1081" spans="1:2" x14ac:dyDescent="0.2">
      <c r="A1081" s="10"/>
      <c r="B1081" s="10"/>
    </row>
    <row r="1082" spans="1:2" x14ac:dyDescent="0.2">
      <c r="A1082" s="10"/>
      <c r="B1082" s="10"/>
    </row>
    <row r="1083" spans="1:2" x14ac:dyDescent="0.2">
      <c r="A1083" s="10"/>
      <c r="B1083" s="10"/>
    </row>
    <row r="1084" spans="1:2" x14ac:dyDescent="0.2">
      <c r="A1084" s="10"/>
      <c r="B1084" s="10"/>
    </row>
    <row r="1085" spans="1:2" x14ac:dyDescent="0.2">
      <c r="A1085" s="10"/>
      <c r="B1085" s="10"/>
    </row>
    <row r="1086" spans="1:2" x14ac:dyDescent="0.2">
      <c r="A1086" s="10"/>
      <c r="B1086" s="10"/>
    </row>
    <row r="1087" spans="1:2" x14ac:dyDescent="0.2">
      <c r="A1087" s="10"/>
      <c r="B1087" s="10"/>
    </row>
    <row r="1088" spans="1:2" x14ac:dyDescent="0.2">
      <c r="A1088" s="10"/>
      <c r="B1088" s="10"/>
    </row>
    <row r="1089" spans="1:2" x14ac:dyDescent="0.2">
      <c r="A1089" s="10"/>
      <c r="B1089" s="10"/>
    </row>
    <row r="1090" spans="1:2" x14ac:dyDescent="0.2">
      <c r="A1090" s="10"/>
      <c r="B1090" s="10"/>
    </row>
    <row r="1091" spans="1:2" x14ac:dyDescent="0.2">
      <c r="A1091" s="10"/>
      <c r="B1091" s="10"/>
    </row>
    <row r="1092" spans="1:2" x14ac:dyDescent="0.2">
      <c r="A1092" s="10"/>
      <c r="B1092" s="10"/>
    </row>
    <row r="1093" spans="1:2" x14ac:dyDescent="0.2">
      <c r="A1093" s="10"/>
      <c r="B1093" s="10"/>
    </row>
    <row r="1094" spans="1:2" x14ac:dyDescent="0.2">
      <c r="A1094" s="10"/>
      <c r="B1094" s="10"/>
    </row>
    <row r="1095" spans="1:2" x14ac:dyDescent="0.2">
      <c r="A1095" s="10"/>
      <c r="B1095" s="10"/>
    </row>
    <row r="1096" spans="1:2" x14ac:dyDescent="0.2">
      <c r="A1096" s="10"/>
      <c r="B1096" s="10"/>
    </row>
    <row r="1097" spans="1:2" x14ac:dyDescent="0.2">
      <c r="A1097" s="10"/>
      <c r="B1097" s="10"/>
    </row>
    <row r="1098" spans="1:2" x14ac:dyDescent="0.2">
      <c r="A1098" s="10"/>
      <c r="B1098" s="10"/>
    </row>
    <row r="1099" spans="1:2" x14ac:dyDescent="0.2">
      <c r="A1099" s="10"/>
      <c r="B1099" s="10"/>
    </row>
    <row r="1100" spans="1:2" x14ac:dyDescent="0.2">
      <c r="A1100" s="10"/>
      <c r="B1100" s="10"/>
    </row>
    <row r="1101" spans="1:2" x14ac:dyDescent="0.2">
      <c r="A1101" s="10"/>
      <c r="B1101" s="10"/>
    </row>
    <row r="1102" spans="1:2" x14ac:dyDescent="0.2">
      <c r="A1102" s="10"/>
      <c r="B1102" s="10"/>
    </row>
    <row r="1103" spans="1:2" x14ac:dyDescent="0.2">
      <c r="A1103" s="10"/>
      <c r="B1103" s="10"/>
    </row>
    <row r="1104" spans="1:2" x14ac:dyDescent="0.2">
      <c r="A1104" s="10"/>
      <c r="B1104" s="10"/>
    </row>
    <row r="1105" spans="1:2" x14ac:dyDescent="0.2">
      <c r="A1105" s="10"/>
      <c r="B1105" s="10"/>
    </row>
    <row r="1106" spans="1:2" x14ac:dyDescent="0.2">
      <c r="A1106" s="10"/>
      <c r="B1106" s="10"/>
    </row>
    <row r="1107" spans="1:2" x14ac:dyDescent="0.2">
      <c r="A1107" s="10"/>
      <c r="B1107" s="10"/>
    </row>
    <row r="1108" spans="1:2" x14ac:dyDescent="0.2">
      <c r="A1108" s="10"/>
      <c r="B1108" s="10"/>
    </row>
    <row r="1109" spans="1:2" x14ac:dyDescent="0.2">
      <c r="A1109" s="10"/>
      <c r="B1109" s="10"/>
    </row>
    <row r="1110" spans="1:2" x14ac:dyDescent="0.2">
      <c r="A1110" s="10"/>
      <c r="B1110" s="10"/>
    </row>
    <row r="1111" spans="1:2" x14ac:dyDescent="0.2">
      <c r="A1111" s="10"/>
      <c r="B1111" s="10"/>
    </row>
    <row r="1112" spans="1:2" x14ac:dyDescent="0.2">
      <c r="A1112" s="10"/>
      <c r="B1112" s="10"/>
    </row>
    <row r="1113" spans="1:2" x14ac:dyDescent="0.2">
      <c r="A1113" s="10"/>
      <c r="B1113" s="10"/>
    </row>
    <row r="1114" spans="1:2" x14ac:dyDescent="0.2">
      <c r="A1114" s="10"/>
      <c r="B1114" s="10"/>
    </row>
    <row r="1115" spans="1:2" x14ac:dyDescent="0.2">
      <c r="A1115" s="10"/>
      <c r="B1115" s="10"/>
    </row>
    <row r="1116" spans="1:2" x14ac:dyDescent="0.2">
      <c r="A1116" s="10"/>
      <c r="B1116" s="10"/>
    </row>
    <row r="1117" spans="1:2" x14ac:dyDescent="0.2">
      <c r="A1117" s="10"/>
      <c r="B1117" s="10"/>
    </row>
    <row r="1118" spans="1:2" x14ac:dyDescent="0.2">
      <c r="A1118" s="10"/>
      <c r="B1118" s="10"/>
    </row>
    <row r="1119" spans="1:2" x14ac:dyDescent="0.2">
      <c r="A1119" s="10"/>
      <c r="B1119" s="10"/>
    </row>
    <row r="1120" spans="1:2" x14ac:dyDescent="0.2">
      <c r="A1120" s="10"/>
      <c r="B1120" s="10"/>
    </row>
    <row r="1121" spans="1:2" x14ac:dyDescent="0.2">
      <c r="A1121" s="10"/>
      <c r="B1121" s="10"/>
    </row>
    <row r="1122" spans="1:2" x14ac:dyDescent="0.2">
      <c r="A1122" s="10"/>
      <c r="B1122" s="10"/>
    </row>
    <row r="1123" spans="1:2" x14ac:dyDescent="0.2">
      <c r="A1123" s="10"/>
      <c r="B1123" s="10"/>
    </row>
    <row r="1124" spans="1:2" x14ac:dyDescent="0.2">
      <c r="A1124" s="10"/>
      <c r="B1124" s="10"/>
    </row>
    <row r="1125" spans="1:2" x14ac:dyDescent="0.2">
      <c r="A1125" s="10"/>
      <c r="B1125" s="10"/>
    </row>
    <row r="1126" spans="1:2" x14ac:dyDescent="0.2">
      <c r="A1126" s="10"/>
      <c r="B1126" s="10"/>
    </row>
    <row r="1127" spans="1:2" x14ac:dyDescent="0.2">
      <c r="A1127" s="10"/>
      <c r="B1127" s="10"/>
    </row>
    <row r="1128" spans="1:2" x14ac:dyDescent="0.2">
      <c r="A1128" s="10"/>
      <c r="B1128" s="10"/>
    </row>
    <row r="1129" spans="1:2" x14ac:dyDescent="0.2">
      <c r="A1129" s="10"/>
      <c r="B1129" s="10"/>
    </row>
    <row r="1130" spans="1:2" x14ac:dyDescent="0.2">
      <c r="A1130" s="10"/>
      <c r="B1130" s="10"/>
    </row>
    <row r="1131" spans="1:2" x14ac:dyDescent="0.2">
      <c r="A1131" s="10"/>
      <c r="B1131" s="10"/>
    </row>
    <row r="1132" spans="1:2" x14ac:dyDescent="0.2">
      <c r="A1132" s="10"/>
      <c r="B1132" s="10"/>
    </row>
    <row r="1133" spans="1:2" x14ac:dyDescent="0.2">
      <c r="A1133" s="10"/>
      <c r="B1133" s="10"/>
    </row>
    <row r="1134" spans="1:2" x14ac:dyDescent="0.2">
      <c r="A1134" s="10"/>
      <c r="B1134" s="10"/>
    </row>
    <row r="1135" spans="1:2" x14ac:dyDescent="0.2">
      <c r="A1135" s="10"/>
      <c r="B1135" s="10"/>
    </row>
    <row r="1136" spans="1:2" x14ac:dyDescent="0.2">
      <c r="A1136" s="10"/>
      <c r="B1136" s="10"/>
    </row>
    <row r="1137" spans="1:2" x14ac:dyDescent="0.2">
      <c r="A1137" s="10"/>
      <c r="B1137" s="10"/>
    </row>
    <row r="1138" spans="1:2" x14ac:dyDescent="0.2">
      <c r="A1138" s="10"/>
      <c r="B1138" s="10"/>
    </row>
    <row r="1139" spans="1:2" x14ac:dyDescent="0.2">
      <c r="A1139" s="10"/>
      <c r="B1139" s="10"/>
    </row>
    <row r="1140" spans="1:2" x14ac:dyDescent="0.2">
      <c r="A1140" s="10"/>
      <c r="B1140" s="10"/>
    </row>
    <row r="1141" spans="1:2" x14ac:dyDescent="0.2">
      <c r="A1141" s="10"/>
      <c r="B1141" s="10"/>
    </row>
    <row r="1142" spans="1:2" x14ac:dyDescent="0.2">
      <c r="A1142" s="10"/>
      <c r="B1142" s="10"/>
    </row>
    <row r="1143" spans="1:2" x14ac:dyDescent="0.2">
      <c r="A1143" s="10"/>
      <c r="B1143" s="10"/>
    </row>
    <row r="1144" spans="1:2" x14ac:dyDescent="0.2">
      <c r="A1144" s="10"/>
      <c r="B1144" s="10"/>
    </row>
    <row r="1145" spans="1:2" x14ac:dyDescent="0.2">
      <c r="A1145" s="10"/>
      <c r="B1145" s="10"/>
    </row>
    <row r="1146" spans="1:2" x14ac:dyDescent="0.2">
      <c r="A1146" s="10"/>
      <c r="B1146" s="10"/>
    </row>
    <row r="1147" spans="1:2" x14ac:dyDescent="0.2">
      <c r="A1147" s="10"/>
      <c r="B1147" s="10"/>
    </row>
    <row r="1148" spans="1:2" x14ac:dyDescent="0.2">
      <c r="A1148" s="10"/>
      <c r="B1148" s="10"/>
    </row>
    <row r="1149" spans="1:2" x14ac:dyDescent="0.2">
      <c r="A1149" s="10"/>
      <c r="B1149" s="10"/>
    </row>
    <row r="1150" spans="1:2" x14ac:dyDescent="0.2">
      <c r="A1150" s="10"/>
      <c r="B1150" s="10"/>
    </row>
    <row r="1151" spans="1:2" x14ac:dyDescent="0.2">
      <c r="A1151" s="10"/>
      <c r="B1151" s="10"/>
    </row>
    <row r="1152" spans="1:2" x14ac:dyDescent="0.2">
      <c r="A1152" s="10"/>
      <c r="B1152" s="10"/>
    </row>
    <row r="1153" spans="1:2" x14ac:dyDescent="0.2">
      <c r="A1153" s="10"/>
      <c r="B1153" s="10"/>
    </row>
    <row r="1154" spans="1:2" x14ac:dyDescent="0.2">
      <c r="A1154" s="10"/>
      <c r="B1154" s="10"/>
    </row>
    <row r="1155" spans="1:2" x14ac:dyDescent="0.2">
      <c r="A1155" s="10"/>
      <c r="B1155" s="10"/>
    </row>
    <row r="1156" spans="1:2" x14ac:dyDescent="0.2">
      <c r="A1156" s="10"/>
      <c r="B1156" s="10"/>
    </row>
    <row r="1157" spans="1:2" x14ac:dyDescent="0.2">
      <c r="A1157" s="10"/>
      <c r="B1157" s="10"/>
    </row>
    <row r="1158" spans="1:2" x14ac:dyDescent="0.2">
      <c r="A1158" s="10"/>
      <c r="B1158" s="10"/>
    </row>
    <row r="1159" spans="1:2" x14ac:dyDescent="0.2">
      <c r="A1159" s="10"/>
      <c r="B1159" s="10"/>
    </row>
    <row r="1160" spans="1:2" x14ac:dyDescent="0.2">
      <c r="A1160" s="10"/>
      <c r="B1160" s="10"/>
    </row>
    <row r="1161" spans="1:2" x14ac:dyDescent="0.2">
      <c r="A1161" s="10"/>
      <c r="B1161" s="10"/>
    </row>
    <row r="1162" spans="1:2" x14ac:dyDescent="0.2">
      <c r="A1162" s="10"/>
      <c r="B1162" s="10"/>
    </row>
    <row r="1163" spans="1:2" x14ac:dyDescent="0.2">
      <c r="A1163" s="10"/>
      <c r="B1163" s="10"/>
    </row>
    <row r="1164" spans="1:2" x14ac:dyDescent="0.2">
      <c r="A1164" s="10"/>
      <c r="B1164" s="10"/>
    </row>
    <row r="1165" spans="1:2" x14ac:dyDescent="0.2">
      <c r="A1165" s="10"/>
      <c r="B1165" s="10"/>
    </row>
    <row r="1166" spans="1:2" x14ac:dyDescent="0.2">
      <c r="A1166" s="10"/>
      <c r="B1166" s="10"/>
    </row>
    <row r="1167" spans="1:2" x14ac:dyDescent="0.2">
      <c r="A1167" s="10"/>
      <c r="B1167" s="10"/>
    </row>
    <row r="1168" spans="1:2" x14ac:dyDescent="0.2">
      <c r="A1168" s="10"/>
      <c r="B1168" s="10"/>
    </row>
    <row r="1169" spans="1:2" x14ac:dyDescent="0.2">
      <c r="A1169" s="10"/>
      <c r="B1169" s="10"/>
    </row>
    <row r="1170" spans="1:2" x14ac:dyDescent="0.2">
      <c r="A1170" s="10"/>
      <c r="B1170" s="10"/>
    </row>
    <row r="1171" spans="1:2" x14ac:dyDescent="0.2">
      <c r="A1171" s="10"/>
      <c r="B1171" s="10"/>
    </row>
    <row r="1172" spans="1:2" x14ac:dyDescent="0.2">
      <c r="A1172" s="10"/>
      <c r="B1172" s="10"/>
    </row>
    <row r="1173" spans="1:2" x14ac:dyDescent="0.2">
      <c r="A1173" s="10"/>
      <c r="B1173" s="10"/>
    </row>
    <row r="1174" spans="1:2" x14ac:dyDescent="0.2">
      <c r="A1174" s="10"/>
      <c r="B1174" s="10"/>
    </row>
    <row r="1175" spans="1:2" x14ac:dyDescent="0.2">
      <c r="A1175" s="10"/>
      <c r="B1175" s="10"/>
    </row>
    <row r="1176" spans="1:2" x14ac:dyDescent="0.2">
      <c r="A1176" s="10"/>
      <c r="B1176" s="10"/>
    </row>
    <row r="1177" spans="1:2" x14ac:dyDescent="0.2">
      <c r="A1177" s="10"/>
      <c r="B1177" s="10"/>
    </row>
    <row r="1178" spans="1:2" x14ac:dyDescent="0.2">
      <c r="A1178" s="10"/>
      <c r="B1178" s="10"/>
    </row>
    <row r="1179" spans="1:2" x14ac:dyDescent="0.2">
      <c r="A1179" s="10"/>
      <c r="B1179" s="10"/>
    </row>
    <row r="1180" spans="1:2" x14ac:dyDescent="0.2">
      <c r="A1180" s="10"/>
      <c r="B1180" s="10"/>
    </row>
    <row r="1181" spans="1:2" x14ac:dyDescent="0.2">
      <c r="A1181" s="10"/>
      <c r="B1181" s="10"/>
    </row>
    <row r="1182" spans="1:2" x14ac:dyDescent="0.2">
      <c r="A1182" s="10"/>
      <c r="B1182" s="10"/>
    </row>
    <row r="1183" spans="1:2" x14ac:dyDescent="0.2">
      <c r="A1183" s="10"/>
      <c r="B1183" s="10"/>
    </row>
    <row r="1184" spans="1:2" x14ac:dyDescent="0.2">
      <c r="A1184" s="10"/>
      <c r="B1184" s="10"/>
    </row>
    <row r="1185" spans="1:2" x14ac:dyDescent="0.2">
      <c r="A1185" s="10"/>
      <c r="B1185" s="10"/>
    </row>
    <row r="1186" spans="1:2" x14ac:dyDescent="0.2">
      <c r="A1186" s="10"/>
      <c r="B1186" s="10"/>
    </row>
    <row r="1187" spans="1:2" x14ac:dyDescent="0.2">
      <c r="A1187" s="10"/>
      <c r="B1187" s="10"/>
    </row>
    <row r="1188" spans="1:2" x14ac:dyDescent="0.2">
      <c r="A1188" s="10"/>
      <c r="B1188" s="10"/>
    </row>
    <row r="1189" spans="1:2" x14ac:dyDescent="0.2">
      <c r="A1189" s="10"/>
      <c r="B1189" s="10"/>
    </row>
    <row r="1190" spans="1:2" x14ac:dyDescent="0.2">
      <c r="A1190" s="10"/>
      <c r="B1190" s="10"/>
    </row>
    <row r="1191" spans="1:2" x14ac:dyDescent="0.2">
      <c r="A1191" s="10"/>
      <c r="B1191" s="10"/>
    </row>
    <row r="1192" spans="1:2" x14ac:dyDescent="0.2">
      <c r="A1192" s="10"/>
      <c r="B1192" s="10"/>
    </row>
    <row r="1193" spans="1:2" x14ac:dyDescent="0.2">
      <c r="A1193" s="10"/>
      <c r="B1193" s="10"/>
    </row>
    <row r="1194" spans="1:2" x14ac:dyDescent="0.2">
      <c r="A1194" s="10"/>
      <c r="B1194" s="10"/>
    </row>
    <row r="1195" spans="1:2" x14ac:dyDescent="0.2">
      <c r="A1195" s="10"/>
      <c r="B1195" s="10"/>
    </row>
    <row r="1196" spans="1:2" x14ac:dyDescent="0.2">
      <c r="A1196" s="10"/>
      <c r="B1196" s="10"/>
    </row>
    <row r="1197" spans="1:2" x14ac:dyDescent="0.2">
      <c r="A1197" s="10"/>
      <c r="B1197" s="10"/>
    </row>
    <row r="1198" spans="1:2" x14ac:dyDescent="0.2">
      <c r="A1198" s="10"/>
      <c r="B1198" s="10"/>
    </row>
    <row r="1199" spans="1:2" x14ac:dyDescent="0.2">
      <c r="A1199" s="10"/>
      <c r="B1199" s="10"/>
    </row>
    <row r="1200" spans="1:2" x14ac:dyDescent="0.2">
      <c r="A1200" s="10"/>
      <c r="B1200" s="10"/>
    </row>
    <row r="1201" spans="1:2" x14ac:dyDescent="0.2">
      <c r="A1201" s="10"/>
      <c r="B1201" s="10"/>
    </row>
    <row r="1202" spans="1:2" x14ac:dyDescent="0.2">
      <c r="A1202" s="10"/>
      <c r="B1202" s="10"/>
    </row>
    <row r="1203" spans="1:2" x14ac:dyDescent="0.2">
      <c r="A1203" s="10"/>
      <c r="B1203" s="10"/>
    </row>
    <row r="1204" spans="1:2" x14ac:dyDescent="0.2">
      <c r="A1204" s="10"/>
      <c r="B1204" s="10"/>
    </row>
    <row r="1205" spans="1:2" x14ac:dyDescent="0.2">
      <c r="A1205" s="10"/>
      <c r="B1205" s="10"/>
    </row>
    <row r="1206" spans="1:2" x14ac:dyDescent="0.2">
      <c r="A1206" s="10"/>
      <c r="B1206" s="10"/>
    </row>
    <row r="1207" spans="1:2" x14ac:dyDescent="0.2">
      <c r="A1207" s="10"/>
      <c r="B1207" s="10"/>
    </row>
    <row r="1208" spans="1:2" x14ac:dyDescent="0.2">
      <c r="A1208" s="10"/>
      <c r="B1208" s="10"/>
    </row>
    <row r="1209" spans="1:2" x14ac:dyDescent="0.2">
      <c r="A1209" s="10"/>
      <c r="B1209" s="10"/>
    </row>
    <row r="1210" spans="1:2" x14ac:dyDescent="0.2">
      <c r="A1210" s="10"/>
      <c r="B1210" s="10"/>
    </row>
    <row r="1211" spans="1:2" x14ac:dyDescent="0.2">
      <c r="A1211" s="10"/>
      <c r="B1211" s="10"/>
    </row>
    <row r="1212" spans="1:2" x14ac:dyDescent="0.2">
      <c r="A1212" s="10"/>
      <c r="B1212" s="10"/>
    </row>
    <row r="1213" spans="1:2" x14ac:dyDescent="0.2">
      <c r="A1213" s="10"/>
      <c r="B1213" s="10"/>
    </row>
    <row r="1214" spans="1:2" x14ac:dyDescent="0.2">
      <c r="A1214" s="10"/>
      <c r="B1214" s="10"/>
    </row>
    <row r="1215" spans="1:2" x14ac:dyDescent="0.2">
      <c r="A1215" s="10"/>
      <c r="B1215" s="10"/>
    </row>
    <row r="1216" spans="1:2" x14ac:dyDescent="0.2">
      <c r="A1216" s="10"/>
      <c r="B1216" s="10"/>
    </row>
    <row r="1217" spans="1:2" x14ac:dyDescent="0.2">
      <c r="A1217" s="10"/>
      <c r="B1217" s="10"/>
    </row>
    <row r="1218" spans="1:2" x14ac:dyDescent="0.2">
      <c r="A1218" s="10"/>
      <c r="B1218" s="10"/>
    </row>
    <row r="1219" spans="1:2" x14ac:dyDescent="0.2">
      <c r="A1219" s="10"/>
      <c r="B1219" s="10"/>
    </row>
    <row r="1220" spans="1:2" x14ac:dyDescent="0.2">
      <c r="A1220" s="10"/>
      <c r="B1220" s="10"/>
    </row>
    <row r="1221" spans="1:2" x14ac:dyDescent="0.2">
      <c r="A1221" s="10"/>
      <c r="B1221" s="10"/>
    </row>
    <row r="1222" spans="1:2" x14ac:dyDescent="0.2">
      <c r="A1222" s="10"/>
      <c r="B1222" s="10"/>
    </row>
    <row r="1223" spans="1:2" x14ac:dyDescent="0.2">
      <c r="A1223" s="10"/>
      <c r="B1223" s="10"/>
    </row>
    <row r="1224" spans="1:2" x14ac:dyDescent="0.2">
      <c r="A1224" s="10"/>
      <c r="B1224" s="10"/>
    </row>
    <row r="1225" spans="1:2" x14ac:dyDescent="0.2">
      <c r="A1225" s="10"/>
      <c r="B1225" s="10"/>
    </row>
    <row r="1226" spans="1:2" x14ac:dyDescent="0.2">
      <c r="A1226" s="10"/>
      <c r="B1226" s="10"/>
    </row>
    <row r="1227" spans="1:2" x14ac:dyDescent="0.2">
      <c r="A1227" s="10"/>
      <c r="B1227" s="10"/>
    </row>
    <row r="1228" spans="1:2" x14ac:dyDescent="0.2">
      <c r="A1228" s="10"/>
      <c r="B1228" s="10"/>
    </row>
    <row r="1229" spans="1:2" x14ac:dyDescent="0.2">
      <c r="A1229" s="10"/>
      <c r="B1229" s="10"/>
    </row>
    <row r="1230" spans="1:2" x14ac:dyDescent="0.2">
      <c r="A1230" s="10"/>
      <c r="B1230" s="10"/>
    </row>
    <row r="1231" spans="1:2" x14ac:dyDescent="0.2">
      <c r="A1231" s="10"/>
      <c r="B1231" s="10"/>
    </row>
    <row r="1232" spans="1:2" x14ac:dyDescent="0.2">
      <c r="A1232" s="10"/>
      <c r="B1232" s="10"/>
    </row>
    <row r="1233" spans="1:2" x14ac:dyDescent="0.2">
      <c r="A1233" s="10"/>
      <c r="B1233" s="10"/>
    </row>
    <row r="1234" spans="1:2" x14ac:dyDescent="0.2">
      <c r="A1234" s="10"/>
      <c r="B1234" s="10"/>
    </row>
    <row r="1235" spans="1:2" x14ac:dyDescent="0.2">
      <c r="A1235" s="10"/>
      <c r="B1235" s="10"/>
    </row>
    <row r="1236" spans="1:2" x14ac:dyDescent="0.2">
      <c r="A1236" s="10"/>
      <c r="B1236" s="10"/>
    </row>
    <row r="1237" spans="1:2" x14ac:dyDescent="0.2">
      <c r="A1237" s="10"/>
      <c r="B1237" s="10"/>
    </row>
    <row r="1238" spans="1:2" x14ac:dyDescent="0.2">
      <c r="A1238" s="10"/>
      <c r="B1238" s="10"/>
    </row>
    <row r="1239" spans="1:2" x14ac:dyDescent="0.2">
      <c r="A1239" s="10"/>
      <c r="B1239" s="10"/>
    </row>
    <row r="1240" spans="1:2" x14ac:dyDescent="0.2">
      <c r="A1240" s="10"/>
      <c r="B1240" s="10"/>
    </row>
    <row r="1241" spans="1:2" x14ac:dyDescent="0.2">
      <c r="A1241" s="10"/>
      <c r="B1241" s="10"/>
    </row>
    <row r="1242" spans="1:2" x14ac:dyDescent="0.2">
      <c r="A1242" s="10"/>
      <c r="B1242" s="10"/>
    </row>
    <row r="1243" spans="1:2" x14ac:dyDescent="0.2">
      <c r="A1243" s="10"/>
      <c r="B1243" s="10"/>
    </row>
    <row r="1244" spans="1:2" x14ac:dyDescent="0.2">
      <c r="A1244" s="10"/>
      <c r="B1244" s="10"/>
    </row>
    <row r="1245" spans="1:2" x14ac:dyDescent="0.2">
      <c r="A1245" s="10"/>
      <c r="B1245" s="10"/>
    </row>
    <row r="1246" spans="1:2" x14ac:dyDescent="0.2">
      <c r="A1246" s="10"/>
      <c r="B1246" s="10"/>
    </row>
    <row r="1247" spans="1:2" x14ac:dyDescent="0.2">
      <c r="A1247" s="10"/>
      <c r="B1247" s="10"/>
    </row>
    <row r="1248" spans="1:2" x14ac:dyDescent="0.2">
      <c r="A1248" s="10"/>
      <c r="B1248" s="10"/>
    </row>
    <row r="1249" spans="1:2" x14ac:dyDescent="0.2">
      <c r="A1249" s="10"/>
      <c r="B1249" s="10"/>
    </row>
    <row r="1250" spans="1:2" x14ac:dyDescent="0.2">
      <c r="A1250" s="10"/>
      <c r="B1250" s="10"/>
    </row>
    <row r="1251" spans="1:2" x14ac:dyDescent="0.2">
      <c r="A1251" s="10"/>
      <c r="B1251" s="10"/>
    </row>
    <row r="1252" spans="1:2" x14ac:dyDescent="0.2">
      <c r="A1252" s="10"/>
      <c r="B1252" s="10"/>
    </row>
    <row r="1253" spans="1:2" x14ac:dyDescent="0.2">
      <c r="A1253" s="10"/>
      <c r="B1253" s="10"/>
    </row>
    <row r="1254" spans="1:2" x14ac:dyDescent="0.2">
      <c r="A1254" s="10"/>
      <c r="B1254" s="10"/>
    </row>
    <row r="1255" spans="1:2" x14ac:dyDescent="0.2">
      <c r="A1255" s="10"/>
      <c r="B1255" s="10"/>
    </row>
    <row r="1256" spans="1:2" x14ac:dyDescent="0.2">
      <c r="A1256" s="10"/>
      <c r="B1256" s="10"/>
    </row>
    <row r="1257" spans="1:2" x14ac:dyDescent="0.2">
      <c r="A1257" s="10"/>
      <c r="B1257" s="10"/>
    </row>
    <row r="1258" spans="1:2" x14ac:dyDescent="0.2">
      <c r="A1258" s="10"/>
      <c r="B1258" s="10"/>
    </row>
    <row r="1259" spans="1:2" x14ac:dyDescent="0.2">
      <c r="A1259" s="10"/>
      <c r="B1259" s="10"/>
    </row>
    <row r="1260" spans="1:2" x14ac:dyDescent="0.2">
      <c r="A1260" s="10"/>
      <c r="B1260" s="10"/>
    </row>
    <row r="1261" spans="1:2" x14ac:dyDescent="0.2">
      <c r="A1261" s="10"/>
      <c r="B1261" s="10"/>
    </row>
    <row r="1262" spans="1:2" x14ac:dyDescent="0.2">
      <c r="A1262" s="10"/>
      <c r="B1262" s="10"/>
    </row>
    <row r="1263" spans="1:2" x14ac:dyDescent="0.2">
      <c r="A1263" s="10"/>
      <c r="B1263" s="10"/>
    </row>
    <row r="1264" spans="1:2" x14ac:dyDescent="0.2">
      <c r="A1264" s="10"/>
      <c r="B1264" s="10"/>
    </row>
    <row r="1265" spans="1:2" x14ac:dyDescent="0.2">
      <c r="A1265" s="10"/>
      <c r="B1265" s="10"/>
    </row>
    <row r="1266" spans="1:2" x14ac:dyDescent="0.2">
      <c r="A1266" s="10"/>
      <c r="B1266" s="10"/>
    </row>
    <row r="1267" spans="1:2" x14ac:dyDescent="0.2">
      <c r="A1267" s="10"/>
      <c r="B1267" s="10"/>
    </row>
    <row r="1268" spans="1:2" x14ac:dyDescent="0.2">
      <c r="A1268" s="10"/>
      <c r="B1268" s="10"/>
    </row>
    <row r="1269" spans="1:2" x14ac:dyDescent="0.2">
      <c r="A1269" s="10"/>
      <c r="B1269" s="10"/>
    </row>
    <row r="1270" spans="1:2" x14ac:dyDescent="0.2">
      <c r="A1270" s="10"/>
      <c r="B1270" s="10"/>
    </row>
    <row r="1271" spans="1:2" x14ac:dyDescent="0.2">
      <c r="A1271" s="10"/>
      <c r="B1271" s="10"/>
    </row>
    <row r="1272" spans="1:2" x14ac:dyDescent="0.2">
      <c r="A1272" s="10"/>
      <c r="B1272" s="10"/>
    </row>
    <row r="1273" spans="1:2" x14ac:dyDescent="0.2">
      <c r="A1273" s="10"/>
      <c r="B1273" s="10"/>
    </row>
    <row r="1274" spans="1:2" x14ac:dyDescent="0.2">
      <c r="A1274" s="10"/>
      <c r="B1274" s="10"/>
    </row>
    <row r="1275" spans="1:2" x14ac:dyDescent="0.2">
      <c r="A1275" s="10"/>
      <c r="B1275" s="10"/>
    </row>
    <row r="1276" spans="1:2" x14ac:dyDescent="0.2">
      <c r="A1276" s="10"/>
      <c r="B1276" s="10"/>
    </row>
    <row r="1277" spans="1:2" x14ac:dyDescent="0.2">
      <c r="A1277" s="10"/>
      <c r="B1277" s="10"/>
    </row>
    <row r="1278" spans="1:2" x14ac:dyDescent="0.2">
      <c r="A1278" s="10"/>
      <c r="B1278" s="10"/>
    </row>
    <row r="1279" spans="1:2" x14ac:dyDescent="0.2">
      <c r="A1279" s="10"/>
      <c r="B1279" s="10"/>
    </row>
    <row r="1280" spans="1:2" x14ac:dyDescent="0.2">
      <c r="A1280" s="10"/>
      <c r="B1280" s="10"/>
    </row>
    <row r="1281" spans="1:2" x14ac:dyDescent="0.2">
      <c r="A1281" s="10"/>
      <c r="B1281" s="10"/>
    </row>
    <row r="1282" spans="1:2" x14ac:dyDescent="0.2">
      <c r="A1282" s="10"/>
      <c r="B1282" s="10"/>
    </row>
    <row r="1283" spans="1:2" x14ac:dyDescent="0.2">
      <c r="A1283" s="10"/>
      <c r="B1283" s="10"/>
    </row>
    <row r="1284" spans="1:2" x14ac:dyDescent="0.2">
      <c r="A1284" s="10"/>
      <c r="B1284" s="10"/>
    </row>
    <row r="1285" spans="1:2" x14ac:dyDescent="0.2">
      <c r="A1285" s="10"/>
      <c r="B1285" s="10"/>
    </row>
    <row r="1286" spans="1:2" x14ac:dyDescent="0.2">
      <c r="A1286" s="10"/>
      <c r="B1286" s="10"/>
    </row>
    <row r="1287" spans="1:2" x14ac:dyDescent="0.2">
      <c r="A1287" s="10"/>
      <c r="B1287" s="10"/>
    </row>
    <row r="1288" spans="1:2" x14ac:dyDescent="0.2">
      <c r="A1288" s="10"/>
      <c r="B1288" s="10"/>
    </row>
    <row r="1289" spans="1:2" x14ac:dyDescent="0.2">
      <c r="A1289" s="10"/>
      <c r="B1289" s="10"/>
    </row>
    <row r="1290" spans="1:2" x14ac:dyDescent="0.2">
      <c r="A1290" s="10"/>
      <c r="B1290" s="10"/>
    </row>
    <row r="1291" spans="1:2" x14ac:dyDescent="0.2">
      <c r="A1291" s="10"/>
      <c r="B1291" s="10"/>
    </row>
    <row r="1292" spans="1:2" x14ac:dyDescent="0.2">
      <c r="A1292" s="10"/>
      <c r="B1292" s="10"/>
    </row>
    <row r="1293" spans="1:2" x14ac:dyDescent="0.2">
      <c r="A1293" s="10"/>
      <c r="B1293" s="10"/>
    </row>
    <row r="1294" spans="1:2" x14ac:dyDescent="0.2">
      <c r="A1294" s="10"/>
      <c r="B1294" s="10"/>
    </row>
    <row r="1295" spans="1:2" x14ac:dyDescent="0.2">
      <c r="A1295" s="10"/>
      <c r="B1295" s="10"/>
    </row>
    <row r="1296" spans="1:2" x14ac:dyDescent="0.2">
      <c r="A1296" s="10"/>
      <c r="B1296" s="10"/>
    </row>
    <row r="1297" spans="1:2" x14ac:dyDescent="0.2">
      <c r="A1297" s="10"/>
      <c r="B1297" s="10"/>
    </row>
    <row r="1298" spans="1:2" x14ac:dyDescent="0.2">
      <c r="A1298" s="10"/>
      <c r="B1298" s="10"/>
    </row>
    <row r="1299" spans="1:2" x14ac:dyDescent="0.2">
      <c r="A1299" s="10"/>
      <c r="B1299" s="10"/>
    </row>
    <row r="1300" spans="1:2" x14ac:dyDescent="0.2">
      <c r="A1300" s="10"/>
      <c r="B1300" s="10"/>
    </row>
    <row r="1301" spans="1:2" x14ac:dyDescent="0.2">
      <c r="A1301" s="10"/>
      <c r="B1301" s="10"/>
    </row>
    <row r="1302" spans="1:2" x14ac:dyDescent="0.2">
      <c r="A1302" s="10"/>
      <c r="B1302" s="10"/>
    </row>
    <row r="1303" spans="1:2" x14ac:dyDescent="0.2">
      <c r="A1303" s="10"/>
      <c r="B1303" s="10"/>
    </row>
    <row r="1304" spans="1:2" x14ac:dyDescent="0.2">
      <c r="A1304" s="10"/>
      <c r="B1304" s="10"/>
    </row>
    <row r="1305" spans="1:2" x14ac:dyDescent="0.2">
      <c r="A1305" s="10"/>
      <c r="B1305" s="10"/>
    </row>
    <row r="1306" spans="1:2" x14ac:dyDescent="0.2">
      <c r="A1306" s="10"/>
      <c r="B1306" s="10"/>
    </row>
    <row r="1307" spans="1:2" x14ac:dyDescent="0.2">
      <c r="A1307" s="10"/>
      <c r="B1307" s="10"/>
    </row>
    <row r="1308" spans="1:2" x14ac:dyDescent="0.2">
      <c r="A1308" s="10"/>
      <c r="B1308" s="10"/>
    </row>
    <row r="1309" spans="1:2" x14ac:dyDescent="0.2">
      <c r="A1309" s="10"/>
      <c r="B1309" s="10"/>
    </row>
    <row r="1310" spans="1:2" x14ac:dyDescent="0.2">
      <c r="A1310" s="10"/>
      <c r="B1310" s="10"/>
    </row>
    <row r="1311" spans="1:2" x14ac:dyDescent="0.2">
      <c r="A1311" s="10"/>
      <c r="B1311" s="10"/>
    </row>
    <row r="1312" spans="1:2" x14ac:dyDescent="0.2">
      <c r="A1312" s="10"/>
      <c r="B1312" s="10"/>
    </row>
    <row r="1313" spans="1:2" x14ac:dyDescent="0.2">
      <c r="A1313" s="10"/>
      <c r="B1313" s="10"/>
    </row>
    <row r="1314" spans="1:2" x14ac:dyDescent="0.2">
      <c r="A1314" s="10"/>
      <c r="B1314" s="10"/>
    </row>
    <row r="1315" spans="1:2" x14ac:dyDescent="0.2">
      <c r="A1315" s="10"/>
      <c r="B1315" s="10"/>
    </row>
    <row r="1316" spans="1:2" x14ac:dyDescent="0.2">
      <c r="A1316" s="10"/>
      <c r="B1316" s="10"/>
    </row>
    <row r="1317" spans="1:2" x14ac:dyDescent="0.2">
      <c r="A1317" s="10"/>
      <c r="B1317" s="10"/>
    </row>
    <row r="1318" spans="1:2" x14ac:dyDescent="0.2">
      <c r="A1318" s="10"/>
      <c r="B1318" s="10"/>
    </row>
    <row r="1319" spans="1:2" x14ac:dyDescent="0.2">
      <c r="A1319" s="10"/>
      <c r="B1319" s="10"/>
    </row>
    <row r="1320" spans="1:2" x14ac:dyDescent="0.2">
      <c r="A1320" s="10"/>
      <c r="B1320" s="10"/>
    </row>
    <row r="1321" spans="1:2" x14ac:dyDescent="0.2">
      <c r="A1321" s="10"/>
      <c r="B1321" s="10"/>
    </row>
    <row r="1322" spans="1:2" x14ac:dyDescent="0.2">
      <c r="A1322" s="10"/>
      <c r="B1322" s="10"/>
    </row>
    <row r="1323" spans="1:2" x14ac:dyDescent="0.2">
      <c r="A1323" s="10"/>
      <c r="B1323" s="10"/>
    </row>
    <row r="1324" spans="1:2" x14ac:dyDescent="0.2">
      <c r="A1324" s="10"/>
      <c r="B1324" s="10"/>
    </row>
    <row r="1325" spans="1:2" x14ac:dyDescent="0.2">
      <c r="A1325" s="10"/>
      <c r="B1325" s="10"/>
    </row>
    <row r="1326" spans="1:2" x14ac:dyDescent="0.2">
      <c r="A1326" s="10"/>
      <c r="B1326" s="10"/>
    </row>
    <row r="1327" spans="1:2" x14ac:dyDescent="0.2">
      <c r="A1327" s="10"/>
      <c r="B1327" s="10"/>
    </row>
    <row r="1328" spans="1:2" x14ac:dyDescent="0.2">
      <c r="A1328" s="10"/>
      <c r="B1328" s="10"/>
    </row>
    <row r="1329" spans="1:2" x14ac:dyDescent="0.2">
      <c r="A1329" s="10"/>
      <c r="B1329" s="10"/>
    </row>
    <row r="1330" spans="1:2" x14ac:dyDescent="0.2">
      <c r="A1330" s="10"/>
      <c r="B1330" s="10"/>
    </row>
    <row r="1331" spans="1:2" x14ac:dyDescent="0.2">
      <c r="A1331" s="10"/>
      <c r="B1331" s="10"/>
    </row>
    <row r="1332" spans="1:2" x14ac:dyDescent="0.2">
      <c r="A1332" s="10"/>
      <c r="B1332" s="10"/>
    </row>
    <row r="1333" spans="1:2" x14ac:dyDescent="0.2">
      <c r="A1333" s="10"/>
      <c r="B1333" s="10"/>
    </row>
    <row r="1334" spans="1:2" x14ac:dyDescent="0.2">
      <c r="A1334" s="10"/>
      <c r="B1334" s="10"/>
    </row>
    <row r="1335" spans="1:2" x14ac:dyDescent="0.2">
      <c r="A1335" s="10"/>
      <c r="B1335" s="10"/>
    </row>
    <row r="1336" spans="1:2" x14ac:dyDescent="0.2">
      <c r="A1336" s="10"/>
      <c r="B1336" s="10"/>
    </row>
    <row r="1337" spans="1:2" x14ac:dyDescent="0.2">
      <c r="A1337" s="10"/>
      <c r="B1337" s="10"/>
    </row>
    <row r="1338" spans="1:2" x14ac:dyDescent="0.2">
      <c r="A1338" s="10"/>
      <c r="B1338" s="10"/>
    </row>
    <row r="1339" spans="1:2" x14ac:dyDescent="0.2">
      <c r="A1339" s="10"/>
      <c r="B1339" s="10"/>
    </row>
    <row r="1340" spans="1:2" x14ac:dyDescent="0.2">
      <c r="A1340" s="10"/>
      <c r="B1340" s="10"/>
    </row>
    <row r="1341" spans="1:2" x14ac:dyDescent="0.2">
      <c r="A1341" s="10"/>
      <c r="B1341" s="10"/>
    </row>
    <row r="1342" spans="1:2" x14ac:dyDescent="0.2">
      <c r="A1342" s="10"/>
      <c r="B1342" s="10"/>
    </row>
    <row r="1343" spans="1:2" x14ac:dyDescent="0.2">
      <c r="A1343" s="10"/>
      <c r="B1343" s="10"/>
    </row>
    <row r="1344" spans="1:2" x14ac:dyDescent="0.2">
      <c r="A1344" s="10"/>
      <c r="B1344" s="10"/>
    </row>
    <row r="1345" spans="1:2" x14ac:dyDescent="0.2">
      <c r="A1345" s="10"/>
      <c r="B1345" s="10"/>
    </row>
    <row r="1346" spans="1:2" x14ac:dyDescent="0.2">
      <c r="A1346" s="10"/>
      <c r="B1346" s="10"/>
    </row>
    <row r="1347" spans="1:2" x14ac:dyDescent="0.2">
      <c r="A1347" s="10"/>
      <c r="B1347" s="10"/>
    </row>
    <row r="1348" spans="1:2" x14ac:dyDescent="0.2">
      <c r="A1348" s="10"/>
      <c r="B1348" s="10"/>
    </row>
    <row r="1349" spans="1:2" x14ac:dyDescent="0.2">
      <c r="A1349" s="10"/>
      <c r="B1349" s="10"/>
    </row>
    <row r="1350" spans="1:2" x14ac:dyDescent="0.2">
      <c r="A1350" s="10"/>
      <c r="B1350" s="10"/>
    </row>
    <row r="1351" spans="1:2" x14ac:dyDescent="0.2">
      <c r="A1351" s="10"/>
      <c r="B1351" s="10"/>
    </row>
    <row r="1352" spans="1:2" x14ac:dyDescent="0.2">
      <c r="A1352" s="10"/>
      <c r="B1352" s="10"/>
    </row>
    <row r="1353" spans="1:2" x14ac:dyDescent="0.2">
      <c r="A1353" s="10"/>
      <c r="B1353" s="10"/>
    </row>
    <row r="1354" spans="1:2" x14ac:dyDescent="0.2">
      <c r="A1354" s="10"/>
      <c r="B1354" s="10"/>
    </row>
    <row r="1355" spans="1:2" x14ac:dyDescent="0.2">
      <c r="A1355" s="10"/>
      <c r="B1355" s="10"/>
    </row>
    <row r="1356" spans="1:2" x14ac:dyDescent="0.2">
      <c r="A1356" s="10"/>
      <c r="B1356" s="10"/>
    </row>
    <row r="1357" spans="1:2" x14ac:dyDescent="0.2">
      <c r="A1357" s="10"/>
      <c r="B1357" s="10"/>
    </row>
    <row r="1358" spans="1:2" x14ac:dyDescent="0.2">
      <c r="A1358" s="10"/>
      <c r="B1358" s="10"/>
    </row>
    <row r="1359" spans="1:2" x14ac:dyDescent="0.2">
      <c r="A1359" s="10"/>
      <c r="B1359" s="10"/>
    </row>
    <row r="1360" spans="1:2" x14ac:dyDescent="0.2">
      <c r="A1360" s="10"/>
      <c r="B1360" s="10"/>
    </row>
    <row r="1361" spans="1:2" x14ac:dyDescent="0.2">
      <c r="A1361" s="10"/>
      <c r="B1361" s="10"/>
    </row>
    <row r="1362" spans="1:2" x14ac:dyDescent="0.2">
      <c r="A1362" s="10"/>
      <c r="B1362" s="10"/>
    </row>
    <row r="1363" spans="1:2" x14ac:dyDescent="0.2">
      <c r="A1363" s="10"/>
      <c r="B1363" s="10"/>
    </row>
    <row r="1364" spans="1:2" x14ac:dyDescent="0.2">
      <c r="A1364" s="10"/>
      <c r="B1364" s="10"/>
    </row>
    <row r="1365" spans="1:2" x14ac:dyDescent="0.2">
      <c r="A1365" s="10"/>
      <c r="B1365" s="10"/>
    </row>
    <row r="1366" spans="1:2" x14ac:dyDescent="0.2">
      <c r="A1366" s="10"/>
      <c r="B1366" s="10"/>
    </row>
    <row r="1367" spans="1:2" x14ac:dyDescent="0.2">
      <c r="A1367" s="10"/>
      <c r="B1367" s="10"/>
    </row>
    <row r="1368" spans="1:2" x14ac:dyDescent="0.2">
      <c r="A1368" s="10"/>
      <c r="B1368" s="10"/>
    </row>
    <row r="1369" spans="1:2" x14ac:dyDescent="0.2">
      <c r="A1369" s="10"/>
      <c r="B1369" s="10"/>
    </row>
    <row r="1370" spans="1:2" x14ac:dyDescent="0.2">
      <c r="A1370" s="10"/>
      <c r="B1370" s="10"/>
    </row>
    <row r="1371" spans="1:2" x14ac:dyDescent="0.2">
      <c r="A1371" s="10"/>
      <c r="B1371" s="10"/>
    </row>
    <row r="1372" spans="1:2" x14ac:dyDescent="0.2">
      <c r="A1372" s="10"/>
      <c r="B1372" s="10"/>
    </row>
    <row r="1373" spans="1:2" x14ac:dyDescent="0.2">
      <c r="A1373" s="10"/>
      <c r="B1373" s="10"/>
    </row>
    <row r="1374" spans="1:2" x14ac:dyDescent="0.2">
      <c r="A1374" s="10"/>
      <c r="B1374" s="10"/>
    </row>
    <row r="1375" spans="1:2" x14ac:dyDescent="0.2">
      <c r="A1375" s="10"/>
      <c r="B1375" s="10"/>
    </row>
    <row r="1376" spans="1:2" x14ac:dyDescent="0.2">
      <c r="A1376" s="10"/>
      <c r="B1376" s="10"/>
    </row>
    <row r="1377" spans="1:2" x14ac:dyDescent="0.2">
      <c r="A1377" s="10"/>
      <c r="B1377" s="10"/>
    </row>
    <row r="1378" spans="1:2" x14ac:dyDescent="0.2">
      <c r="A1378" s="10"/>
      <c r="B1378" s="10"/>
    </row>
    <row r="1379" spans="1:2" x14ac:dyDescent="0.2">
      <c r="A1379" s="10"/>
      <c r="B1379" s="10"/>
    </row>
    <row r="1380" spans="1:2" x14ac:dyDescent="0.2">
      <c r="A1380" s="10"/>
      <c r="B1380" s="10"/>
    </row>
    <row r="1381" spans="1:2" x14ac:dyDescent="0.2">
      <c r="A1381" s="10"/>
      <c r="B1381" s="10"/>
    </row>
    <row r="1382" spans="1:2" x14ac:dyDescent="0.2">
      <c r="A1382" s="10"/>
      <c r="B1382" s="10"/>
    </row>
    <row r="1383" spans="1:2" x14ac:dyDescent="0.2">
      <c r="A1383" s="10"/>
      <c r="B1383" s="10"/>
    </row>
    <row r="1384" spans="1:2" x14ac:dyDescent="0.2">
      <c r="A1384" s="10"/>
      <c r="B1384" s="10"/>
    </row>
    <row r="1385" spans="1:2" x14ac:dyDescent="0.2">
      <c r="A1385" s="10"/>
      <c r="B1385" s="10"/>
    </row>
    <row r="1386" spans="1:2" x14ac:dyDescent="0.2">
      <c r="A1386" s="10"/>
      <c r="B1386" s="10"/>
    </row>
    <row r="1387" spans="1:2" x14ac:dyDescent="0.2">
      <c r="A1387" s="10"/>
      <c r="B1387" s="10"/>
    </row>
    <row r="1388" spans="1:2" x14ac:dyDescent="0.2">
      <c r="A1388" s="10"/>
      <c r="B1388" s="10"/>
    </row>
    <row r="1389" spans="1:2" x14ac:dyDescent="0.2">
      <c r="A1389" s="10"/>
      <c r="B1389" s="10"/>
    </row>
    <row r="1390" spans="1:2" x14ac:dyDescent="0.2">
      <c r="A1390" s="10"/>
      <c r="B1390" s="10"/>
    </row>
    <row r="1391" spans="1:2" x14ac:dyDescent="0.2">
      <c r="A1391" s="10"/>
      <c r="B1391" s="10"/>
    </row>
    <row r="1392" spans="1:2" x14ac:dyDescent="0.2">
      <c r="A1392" s="10"/>
      <c r="B1392" s="10"/>
    </row>
    <row r="1393" spans="1:2" x14ac:dyDescent="0.2">
      <c r="A1393" s="10"/>
      <c r="B1393" s="10"/>
    </row>
    <row r="1394" spans="1:2" x14ac:dyDescent="0.2">
      <c r="A1394" s="10"/>
      <c r="B1394" s="10"/>
    </row>
    <row r="1395" spans="1:2" x14ac:dyDescent="0.2">
      <c r="A1395" s="10"/>
      <c r="B1395" s="10"/>
    </row>
    <row r="1396" spans="1:2" x14ac:dyDescent="0.2">
      <c r="A1396" s="10"/>
      <c r="B1396" s="10"/>
    </row>
    <row r="1397" spans="1:2" x14ac:dyDescent="0.2">
      <c r="A1397" s="10"/>
      <c r="B1397" s="10"/>
    </row>
    <row r="1398" spans="1:2" x14ac:dyDescent="0.2">
      <c r="A1398" s="10"/>
      <c r="B1398" s="10"/>
    </row>
    <row r="1399" spans="1:2" x14ac:dyDescent="0.2">
      <c r="A1399" s="10"/>
      <c r="B1399" s="10"/>
    </row>
    <row r="1400" spans="1:2" x14ac:dyDescent="0.2">
      <c r="A1400" s="10"/>
      <c r="B1400" s="10"/>
    </row>
    <row r="1401" spans="1:2" x14ac:dyDescent="0.2">
      <c r="A1401" s="10"/>
      <c r="B1401" s="10"/>
    </row>
    <row r="1402" spans="1:2" x14ac:dyDescent="0.2">
      <c r="A1402" s="10"/>
      <c r="B1402" s="10"/>
    </row>
    <row r="1403" spans="1:2" x14ac:dyDescent="0.2">
      <c r="A1403" s="10"/>
      <c r="B1403" s="10"/>
    </row>
    <row r="1404" spans="1:2" x14ac:dyDescent="0.2">
      <c r="A1404" s="10"/>
      <c r="B1404" s="10"/>
    </row>
    <row r="1405" spans="1:2" x14ac:dyDescent="0.2">
      <c r="A1405" s="10"/>
      <c r="B1405" s="10"/>
    </row>
    <row r="1406" spans="1:2" x14ac:dyDescent="0.2">
      <c r="A1406" s="10"/>
      <c r="B1406" s="10"/>
    </row>
    <row r="1407" spans="1:2" x14ac:dyDescent="0.2">
      <c r="A1407" s="10"/>
      <c r="B1407" s="10"/>
    </row>
    <row r="1408" spans="1:2" x14ac:dyDescent="0.2">
      <c r="A1408" s="10"/>
      <c r="B1408" s="10"/>
    </row>
    <row r="1409" spans="1:2" x14ac:dyDescent="0.2">
      <c r="A1409" s="10"/>
      <c r="B1409" s="10"/>
    </row>
    <row r="1410" spans="1:2" x14ac:dyDescent="0.2">
      <c r="A1410" s="10"/>
      <c r="B1410" s="10"/>
    </row>
    <row r="1411" spans="1:2" x14ac:dyDescent="0.2">
      <c r="A1411" s="10"/>
      <c r="B1411" s="10"/>
    </row>
    <row r="1412" spans="1:2" x14ac:dyDescent="0.2">
      <c r="A1412" s="10"/>
      <c r="B1412" s="10"/>
    </row>
    <row r="1413" spans="1:2" x14ac:dyDescent="0.2">
      <c r="A1413" s="10"/>
      <c r="B1413" s="10"/>
    </row>
    <row r="1414" spans="1:2" x14ac:dyDescent="0.2">
      <c r="A1414" s="10"/>
      <c r="B1414" s="10"/>
    </row>
    <row r="1415" spans="1:2" x14ac:dyDescent="0.2">
      <c r="A1415" s="10"/>
      <c r="B1415" s="10"/>
    </row>
    <row r="1416" spans="1:2" x14ac:dyDescent="0.2">
      <c r="A1416" s="10"/>
      <c r="B1416" s="10"/>
    </row>
    <row r="1417" spans="1:2" x14ac:dyDescent="0.2">
      <c r="A1417" s="10"/>
      <c r="B1417" s="10"/>
    </row>
    <row r="1418" spans="1:2" x14ac:dyDescent="0.2">
      <c r="A1418" s="10"/>
      <c r="B1418" s="10"/>
    </row>
    <row r="1419" spans="1:2" x14ac:dyDescent="0.2">
      <c r="A1419" s="10"/>
      <c r="B1419" s="10"/>
    </row>
    <row r="1420" spans="1:2" x14ac:dyDescent="0.2">
      <c r="A1420" s="10"/>
      <c r="B1420" s="10"/>
    </row>
    <row r="1421" spans="1:2" x14ac:dyDescent="0.2">
      <c r="A1421" s="10"/>
      <c r="B1421" s="10"/>
    </row>
    <row r="1422" spans="1:2" x14ac:dyDescent="0.2">
      <c r="A1422" s="10"/>
      <c r="B1422" s="10"/>
    </row>
    <row r="1423" spans="1:2" x14ac:dyDescent="0.2">
      <c r="A1423" s="10"/>
      <c r="B1423" s="10"/>
    </row>
    <row r="1424" spans="1:2" x14ac:dyDescent="0.2">
      <c r="A1424" s="10"/>
      <c r="B1424" s="10"/>
    </row>
    <row r="1425" spans="1:2" x14ac:dyDescent="0.2">
      <c r="A1425" s="10"/>
      <c r="B1425" s="10"/>
    </row>
    <row r="1426" spans="1:2" x14ac:dyDescent="0.2">
      <c r="A1426" s="10"/>
      <c r="B1426" s="10"/>
    </row>
    <row r="1427" spans="1:2" x14ac:dyDescent="0.2">
      <c r="A1427" s="10"/>
      <c r="B1427" s="10"/>
    </row>
    <row r="1428" spans="1:2" x14ac:dyDescent="0.2">
      <c r="A1428" s="10"/>
      <c r="B1428" s="10"/>
    </row>
    <row r="1429" spans="1:2" x14ac:dyDescent="0.2">
      <c r="A1429" s="10"/>
      <c r="B1429" s="10"/>
    </row>
    <row r="1430" spans="1:2" x14ac:dyDescent="0.2">
      <c r="A1430" s="10"/>
      <c r="B1430" s="10"/>
    </row>
    <row r="1431" spans="1:2" x14ac:dyDescent="0.2">
      <c r="A1431" s="10"/>
      <c r="B1431" s="10"/>
    </row>
    <row r="1432" spans="1:2" x14ac:dyDescent="0.2">
      <c r="A1432" s="10"/>
      <c r="B1432" s="10"/>
    </row>
    <row r="1433" spans="1:2" x14ac:dyDescent="0.2">
      <c r="A1433" s="10"/>
      <c r="B1433" s="10"/>
    </row>
    <row r="1434" spans="1:2" x14ac:dyDescent="0.2">
      <c r="A1434" s="10"/>
      <c r="B1434" s="10"/>
    </row>
    <row r="1435" spans="1:2" x14ac:dyDescent="0.2">
      <c r="A1435" s="10"/>
      <c r="B1435" s="10"/>
    </row>
    <row r="1436" spans="1:2" x14ac:dyDescent="0.2">
      <c r="A1436" s="10"/>
      <c r="B1436" s="10"/>
    </row>
    <row r="1437" spans="1:2" x14ac:dyDescent="0.2">
      <c r="A1437" s="10"/>
      <c r="B1437" s="10"/>
    </row>
    <row r="1438" spans="1:2" x14ac:dyDescent="0.2">
      <c r="A1438" s="10"/>
      <c r="B1438" s="10"/>
    </row>
    <row r="1439" spans="1:2" x14ac:dyDescent="0.2">
      <c r="A1439" s="10"/>
      <c r="B1439" s="10"/>
    </row>
    <row r="1440" spans="1:2" x14ac:dyDescent="0.2">
      <c r="A1440" s="10"/>
      <c r="B1440" s="10"/>
    </row>
    <row r="1441" spans="1:2" x14ac:dyDescent="0.2">
      <c r="A1441" s="10"/>
      <c r="B1441" s="10"/>
    </row>
    <row r="1442" spans="1:2" x14ac:dyDescent="0.2">
      <c r="A1442" s="10"/>
      <c r="B1442" s="10"/>
    </row>
    <row r="1443" spans="1:2" x14ac:dyDescent="0.2">
      <c r="A1443" s="10"/>
      <c r="B1443" s="10"/>
    </row>
    <row r="1444" spans="1:2" x14ac:dyDescent="0.2">
      <c r="A1444" s="10"/>
      <c r="B1444" s="10"/>
    </row>
    <row r="1445" spans="1:2" x14ac:dyDescent="0.2">
      <c r="A1445" s="10"/>
      <c r="B1445" s="10"/>
    </row>
    <row r="1446" spans="1:2" x14ac:dyDescent="0.2">
      <c r="A1446" s="10"/>
      <c r="B1446" s="10"/>
    </row>
    <row r="1447" spans="1:2" x14ac:dyDescent="0.2">
      <c r="A1447" s="10"/>
      <c r="B1447" s="10"/>
    </row>
    <row r="1448" spans="1:2" x14ac:dyDescent="0.2">
      <c r="A1448" s="10"/>
      <c r="B1448" s="10"/>
    </row>
    <row r="1449" spans="1:2" x14ac:dyDescent="0.2">
      <c r="A1449" s="10"/>
      <c r="B1449" s="10"/>
    </row>
    <row r="1450" spans="1:2" x14ac:dyDescent="0.2">
      <c r="A1450" s="10"/>
      <c r="B1450" s="10"/>
    </row>
    <row r="1451" spans="1:2" x14ac:dyDescent="0.2">
      <c r="A1451" s="10"/>
      <c r="B1451" s="10"/>
    </row>
    <row r="1452" spans="1:2" x14ac:dyDescent="0.2">
      <c r="A1452" s="10"/>
      <c r="B1452" s="10"/>
    </row>
    <row r="1453" spans="1:2" x14ac:dyDescent="0.2">
      <c r="A1453" s="10"/>
      <c r="B1453" s="10"/>
    </row>
    <row r="1454" spans="1:2" x14ac:dyDescent="0.2">
      <c r="A1454" s="10"/>
      <c r="B1454" s="10"/>
    </row>
    <row r="1455" spans="1:2" x14ac:dyDescent="0.2">
      <c r="A1455" s="10"/>
      <c r="B1455" s="10"/>
    </row>
    <row r="1456" spans="1:2" x14ac:dyDescent="0.2">
      <c r="A1456" s="10"/>
      <c r="B1456" s="10"/>
    </row>
    <row r="1457" spans="1:2" x14ac:dyDescent="0.2">
      <c r="A1457" s="10"/>
      <c r="B1457" s="10"/>
    </row>
    <row r="1458" spans="1:2" x14ac:dyDescent="0.2">
      <c r="A1458" s="10"/>
      <c r="B1458" s="10"/>
    </row>
    <row r="1459" spans="1:2" x14ac:dyDescent="0.2">
      <c r="A1459" s="10"/>
      <c r="B1459" s="10"/>
    </row>
    <row r="1460" spans="1:2" x14ac:dyDescent="0.2">
      <c r="A1460" s="10"/>
      <c r="B1460" s="10"/>
    </row>
    <row r="1461" spans="1:2" x14ac:dyDescent="0.2">
      <c r="A1461" s="10"/>
      <c r="B1461" s="10"/>
    </row>
    <row r="1462" spans="1:2" x14ac:dyDescent="0.2">
      <c r="A1462" s="10"/>
      <c r="B1462" s="10"/>
    </row>
    <row r="1463" spans="1:2" x14ac:dyDescent="0.2">
      <c r="A1463" s="10"/>
      <c r="B1463" s="10"/>
    </row>
    <row r="1464" spans="1:2" x14ac:dyDescent="0.2">
      <c r="A1464" s="10"/>
      <c r="B1464" s="10"/>
    </row>
    <row r="1465" spans="1:2" x14ac:dyDescent="0.2">
      <c r="A1465" s="10"/>
      <c r="B1465" s="10"/>
    </row>
    <row r="1466" spans="1:2" x14ac:dyDescent="0.2">
      <c r="A1466" s="10"/>
      <c r="B1466" s="10"/>
    </row>
    <row r="1467" spans="1:2" x14ac:dyDescent="0.2">
      <c r="A1467" s="10"/>
      <c r="B1467" s="10"/>
    </row>
    <row r="1468" spans="1:2" x14ac:dyDescent="0.2">
      <c r="A1468" s="10"/>
      <c r="B1468" s="10"/>
    </row>
    <row r="1469" spans="1:2" x14ac:dyDescent="0.2">
      <c r="A1469" s="10"/>
      <c r="B1469" s="10"/>
    </row>
    <row r="1470" spans="1:2" x14ac:dyDescent="0.2">
      <c r="A1470" s="10"/>
      <c r="B1470" s="10"/>
    </row>
    <row r="1471" spans="1:2" x14ac:dyDescent="0.2">
      <c r="A1471" s="10"/>
      <c r="B1471" s="10"/>
    </row>
    <row r="1472" spans="1:2" x14ac:dyDescent="0.2">
      <c r="A1472" s="10"/>
      <c r="B1472" s="10"/>
    </row>
    <row r="1473" spans="1:2" x14ac:dyDescent="0.2">
      <c r="A1473" s="10"/>
      <c r="B1473" s="10"/>
    </row>
    <row r="1474" spans="1:2" x14ac:dyDescent="0.2">
      <c r="A1474" s="10"/>
      <c r="B1474" s="10"/>
    </row>
    <row r="1475" spans="1:2" x14ac:dyDescent="0.2">
      <c r="A1475" s="10"/>
      <c r="B1475" s="10"/>
    </row>
    <row r="1476" spans="1:2" x14ac:dyDescent="0.2">
      <c r="A1476" s="10"/>
      <c r="B1476" s="10"/>
    </row>
    <row r="1477" spans="1:2" x14ac:dyDescent="0.2">
      <c r="A1477" s="10"/>
      <c r="B1477" s="10"/>
    </row>
    <row r="1478" spans="1:2" x14ac:dyDescent="0.2">
      <c r="A1478" s="10"/>
      <c r="B1478" s="10"/>
    </row>
    <row r="1479" spans="1:2" x14ac:dyDescent="0.2">
      <c r="A1479" s="10"/>
      <c r="B1479" s="10"/>
    </row>
    <row r="1480" spans="1:2" x14ac:dyDescent="0.2">
      <c r="A1480" s="10"/>
      <c r="B1480" s="10"/>
    </row>
    <row r="1481" spans="1:2" x14ac:dyDescent="0.2">
      <c r="A1481" s="10"/>
      <c r="B1481" s="10"/>
    </row>
    <row r="1482" spans="1:2" x14ac:dyDescent="0.2">
      <c r="A1482" s="10"/>
      <c r="B1482" s="10"/>
    </row>
    <row r="1483" spans="1:2" x14ac:dyDescent="0.2">
      <c r="A1483" s="10"/>
      <c r="B1483" s="10"/>
    </row>
    <row r="1484" spans="1:2" x14ac:dyDescent="0.2">
      <c r="A1484" s="10"/>
      <c r="B1484" s="10"/>
    </row>
    <row r="1485" spans="1:2" x14ac:dyDescent="0.2">
      <c r="A1485" s="10"/>
      <c r="B1485" s="10"/>
    </row>
    <row r="1486" spans="1:2" x14ac:dyDescent="0.2">
      <c r="A1486" s="10"/>
      <c r="B1486" s="10"/>
    </row>
    <row r="1487" spans="1:2" x14ac:dyDescent="0.2">
      <c r="A1487" s="10"/>
      <c r="B1487" s="10"/>
    </row>
    <row r="1488" spans="1:2" x14ac:dyDescent="0.2">
      <c r="A1488" s="10"/>
      <c r="B1488" s="10"/>
    </row>
    <row r="1489" spans="1:2" x14ac:dyDescent="0.2">
      <c r="A1489" s="10"/>
      <c r="B1489" s="10"/>
    </row>
    <row r="1490" spans="1:2" x14ac:dyDescent="0.2">
      <c r="A1490" s="10"/>
      <c r="B1490" s="10"/>
    </row>
    <row r="1491" spans="1:2" x14ac:dyDescent="0.2">
      <c r="A1491" s="10"/>
      <c r="B1491" s="10"/>
    </row>
    <row r="1492" spans="1:2" x14ac:dyDescent="0.2">
      <c r="A1492" s="10"/>
      <c r="B1492" s="10"/>
    </row>
    <row r="1493" spans="1:2" x14ac:dyDescent="0.2">
      <c r="A1493" s="10"/>
      <c r="B1493" s="10"/>
    </row>
    <row r="1494" spans="1:2" x14ac:dyDescent="0.2">
      <c r="A1494" s="10"/>
      <c r="B1494" s="10"/>
    </row>
    <row r="1495" spans="1:2" x14ac:dyDescent="0.2">
      <c r="A1495" s="10"/>
      <c r="B1495" s="10"/>
    </row>
    <row r="1496" spans="1:2" x14ac:dyDescent="0.2">
      <c r="A1496" s="10"/>
      <c r="B1496" s="10"/>
    </row>
    <row r="1497" spans="1:2" x14ac:dyDescent="0.2">
      <c r="A1497" s="10"/>
      <c r="B1497" s="10"/>
    </row>
    <row r="1498" spans="1:2" x14ac:dyDescent="0.2">
      <c r="A1498" s="10"/>
      <c r="B1498" s="10"/>
    </row>
    <row r="1499" spans="1:2" x14ac:dyDescent="0.2">
      <c r="A1499" s="10"/>
      <c r="B1499" s="10"/>
    </row>
    <row r="1500" spans="1:2" x14ac:dyDescent="0.2">
      <c r="A1500" s="10"/>
      <c r="B1500" s="10"/>
    </row>
    <row r="1501" spans="1:2" x14ac:dyDescent="0.2">
      <c r="A1501" s="10"/>
      <c r="B1501" s="10"/>
    </row>
    <row r="1502" spans="1:2" x14ac:dyDescent="0.2">
      <c r="A1502" s="10"/>
      <c r="B1502" s="10"/>
    </row>
    <row r="1503" spans="1:2" x14ac:dyDescent="0.2">
      <c r="A1503" s="10"/>
      <c r="B1503" s="10"/>
    </row>
    <row r="1504" spans="1:2" x14ac:dyDescent="0.2">
      <c r="A1504" s="10"/>
      <c r="B1504" s="10"/>
    </row>
    <row r="1505" spans="1:2" x14ac:dyDescent="0.2">
      <c r="A1505" s="10"/>
      <c r="B1505" s="10"/>
    </row>
    <row r="1506" spans="1:2" x14ac:dyDescent="0.2">
      <c r="A1506" s="10"/>
      <c r="B1506" s="10"/>
    </row>
    <row r="1507" spans="1:2" x14ac:dyDescent="0.2">
      <c r="A1507" s="10"/>
      <c r="B1507" s="10"/>
    </row>
    <row r="1508" spans="1:2" x14ac:dyDescent="0.2">
      <c r="A1508" s="10"/>
      <c r="B1508" s="10"/>
    </row>
    <row r="1509" spans="1:2" x14ac:dyDescent="0.2">
      <c r="A1509" s="10"/>
      <c r="B1509" s="10"/>
    </row>
    <row r="1510" spans="1:2" x14ac:dyDescent="0.2">
      <c r="A1510" s="10"/>
      <c r="B1510" s="10"/>
    </row>
    <row r="1511" spans="1:2" x14ac:dyDescent="0.2">
      <c r="A1511" s="10"/>
      <c r="B1511" s="10"/>
    </row>
    <row r="1512" spans="1:2" x14ac:dyDescent="0.2">
      <c r="A1512" s="10"/>
      <c r="B1512" s="10"/>
    </row>
    <row r="1513" spans="1:2" x14ac:dyDescent="0.2">
      <c r="A1513" s="10"/>
      <c r="B1513" s="10"/>
    </row>
    <row r="1514" spans="1:2" x14ac:dyDescent="0.2">
      <c r="A1514" s="10"/>
      <c r="B1514" s="10"/>
    </row>
    <row r="1515" spans="1:2" x14ac:dyDescent="0.2">
      <c r="A1515" s="10"/>
      <c r="B1515" s="10"/>
    </row>
    <row r="1516" spans="1:2" x14ac:dyDescent="0.2">
      <c r="A1516" s="10"/>
      <c r="B1516" s="10"/>
    </row>
    <row r="1517" spans="1:2" x14ac:dyDescent="0.2">
      <c r="A1517" s="10"/>
      <c r="B1517" s="10"/>
    </row>
    <row r="1518" spans="1:2" x14ac:dyDescent="0.2">
      <c r="A1518" s="10"/>
      <c r="B1518" s="10"/>
    </row>
    <row r="1519" spans="1:2" x14ac:dyDescent="0.2">
      <c r="A1519" s="10"/>
      <c r="B1519" s="10"/>
    </row>
    <row r="1520" spans="1:2" x14ac:dyDescent="0.2">
      <c r="A1520" s="10"/>
      <c r="B1520" s="10"/>
    </row>
    <row r="1521" spans="1:2" x14ac:dyDescent="0.2">
      <c r="A1521" s="10"/>
      <c r="B1521" s="10"/>
    </row>
    <row r="1522" spans="1:2" x14ac:dyDescent="0.2">
      <c r="A1522" s="10"/>
      <c r="B1522" s="10"/>
    </row>
    <row r="1523" spans="1:2" x14ac:dyDescent="0.2">
      <c r="A1523" s="10"/>
      <c r="B1523" s="10"/>
    </row>
    <row r="1524" spans="1:2" x14ac:dyDescent="0.2">
      <c r="A1524" s="10"/>
      <c r="B1524" s="10"/>
    </row>
    <row r="1525" spans="1:2" x14ac:dyDescent="0.2">
      <c r="A1525" s="10"/>
      <c r="B1525" s="10"/>
    </row>
    <row r="1526" spans="1:2" x14ac:dyDescent="0.2">
      <c r="A1526" s="10"/>
      <c r="B1526" s="10"/>
    </row>
    <row r="1527" spans="1:2" x14ac:dyDescent="0.2">
      <c r="A1527" s="10"/>
      <c r="B1527" s="10"/>
    </row>
    <row r="1528" spans="1:2" x14ac:dyDescent="0.2">
      <c r="A1528" s="10"/>
      <c r="B1528" s="10"/>
    </row>
    <row r="1529" spans="1:2" x14ac:dyDescent="0.2">
      <c r="A1529" s="10"/>
      <c r="B1529" s="10"/>
    </row>
    <row r="1530" spans="1:2" x14ac:dyDescent="0.2">
      <c r="A1530" s="10"/>
      <c r="B1530" s="10"/>
    </row>
    <row r="1531" spans="1:2" x14ac:dyDescent="0.2">
      <c r="A1531" s="10"/>
      <c r="B1531" s="10"/>
    </row>
    <row r="1532" spans="1:2" x14ac:dyDescent="0.2">
      <c r="A1532" s="10"/>
      <c r="B1532" s="10"/>
    </row>
    <row r="1533" spans="1:2" x14ac:dyDescent="0.2">
      <c r="A1533" s="10"/>
      <c r="B1533" s="10"/>
    </row>
    <row r="1534" spans="1:2" x14ac:dyDescent="0.2">
      <c r="A1534" s="10"/>
      <c r="B1534" s="10"/>
    </row>
    <row r="1535" spans="1:2" x14ac:dyDescent="0.2">
      <c r="A1535" s="10"/>
      <c r="B1535" s="10"/>
    </row>
    <row r="1536" spans="1:2" x14ac:dyDescent="0.2">
      <c r="A1536" s="10"/>
      <c r="B1536" s="10"/>
    </row>
    <row r="1537" spans="1:2" x14ac:dyDescent="0.2">
      <c r="A1537" s="10"/>
      <c r="B1537" s="10"/>
    </row>
    <row r="1538" spans="1:2" x14ac:dyDescent="0.2">
      <c r="A1538" s="10"/>
      <c r="B1538" s="10"/>
    </row>
    <row r="1539" spans="1:2" x14ac:dyDescent="0.2">
      <c r="A1539" s="10"/>
      <c r="B1539" s="10"/>
    </row>
    <row r="1540" spans="1:2" x14ac:dyDescent="0.2">
      <c r="A1540" s="10"/>
      <c r="B1540" s="10"/>
    </row>
    <row r="1541" spans="1:2" x14ac:dyDescent="0.2">
      <c r="A1541" s="10"/>
      <c r="B1541" s="10"/>
    </row>
    <row r="1542" spans="1:2" x14ac:dyDescent="0.2">
      <c r="A1542" s="10"/>
      <c r="B1542" s="10"/>
    </row>
    <row r="1543" spans="1:2" x14ac:dyDescent="0.2">
      <c r="A1543" s="10"/>
      <c r="B1543" s="10"/>
    </row>
    <row r="1544" spans="1:2" x14ac:dyDescent="0.2">
      <c r="A1544" s="10"/>
      <c r="B1544" s="10"/>
    </row>
    <row r="1545" spans="1:2" x14ac:dyDescent="0.2">
      <c r="A1545" s="10"/>
      <c r="B1545" s="10"/>
    </row>
    <row r="1546" spans="1:2" x14ac:dyDescent="0.2">
      <c r="A1546" s="10"/>
      <c r="B1546" s="10"/>
    </row>
    <row r="1547" spans="1:2" x14ac:dyDescent="0.2">
      <c r="A1547" s="10"/>
      <c r="B1547" s="10"/>
    </row>
    <row r="1548" spans="1:2" x14ac:dyDescent="0.2">
      <c r="A1548" s="10"/>
      <c r="B1548" s="10"/>
    </row>
    <row r="1549" spans="1:2" x14ac:dyDescent="0.2">
      <c r="A1549" s="10"/>
      <c r="B1549" s="10"/>
    </row>
    <row r="1550" spans="1:2" x14ac:dyDescent="0.2">
      <c r="A1550" s="10"/>
      <c r="B1550" s="10"/>
    </row>
    <row r="1551" spans="1:2" x14ac:dyDescent="0.2">
      <c r="A1551" s="10"/>
      <c r="B1551" s="10"/>
    </row>
    <row r="1552" spans="1:2" x14ac:dyDescent="0.2">
      <c r="A1552" s="10"/>
      <c r="B1552" s="10"/>
    </row>
    <row r="1553" spans="1:2" x14ac:dyDescent="0.2">
      <c r="A1553" s="10"/>
      <c r="B1553" s="10"/>
    </row>
    <row r="1554" spans="1:2" x14ac:dyDescent="0.2">
      <c r="A1554" s="10"/>
      <c r="B1554" s="10"/>
    </row>
    <row r="1555" spans="1:2" x14ac:dyDescent="0.2">
      <c r="A1555" s="10"/>
      <c r="B1555" s="10"/>
    </row>
    <row r="1556" spans="1:2" x14ac:dyDescent="0.2">
      <c r="A1556" s="10"/>
      <c r="B1556" s="10"/>
    </row>
    <row r="1557" spans="1:2" x14ac:dyDescent="0.2">
      <c r="A1557" s="10"/>
      <c r="B1557" s="10"/>
    </row>
    <row r="1558" spans="1:2" x14ac:dyDescent="0.2">
      <c r="A1558" s="10"/>
      <c r="B1558" s="10"/>
    </row>
    <row r="1559" spans="1:2" x14ac:dyDescent="0.2">
      <c r="A1559" s="10"/>
      <c r="B1559" s="10"/>
    </row>
    <row r="1560" spans="1:2" x14ac:dyDescent="0.2">
      <c r="A1560" s="10"/>
      <c r="B1560" s="10"/>
    </row>
    <row r="1561" spans="1:2" x14ac:dyDescent="0.2">
      <c r="A1561" s="10"/>
      <c r="B1561" s="10"/>
    </row>
    <row r="1562" spans="1:2" x14ac:dyDescent="0.2">
      <c r="A1562" s="10"/>
      <c r="B1562" s="10"/>
    </row>
    <row r="1563" spans="1:2" x14ac:dyDescent="0.2">
      <c r="A1563" s="10"/>
      <c r="B1563" s="10"/>
    </row>
    <row r="1564" spans="1:2" x14ac:dyDescent="0.2">
      <c r="A1564" s="10"/>
      <c r="B1564" s="10"/>
    </row>
    <row r="1565" spans="1:2" x14ac:dyDescent="0.2">
      <c r="A1565" s="10"/>
      <c r="B1565" s="10"/>
    </row>
    <row r="1566" spans="1:2" x14ac:dyDescent="0.2">
      <c r="A1566" s="10"/>
      <c r="B1566" s="10"/>
    </row>
    <row r="1567" spans="1:2" x14ac:dyDescent="0.2">
      <c r="A1567" s="10"/>
      <c r="B1567" s="10"/>
    </row>
    <row r="1568" spans="1:2" x14ac:dyDescent="0.2">
      <c r="A1568" s="10"/>
      <c r="B1568" s="10"/>
    </row>
    <row r="1569" spans="1:2" x14ac:dyDescent="0.2">
      <c r="A1569" s="10"/>
      <c r="B1569" s="10"/>
    </row>
    <row r="1570" spans="1:2" x14ac:dyDescent="0.2">
      <c r="A1570" s="10"/>
      <c r="B1570" s="10"/>
    </row>
    <row r="1571" spans="1:2" x14ac:dyDescent="0.2">
      <c r="A1571" s="10"/>
      <c r="B1571" s="10"/>
    </row>
    <row r="1572" spans="1:2" x14ac:dyDescent="0.2">
      <c r="A1572" s="10"/>
      <c r="B1572" s="10"/>
    </row>
    <row r="1573" spans="1:2" x14ac:dyDescent="0.2">
      <c r="A1573" s="10"/>
      <c r="B1573" s="10"/>
    </row>
    <row r="1574" spans="1:2" x14ac:dyDescent="0.2">
      <c r="A1574" s="10"/>
      <c r="B1574" s="10"/>
    </row>
    <row r="1575" spans="1:2" x14ac:dyDescent="0.2">
      <c r="A1575" s="10"/>
      <c r="B1575" s="10"/>
    </row>
    <row r="1576" spans="1:2" x14ac:dyDescent="0.2">
      <c r="A1576" s="10"/>
      <c r="B1576" s="10"/>
    </row>
    <row r="1577" spans="1:2" x14ac:dyDescent="0.2">
      <c r="A1577" s="10"/>
      <c r="B1577" s="10"/>
    </row>
    <row r="1578" spans="1:2" x14ac:dyDescent="0.2">
      <c r="A1578" s="10"/>
      <c r="B1578" s="10"/>
    </row>
    <row r="1579" spans="1:2" x14ac:dyDescent="0.2">
      <c r="A1579" s="10"/>
      <c r="B1579" s="10"/>
    </row>
    <row r="1580" spans="1:2" x14ac:dyDescent="0.2">
      <c r="A1580" s="10"/>
      <c r="B1580" s="10"/>
    </row>
    <row r="1581" spans="1:2" x14ac:dyDescent="0.2">
      <c r="A1581" s="10"/>
      <c r="B1581" s="10"/>
    </row>
    <row r="1582" spans="1:2" x14ac:dyDescent="0.2">
      <c r="A1582" s="10"/>
      <c r="B1582" s="10"/>
    </row>
    <row r="1583" spans="1:2" x14ac:dyDescent="0.2">
      <c r="A1583" s="10"/>
      <c r="B1583" s="10"/>
    </row>
    <row r="1584" spans="1:2" x14ac:dyDescent="0.2">
      <c r="A1584" s="10"/>
      <c r="B1584" s="10"/>
    </row>
    <row r="1585" spans="1:2" x14ac:dyDescent="0.2">
      <c r="A1585" s="10"/>
      <c r="B1585" s="10"/>
    </row>
    <row r="1586" spans="1:2" x14ac:dyDescent="0.2">
      <c r="A1586" s="10"/>
      <c r="B1586" s="10"/>
    </row>
    <row r="1587" spans="1:2" x14ac:dyDescent="0.2">
      <c r="A1587" s="10"/>
      <c r="B1587" s="10"/>
    </row>
    <row r="1588" spans="1:2" x14ac:dyDescent="0.2">
      <c r="A1588" s="10"/>
      <c r="B1588" s="10"/>
    </row>
    <row r="1589" spans="1:2" x14ac:dyDescent="0.2">
      <c r="A1589" s="10"/>
      <c r="B1589" s="10"/>
    </row>
    <row r="1590" spans="1:2" x14ac:dyDescent="0.2">
      <c r="A1590" s="10"/>
      <c r="B1590" s="10"/>
    </row>
    <row r="1591" spans="1:2" x14ac:dyDescent="0.2">
      <c r="A1591" s="10"/>
      <c r="B1591" s="10"/>
    </row>
    <row r="1592" spans="1:2" x14ac:dyDescent="0.2">
      <c r="A1592" s="10"/>
      <c r="B1592" s="10"/>
    </row>
    <row r="1593" spans="1:2" x14ac:dyDescent="0.2">
      <c r="A1593" s="10"/>
      <c r="B1593" s="10"/>
    </row>
    <row r="1594" spans="1:2" x14ac:dyDescent="0.2">
      <c r="A1594" s="10"/>
      <c r="B1594" s="10"/>
    </row>
    <row r="1595" spans="1:2" x14ac:dyDescent="0.2">
      <c r="A1595" s="10"/>
      <c r="B1595" s="10"/>
    </row>
    <row r="1596" spans="1:2" x14ac:dyDescent="0.2">
      <c r="A1596" s="10"/>
      <c r="B1596" s="10"/>
    </row>
    <row r="1597" spans="1:2" x14ac:dyDescent="0.2">
      <c r="A1597" s="10"/>
      <c r="B1597" s="10"/>
    </row>
    <row r="1598" spans="1:2" x14ac:dyDescent="0.2">
      <c r="A1598" s="10"/>
      <c r="B1598" s="10"/>
    </row>
    <row r="1599" spans="1:2" x14ac:dyDescent="0.2">
      <c r="A1599" s="10"/>
      <c r="B1599" s="10"/>
    </row>
    <row r="1600" spans="1:2" x14ac:dyDescent="0.2">
      <c r="A1600" s="10"/>
      <c r="B1600" s="10"/>
    </row>
    <row r="1601" spans="1:2" x14ac:dyDescent="0.2">
      <c r="A1601" s="10"/>
      <c r="B1601" s="10"/>
    </row>
    <row r="1602" spans="1:2" x14ac:dyDescent="0.2">
      <c r="A1602" s="10"/>
      <c r="B1602" s="10"/>
    </row>
    <row r="1603" spans="1:2" x14ac:dyDescent="0.2">
      <c r="A1603" s="10"/>
      <c r="B1603" s="10"/>
    </row>
    <row r="1604" spans="1:2" x14ac:dyDescent="0.2">
      <c r="A1604" s="10"/>
      <c r="B1604" s="10"/>
    </row>
    <row r="1605" spans="1:2" x14ac:dyDescent="0.2">
      <c r="A1605" s="10"/>
      <c r="B1605" s="10"/>
    </row>
    <row r="1606" spans="1:2" x14ac:dyDescent="0.2">
      <c r="A1606" s="10"/>
      <c r="B1606" s="10"/>
    </row>
    <row r="1607" spans="1:2" x14ac:dyDescent="0.2">
      <c r="A1607" s="10"/>
      <c r="B1607" s="10"/>
    </row>
    <row r="1608" spans="1:2" x14ac:dyDescent="0.2">
      <c r="A1608" s="10"/>
      <c r="B1608" s="10"/>
    </row>
    <row r="1609" spans="1:2" x14ac:dyDescent="0.2">
      <c r="A1609" s="10"/>
      <c r="B1609" s="10"/>
    </row>
    <row r="1610" spans="1:2" x14ac:dyDescent="0.2">
      <c r="A1610" s="10"/>
      <c r="B1610" s="10"/>
    </row>
    <row r="1611" spans="1:2" x14ac:dyDescent="0.2">
      <c r="A1611" s="10"/>
      <c r="B1611" s="10"/>
    </row>
    <row r="1612" spans="1:2" x14ac:dyDescent="0.2">
      <c r="A1612" s="10"/>
      <c r="B1612" s="10"/>
    </row>
    <row r="1613" spans="1:2" x14ac:dyDescent="0.2">
      <c r="A1613" s="10"/>
      <c r="B1613" s="10"/>
    </row>
    <row r="1614" spans="1:2" x14ac:dyDescent="0.2">
      <c r="A1614" s="10"/>
      <c r="B1614" s="10"/>
    </row>
    <row r="1615" spans="1:2" x14ac:dyDescent="0.2">
      <c r="A1615" s="10"/>
      <c r="B1615" s="10"/>
    </row>
    <row r="1616" spans="1:2" x14ac:dyDescent="0.2">
      <c r="A1616" s="10"/>
      <c r="B1616" s="10"/>
    </row>
    <row r="1617" spans="1:2" x14ac:dyDescent="0.2">
      <c r="A1617" s="10"/>
      <c r="B1617" s="10"/>
    </row>
    <row r="1618" spans="1:2" x14ac:dyDescent="0.2">
      <c r="A1618" s="10"/>
      <c r="B1618" s="10"/>
    </row>
    <row r="1619" spans="1:2" x14ac:dyDescent="0.2">
      <c r="A1619" s="10"/>
      <c r="B1619" s="10"/>
    </row>
    <row r="1620" spans="1:2" x14ac:dyDescent="0.2">
      <c r="A1620" s="10"/>
      <c r="B1620" s="10"/>
    </row>
    <row r="1621" spans="1:2" x14ac:dyDescent="0.2">
      <c r="A1621" s="10"/>
      <c r="B1621" s="10"/>
    </row>
    <row r="1622" spans="1:2" x14ac:dyDescent="0.2">
      <c r="A1622" s="10"/>
      <c r="B1622" s="10"/>
    </row>
    <row r="1623" spans="1:2" x14ac:dyDescent="0.2">
      <c r="A1623" s="10"/>
      <c r="B1623" s="10"/>
    </row>
    <row r="1624" spans="1:2" x14ac:dyDescent="0.2">
      <c r="A1624" s="10"/>
      <c r="B1624" s="10"/>
    </row>
    <row r="1625" spans="1:2" x14ac:dyDescent="0.2">
      <c r="A1625" s="10"/>
      <c r="B1625" s="10"/>
    </row>
    <row r="1626" spans="1:2" x14ac:dyDescent="0.2">
      <c r="A1626" s="10"/>
      <c r="B1626" s="10"/>
    </row>
    <row r="1627" spans="1:2" x14ac:dyDescent="0.2">
      <c r="A1627" s="10"/>
      <c r="B1627" s="10"/>
    </row>
    <row r="1628" spans="1:2" x14ac:dyDescent="0.2">
      <c r="A1628" s="10"/>
      <c r="B1628" s="10"/>
    </row>
    <row r="1629" spans="1:2" x14ac:dyDescent="0.2">
      <c r="A1629" s="10"/>
      <c r="B1629" s="10"/>
    </row>
    <row r="1630" spans="1:2" x14ac:dyDescent="0.2">
      <c r="A1630" s="10"/>
      <c r="B1630" s="10"/>
    </row>
    <row r="1631" spans="1:2" x14ac:dyDescent="0.2">
      <c r="A1631" s="10"/>
      <c r="B1631" s="10"/>
    </row>
    <row r="1632" spans="1:2" x14ac:dyDescent="0.2">
      <c r="A1632" s="10"/>
      <c r="B1632" s="10"/>
    </row>
    <row r="1633" spans="1:2" x14ac:dyDescent="0.2">
      <c r="A1633" s="10"/>
      <c r="B1633" s="10"/>
    </row>
    <row r="1634" spans="1:2" x14ac:dyDescent="0.2">
      <c r="A1634" s="10"/>
      <c r="B1634" s="10"/>
    </row>
    <row r="1635" spans="1:2" x14ac:dyDescent="0.2">
      <c r="A1635" s="10"/>
      <c r="B1635" s="10"/>
    </row>
    <row r="1636" spans="1:2" x14ac:dyDescent="0.2">
      <c r="A1636" s="10"/>
      <c r="B1636" s="10"/>
    </row>
    <row r="1637" spans="1:2" x14ac:dyDescent="0.2">
      <c r="A1637" s="10"/>
      <c r="B1637" s="10"/>
    </row>
    <row r="1638" spans="1:2" x14ac:dyDescent="0.2">
      <c r="A1638" s="10"/>
      <c r="B1638" s="10"/>
    </row>
    <row r="1639" spans="1:2" x14ac:dyDescent="0.2">
      <c r="A1639" s="10"/>
      <c r="B1639" s="10"/>
    </row>
    <row r="1640" spans="1:2" x14ac:dyDescent="0.2">
      <c r="A1640" s="10"/>
      <c r="B1640" s="10"/>
    </row>
    <row r="1641" spans="1:2" x14ac:dyDescent="0.2">
      <c r="A1641" s="10"/>
      <c r="B1641" s="10"/>
    </row>
    <row r="1642" spans="1:2" x14ac:dyDescent="0.2">
      <c r="A1642" s="10"/>
      <c r="B1642" s="10"/>
    </row>
    <row r="1643" spans="1:2" x14ac:dyDescent="0.2">
      <c r="A1643" s="10"/>
      <c r="B1643" s="10"/>
    </row>
    <row r="1644" spans="1:2" x14ac:dyDescent="0.2">
      <c r="A1644" s="10"/>
      <c r="B1644" s="10"/>
    </row>
    <row r="1645" spans="1:2" x14ac:dyDescent="0.2">
      <c r="A1645" s="10"/>
      <c r="B1645" s="10"/>
    </row>
    <row r="1646" spans="1:2" x14ac:dyDescent="0.2">
      <c r="A1646" s="10"/>
      <c r="B1646" s="10"/>
    </row>
    <row r="1647" spans="1:2" x14ac:dyDescent="0.2">
      <c r="A1647" s="10"/>
      <c r="B1647" s="10"/>
    </row>
    <row r="1648" spans="1:2" x14ac:dyDescent="0.2">
      <c r="A1648" s="10"/>
      <c r="B1648" s="10"/>
    </row>
    <row r="1649" spans="1:2" x14ac:dyDescent="0.2">
      <c r="A1649" s="10"/>
      <c r="B1649" s="10"/>
    </row>
    <row r="1650" spans="1:2" x14ac:dyDescent="0.2">
      <c r="A1650" s="10"/>
      <c r="B1650" s="10"/>
    </row>
    <row r="1651" spans="1:2" x14ac:dyDescent="0.2">
      <c r="A1651" s="10"/>
      <c r="B1651" s="10"/>
    </row>
    <row r="1652" spans="1:2" x14ac:dyDescent="0.2">
      <c r="A1652" s="10"/>
      <c r="B1652" s="10"/>
    </row>
    <row r="1653" spans="1:2" x14ac:dyDescent="0.2">
      <c r="A1653" s="10"/>
      <c r="B1653" s="10"/>
    </row>
    <row r="1654" spans="1:2" x14ac:dyDescent="0.2">
      <c r="A1654" s="10"/>
      <c r="B1654" s="10"/>
    </row>
    <row r="1655" spans="1:2" x14ac:dyDescent="0.2">
      <c r="A1655" s="10"/>
      <c r="B1655" s="10"/>
    </row>
    <row r="1656" spans="1:2" x14ac:dyDescent="0.2">
      <c r="A1656" s="10"/>
      <c r="B1656" s="10"/>
    </row>
    <row r="1657" spans="1:2" x14ac:dyDescent="0.2">
      <c r="A1657" s="10"/>
      <c r="B1657" s="10"/>
    </row>
    <row r="1658" spans="1:2" x14ac:dyDescent="0.2">
      <c r="A1658" s="10"/>
      <c r="B1658" s="10"/>
    </row>
    <row r="1659" spans="1:2" x14ac:dyDescent="0.2">
      <c r="A1659" s="10"/>
      <c r="B1659" s="10"/>
    </row>
    <row r="1660" spans="1:2" x14ac:dyDescent="0.2">
      <c r="A1660" s="10"/>
      <c r="B1660" s="10"/>
    </row>
    <row r="1661" spans="1:2" x14ac:dyDescent="0.2">
      <c r="A1661" s="10"/>
      <c r="B1661" s="10"/>
    </row>
    <row r="1662" spans="1:2" x14ac:dyDescent="0.2">
      <c r="A1662" s="10"/>
      <c r="B1662" s="10"/>
    </row>
    <row r="1663" spans="1:2" x14ac:dyDescent="0.2">
      <c r="A1663" s="10"/>
      <c r="B1663" s="10"/>
    </row>
    <row r="1664" spans="1:2" x14ac:dyDescent="0.2">
      <c r="A1664" s="10"/>
      <c r="B1664" s="10"/>
    </row>
    <row r="1665" spans="1:2" x14ac:dyDescent="0.2">
      <c r="A1665" s="10"/>
      <c r="B1665" s="10"/>
    </row>
    <row r="1666" spans="1:2" x14ac:dyDescent="0.2">
      <c r="A1666" s="10"/>
      <c r="B1666" s="10"/>
    </row>
    <row r="1667" spans="1:2" x14ac:dyDescent="0.2">
      <c r="A1667" s="10"/>
      <c r="B1667" s="10"/>
    </row>
    <row r="1668" spans="1:2" x14ac:dyDescent="0.2">
      <c r="A1668" s="10"/>
      <c r="B1668" s="10"/>
    </row>
    <row r="1669" spans="1:2" x14ac:dyDescent="0.2">
      <c r="A1669" s="10"/>
      <c r="B1669" s="10"/>
    </row>
    <row r="1670" spans="1:2" x14ac:dyDescent="0.2">
      <c r="A1670" s="10"/>
      <c r="B1670" s="10"/>
    </row>
    <row r="1671" spans="1:2" x14ac:dyDescent="0.2">
      <c r="A1671" s="10"/>
      <c r="B1671" s="10"/>
    </row>
    <row r="1672" spans="1:2" x14ac:dyDescent="0.2">
      <c r="A1672" s="10"/>
      <c r="B1672" s="10"/>
    </row>
    <row r="1673" spans="1:2" x14ac:dyDescent="0.2">
      <c r="A1673" s="10"/>
      <c r="B1673" s="10"/>
    </row>
    <row r="1674" spans="1:2" x14ac:dyDescent="0.2">
      <c r="A1674" s="10"/>
      <c r="B1674" s="10"/>
    </row>
    <row r="1675" spans="1:2" x14ac:dyDescent="0.2">
      <c r="A1675" s="10"/>
      <c r="B1675" s="10"/>
    </row>
    <row r="1676" spans="1:2" x14ac:dyDescent="0.2">
      <c r="A1676" s="10"/>
      <c r="B1676" s="10"/>
    </row>
    <row r="1677" spans="1:2" x14ac:dyDescent="0.2">
      <c r="A1677" s="10"/>
      <c r="B1677" s="10"/>
    </row>
    <row r="1678" spans="1:2" x14ac:dyDescent="0.2">
      <c r="A1678" s="10"/>
      <c r="B1678" s="10"/>
    </row>
    <row r="1679" spans="1:2" x14ac:dyDescent="0.2">
      <c r="A1679" s="10"/>
      <c r="B1679" s="10"/>
    </row>
    <row r="1680" spans="1:2" x14ac:dyDescent="0.2">
      <c r="A1680" s="10"/>
      <c r="B1680" s="10"/>
    </row>
    <row r="1681" spans="1:2" x14ac:dyDescent="0.2">
      <c r="A1681" s="10"/>
      <c r="B1681" s="10"/>
    </row>
    <row r="1682" spans="1:2" x14ac:dyDescent="0.2">
      <c r="A1682" s="10"/>
      <c r="B1682" s="10"/>
    </row>
    <row r="1683" spans="1:2" x14ac:dyDescent="0.2">
      <c r="A1683" s="10"/>
      <c r="B1683" s="10"/>
    </row>
    <row r="1684" spans="1:2" x14ac:dyDescent="0.2">
      <c r="A1684" s="10"/>
      <c r="B1684" s="10"/>
    </row>
    <row r="1685" spans="1:2" x14ac:dyDescent="0.2">
      <c r="A1685" s="10"/>
      <c r="B1685" s="10"/>
    </row>
    <row r="1686" spans="1:2" x14ac:dyDescent="0.2">
      <c r="A1686" s="10"/>
      <c r="B1686" s="10"/>
    </row>
    <row r="1687" spans="1:2" x14ac:dyDescent="0.2">
      <c r="A1687" s="10"/>
      <c r="B1687" s="10"/>
    </row>
    <row r="1688" spans="1:2" x14ac:dyDescent="0.2">
      <c r="A1688" s="10"/>
      <c r="B1688" s="10"/>
    </row>
    <row r="1689" spans="1:2" x14ac:dyDescent="0.2">
      <c r="A1689" s="10"/>
      <c r="B1689" s="10"/>
    </row>
    <row r="1690" spans="1:2" x14ac:dyDescent="0.2">
      <c r="A1690" s="10"/>
      <c r="B1690" s="10"/>
    </row>
    <row r="1691" spans="1:2" x14ac:dyDescent="0.2">
      <c r="A1691" s="10"/>
      <c r="B1691" s="10"/>
    </row>
    <row r="1692" spans="1:2" x14ac:dyDescent="0.2">
      <c r="A1692" s="10"/>
      <c r="B1692" s="10"/>
    </row>
    <row r="1693" spans="1:2" x14ac:dyDescent="0.2">
      <c r="A1693" s="10"/>
      <c r="B1693" s="10"/>
    </row>
    <row r="1694" spans="1:2" x14ac:dyDescent="0.2">
      <c r="A1694" s="10"/>
      <c r="B1694" s="10"/>
    </row>
    <row r="1695" spans="1:2" x14ac:dyDescent="0.2">
      <c r="A1695" s="10"/>
      <c r="B1695" s="10"/>
    </row>
    <row r="1696" spans="1:2" x14ac:dyDescent="0.2">
      <c r="A1696" s="10"/>
      <c r="B1696" s="10"/>
    </row>
    <row r="1697" spans="1:2" x14ac:dyDescent="0.2">
      <c r="A1697" s="10"/>
      <c r="B1697" s="10"/>
    </row>
    <row r="1698" spans="1:2" x14ac:dyDescent="0.2">
      <c r="A1698" s="10"/>
      <c r="B1698" s="10"/>
    </row>
    <row r="1699" spans="1:2" x14ac:dyDescent="0.2">
      <c r="A1699" s="10"/>
      <c r="B1699" s="10"/>
    </row>
    <row r="1700" spans="1:2" x14ac:dyDescent="0.2">
      <c r="A1700" s="10"/>
      <c r="B1700" s="10"/>
    </row>
    <row r="1701" spans="1:2" x14ac:dyDescent="0.2">
      <c r="A1701" s="10"/>
      <c r="B1701" s="10"/>
    </row>
    <row r="1702" spans="1:2" x14ac:dyDescent="0.2">
      <c r="A1702" s="10"/>
      <c r="B1702" s="10"/>
    </row>
    <row r="1703" spans="1:2" x14ac:dyDescent="0.2">
      <c r="A1703" s="10"/>
      <c r="B1703" s="10"/>
    </row>
    <row r="1704" spans="1:2" x14ac:dyDescent="0.2">
      <c r="A1704" s="10"/>
      <c r="B1704" s="10"/>
    </row>
    <row r="1705" spans="1:2" x14ac:dyDescent="0.2">
      <c r="A1705" s="10"/>
      <c r="B1705" s="10"/>
    </row>
    <row r="1706" spans="1:2" x14ac:dyDescent="0.2">
      <c r="A1706" s="10"/>
      <c r="B1706" s="10"/>
    </row>
    <row r="1707" spans="1:2" x14ac:dyDescent="0.2">
      <c r="A1707" s="10"/>
      <c r="B1707" s="10"/>
    </row>
    <row r="1708" spans="1:2" x14ac:dyDescent="0.2">
      <c r="A1708" s="10"/>
      <c r="B1708" s="10"/>
    </row>
    <row r="1709" spans="1:2" x14ac:dyDescent="0.2">
      <c r="A1709" s="10"/>
      <c r="B1709" s="10"/>
    </row>
    <row r="1710" spans="1:2" x14ac:dyDescent="0.2">
      <c r="A1710" s="10"/>
      <c r="B1710" s="10"/>
    </row>
    <row r="1711" spans="1:2" x14ac:dyDescent="0.2">
      <c r="A1711" s="10"/>
      <c r="B1711" s="10"/>
    </row>
    <row r="1712" spans="1:2" x14ac:dyDescent="0.2">
      <c r="A1712" s="10"/>
      <c r="B1712" s="10"/>
    </row>
    <row r="1713" spans="1:2" x14ac:dyDescent="0.2">
      <c r="A1713" s="10"/>
      <c r="B1713" s="10"/>
    </row>
    <row r="1714" spans="1:2" x14ac:dyDescent="0.2">
      <c r="A1714" s="10"/>
      <c r="B1714" s="10"/>
    </row>
    <row r="1715" spans="1:2" x14ac:dyDescent="0.2">
      <c r="A1715" s="10"/>
      <c r="B1715" s="10"/>
    </row>
    <row r="1716" spans="1:2" x14ac:dyDescent="0.2">
      <c r="A1716" s="10"/>
      <c r="B1716" s="10"/>
    </row>
    <row r="1717" spans="1:2" x14ac:dyDescent="0.2">
      <c r="A1717" s="10"/>
      <c r="B1717" s="10"/>
    </row>
    <row r="1718" spans="1:2" x14ac:dyDescent="0.2">
      <c r="A1718" s="10"/>
      <c r="B1718" s="10"/>
    </row>
    <row r="1719" spans="1:2" x14ac:dyDescent="0.2">
      <c r="A1719" s="10"/>
      <c r="B1719" s="10"/>
    </row>
    <row r="1720" spans="1:2" x14ac:dyDescent="0.2">
      <c r="A1720" s="10"/>
      <c r="B1720" s="10"/>
    </row>
    <row r="1721" spans="1:2" x14ac:dyDescent="0.2">
      <c r="A1721" s="10"/>
      <c r="B1721" s="10"/>
    </row>
    <row r="1722" spans="1:2" x14ac:dyDescent="0.2">
      <c r="A1722" s="10"/>
      <c r="B1722" s="10"/>
    </row>
    <row r="1723" spans="1:2" x14ac:dyDescent="0.2">
      <c r="A1723" s="10"/>
      <c r="B1723" s="10"/>
    </row>
    <row r="1724" spans="1:2" x14ac:dyDescent="0.2">
      <c r="A1724" s="10"/>
      <c r="B1724" s="10"/>
    </row>
    <row r="1725" spans="1:2" x14ac:dyDescent="0.2">
      <c r="A1725" s="10"/>
      <c r="B1725" s="10"/>
    </row>
    <row r="1726" spans="1:2" x14ac:dyDescent="0.2">
      <c r="A1726" s="10"/>
      <c r="B1726" s="10"/>
    </row>
    <row r="1727" spans="1:2" x14ac:dyDescent="0.2">
      <c r="A1727" s="10"/>
      <c r="B1727" s="10"/>
    </row>
    <row r="1728" spans="1:2" x14ac:dyDescent="0.2">
      <c r="A1728" s="10"/>
      <c r="B1728" s="10"/>
    </row>
    <row r="1729" spans="1:2" x14ac:dyDescent="0.2">
      <c r="A1729" s="10"/>
      <c r="B1729" s="10"/>
    </row>
    <row r="1730" spans="1:2" x14ac:dyDescent="0.2">
      <c r="A1730" s="10"/>
      <c r="B1730" s="10"/>
    </row>
    <row r="1731" spans="1:2" x14ac:dyDescent="0.2">
      <c r="A1731" s="10"/>
      <c r="B1731" s="10"/>
    </row>
    <row r="1732" spans="1:2" x14ac:dyDescent="0.2">
      <c r="A1732" s="10"/>
      <c r="B1732" s="10"/>
    </row>
    <row r="1733" spans="1:2" x14ac:dyDescent="0.2">
      <c r="A1733" s="10"/>
      <c r="B1733" s="10"/>
    </row>
    <row r="1734" spans="1:2" x14ac:dyDescent="0.2">
      <c r="A1734" s="10"/>
      <c r="B1734" s="10"/>
    </row>
    <row r="1735" spans="1:2" x14ac:dyDescent="0.2">
      <c r="A1735" s="10"/>
      <c r="B1735" s="10"/>
    </row>
    <row r="1736" spans="1:2" x14ac:dyDescent="0.2">
      <c r="A1736" s="10"/>
      <c r="B1736" s="10"/>
    </row>
    <row r="1737" spans="1:2" x14ac:dyDescent="0.2">
      <c r="A1737" s="10"/>
      <c r="B1737" s="10"/>
    </row>
    <row r="1738" spans="1:2" x14ac:dyDescent="0.2">
      <c r="A1738" s="10"/>
      <c r="B1738" s="10"/>
    </row>
    <row r="1739" spans="1:2" x14ac:dyDescent="0.2">
      <c r="A1739" s="10"/>
      <c r="B1739" s="10"/>
    </row>
    <row r="1740" spans="1:2" x14ac:dyDescent="0.2">
      <c r="A1740" s="10"/>
      <c r="B1740" s="10"/>
    </row>
    <row r="1741" spans="1:2" x14ac:dyDescent="0.2">
      <c r="A1741" s="10"/>
      <c r="B1741" s="10"/>
    </row>
    <row r="1742" spans="1:2" x14ac:dyDescent="0.2">
      <c r="A1742" s="10"/>
      <c r="B1742" s="10"/>
    </row>
    <row r="1743" spans="1:2" x14ac:dyDescent="0.2">
      <c r="A1743" s="10"/>
      <c r="B1743" s="10"/>
    </row>
    <row r="1744" spans="1:2" x14ac:dyDescent="0.2">
      <c r="A1744" s="10"/>
      <c r="B1744" s="10"/>
    </row>
    <row r="1745" spans="1:2" x14ac:dyDescent="0.2">
      <c r="A1745" s="10"/>
      <c r="B1745" s="10"/>
    </row>
    <row r="1746" spans="1:2" x14ac:dyDescent="0.2">
      <c r="A1746" s="10"/>
      <c r="B1746" s="10"/>
    </row>
    <row r="1747" spans="1:2" x14ac:dyDescent="0.2">
      <c r="A1747" s="10"/>
      <c r="B1747" s="10"/>
    </row>
    <row r="1748" spans="1:2" x14ac:dyDescent="0.2">
      <c r="A1748" s="10"/>
      <c r="B1748" s="10"/>
    </row>
    <row r="1749" spans="1:2" x14ac:dyDescent="0.2">
      <c r="A1749" s="10"/>
      <c r="B1749" s="10"/>
    </row>
    <row r="1750" spans="1:2" x14ac:dyDescent="0.2">
      <c r="A1750" s="10"/>
      <c r="B1750" s="10"/>
    </row>
    <row r="1751" spans="1:2" x14ac:dyDescent="0.2">
      <c r="A1751" s="10"/>
      <c r="B1751" s="10"/>
    </row>
    <row r="1752" spans="1:2" x14ac:dyDescent="0.2">
      <c r="A1752" s="10"/>
      <c r="B1752" s="10"/>
    </row>
    <row r="1753" spans="1:2" x14ac:dyDescent="0.2">
      <c r="A1753" s="10"/>
      <c r="B1753" s="10"/>
    </row>
    <row r="1754" spans="1:2" x14ac:dyDescent="0.2">
      <c r="A1754" s="10"/>
      <c r="B1754" s="10"/>
    </row>
    <row r="1755" spans="1:2" x14ac:dyDescent="0.2">
      <c r="A1755" s="10"/>
      <c r="B1755" s="10"/>
    </row>
    <row r="1756" spans="1:2" x14ac:dyDescent="0.2">
      <c r="A1756" s="10"/>
      <c r="B1756" s="10"/>
    </row>
    <row r="1757" spans="1:2" x14ac:dyDescent="0.2">
      <c r="A1757" s="10"/>
      <c r="B1757" s="10"/>
    </row>
    <row r="1758" spans="1:2" x14ac:dyDescent="0.2">
      <c r="A1758" s="10"/>
      <c r="B1758" s="10"/>
    </row>
    <row r="1759" spans="1:2" x14ac:dyDescent="0.2">
      <c r="A1759" s="10"/>
      <c r="B1759" s="10"/>
    </row>
    <row r="1760" spans="1:2" x14ac:dyDescent="0.2">
      <c r="A1760" s="10"/>
      <c r="B1760" s="10"/>
    </row>
    <row r="1761" spans="1:2" x14ac:dyDescent="0.2">
      <c r="A1761" s="10"/>
      <c r="B1761" s="10"/>
    </row>
    <row r="1762" spans="1:2" x14ac:dyDescent="0.2">
      <c r="A1762" s="10"/>
      <c r="B1762" s="10"/>
    </row>
    <row r="1763" spans="1:2" x14ac:dyDescent="0.2">
      <c r="A1763" s="10"/>
      <c r="B1763" s="10"/>
    </row>
    <row r="1764" spans="1:2" x14ac:dyDescent="0.2">
      <c r="A1764" s="10"/>
      <c r="B1764" s="10"/>
    </row>
    <row r="1765" spans="1:2" x14ac:dyDescent="0.2">
      <c r="A1765" s="10"/>
      <c r="B1765" s="10"/>
    </row>
    <row r="1766" spans="1:2" x14ac:dyDescent="0.2">
      <c r="A1766" s="10"/>
      <c r="B1766" s="10"/>
    </row>
    <row r="1767" spans="1:2" x14ac:dyDescent="0.2">
      <c r="A1767" s="10"/>
      <c r="B1767" s="10"/>
    </row>
    <row r="1768" spans="1:2" x14ac:dyDescent="0.2">
      <c r="A1768" s="10"/>
      <c r="B1768" s="10"/>
    </row>
    <row r="1769" spans="1:2" x14ac:dyDescent="0.2">
      <c r="A1769" s="10"/>
      <c r="B1769" s="10"/>
    </row>
    <row r="1770" spans="1:2" x14ac:dyDescent="0.2">
      <c r="A1770" s="10"/>
      <c r="B1770" s="10"/>
    </row>
    <row r="1771" spans="1:2" x14ac:dyDescent="0.2">
      <c r="A1771" s="10"/>
      <c r="B1771" s="10"/>
    </row>
    <row r="1772" spans="1:2" x14ac:dyDescent="0.2">
      <c r="A1772" s="10"/>
      <c r="B1772" s="10"/>
    </row>
    <row r="1773" spans="1:2" x14ac:dyDescent="0.2">
      <c r="A1773" s="10"/>
      <c r="B1773" s="10"/>
    </row>
    <row r="1774" spans="1:2" x14ac:dyDescent="0.2">
      <c r="A1774" s="10"/>
      <c r="B1774" s="10"/>
    </row>
    <row r="1775" spans="1:2" x14ac:dyDescent="0.2">
      <c r="A1775" s="10"/>
      <c r="B1775" s="10"/>
    </row>
    <row r="1776" spans="1:2" x14ac:dyDescent="0.2">
      <c r="A1776" s="10"/>
      <c r="B1776" s="10"/>
    </row>
    <row r="1777" spans="1:2" x14ac:dyDescent="0.2">
      <c r="A1777" s="10"/>
      <c r="B1777" s="10"/>
    </row>
    <row r="1778" spans="1:2" x14ac:dyDescent="0.2">
      <c r="A1778" s="10"/>
      <c r="B1778" s="10"/>
    </row>
    <row r="1779" spans="1:2" x14ac:dyDescent="0.2">
      <c r="A1779" s="10"/>
      <c r="B1779" s="10"/>
    </row>
    <row r="1780" spans="1:2" x14ac:dyDescent="0.2">
      <c r="A1780" s="10"/>
      <c r="B1780" s="10"/>
    </row>
    <row r="1781" spans="1:2" x14ac:dyDescent="0.2">
      <c r="A1781" s="10"/>
      <c r="B1781" s="10"/>
    </row>
    <row r="1782" spans="1:2" x14ac:dyDescent="0.2">
      <c r="A1782" s="10"/>
      <c r="B1782" s="10"/>
    </row>
    <row r="1783" spans="1:2" x14ac:dyDescent="0.2">
      <c r="A1783" s="10"/>
      <c r="B1783" s="10"/>
    </row>
    <row r="1784" spans="1:2" x14ac:dyDescent="0.2">
      <c r="A1784" s="10"/>
      <c r="B1784" s="10"/>
    </row>
    <row r="1785" spans="1:2" x14ac:dyDescent="0.2">
      <c r="A1785" s="10"/>
      <c r="B1785" s="10"/>
    </row>
    <row r="1786" spans="1:2" x14ac:dyDescent="0.2">
      <c r="A1786" s="10"/>
      <c r="B1786" s="10"/>
    </row>
    <row r="1787" spans="1:2" x14ac:dyDescent="0.2">
      <c r="A1787" s="10"/>
      <c r="B1787" s="10"/>
    </row>
    <row r="1788" spans="1:2" x14ac:dyDescent="0.2">
      <c r="A1788" s="10"/>
      <c r="B1788" s="10"/>
    </row>
    <row r="1789" spans="1:2" x14ac:dyDescent="0.2">
      <c r="A1789" s="10"/>
      <c r="B1789" s="10"/>
    </row>
    <row r="1790" spans="1:2" x14ac:dyDescent="0.2">
      <c r="A1790" s="10"/>
      <c r="B1790" s="10"/>
    </row>
    <row r="1791" spans="1:2" x14ac:dyDescent="0.2">
      <c r="A1791" s="10"/>
      <c r="B1791" s="10"/>
    </row>
    <row r="1792" spans="1:2" x14ac:dyDescent="0.2">
      <c r="A1792" s="10"/>
      <c r="B1792" s="10"/>
    </row>
    <row r="1793" spans="1:2" x14ac:dyDescent="0.2">
      <c r="A1793" s="10"/>
      <c r="B1793" s="10"/>
    </row>
    <row r="1794" spans="1:2" x14ac:dyDescent="0.2">
      <c r="A1794" s="10"/>
      <c r="B1794" s="10"/>
    </row>
    <row r="1795" spans="1:2" x14ac:dyDescent="0.2">
      <c r="A1795" s="10"/>
      <c r="B1795" s="10"/>
    </row>
    <row r="1796" spans="1:2" x14ac:dyDescent="0.2">
      <c r="A1796" s="10"/>
      <c r="B1796" s="10"/>
    </row>
    <row r="1797" spans="1:2" x14ac:dyDescent="0.2">
      <c r="A1797" s="10"/>
      <c r="B1797" s="10"/>
    </row>
    <row r="1798" spans="1:2" x14ac:dyDescent="0.2">
      <c r="A1798" s="10"/>
      <c r="B1798" s="10"/>
    </row>
    <row r="1799" spans="1:2" x14ac:dyDescent="0.2">
      <c r="A1799" s="10"/>
      <c r="B1799" s="10"/>
    </row>
    <row r="1800" spans="1:2" x14ac:dyDescent="0.2">
      <c r="A1800" s="10"/>
      <c r="B1800" s="10"/>
    </row>
    <row r="1801" spans="1:2" x14ac:dyDescent="0.2">
      <c r="A1801" s="10"/>
      <c r="B1801" s="10"/>
    </row>
    <row r="1802" spans="1:2" x14ac:dyDescent="0.2">
      <c r="A1802" s="10"/>
      <c r="B1802" s="10"/>
    </row>
    <row r="1803" spans="1:2" x14ac:dyDescent="0.2">
      <c r="A1803" s="10"/>
      <c r="B1803" s="10"/>
    </row>
    <row r="1804" spans="1:2" x14ac:dyDescent="0.2">
      <c r="A1804" s="10"/>
      <c r="B1804" s="10"/>
    </row>
    <row r="1805" spans="1:2" x14ac:dyDescent="0.2">
      <c r="A1805" s="10"/>
      <c r="B1805" s="10"/>
    </row>
    <row r="1806" spans="1:2" x14ac:dyDescent="0.2">
      <c r="A1806" s="10"/>
      <c r="B1806" s="10"/>
    </row>
    <row r="1807" spans="1:2" x14ac:dyDescent="0.2">
      <c r="A1807" s="10"/>
      <c r="B1807" s="10"/>
    </row>
    <row r="1808" spans="1:2" x14ac:dyDescent="0.2">
      <c r="A1808" s="10"/>
      <c r="B1808" s="10"/>
    </row>
    <row r="1809" spans="1:2" x14ac:dyDescent="0.2">
      <c r="A1809" s="10"/>
      <c r="B1809" s="10"/>
    </row>
    <row r="1810" spans="1:2" x14ac:dyDescent="0.2">
      <c r="A1810" s="10"/>
      <c r="B1810" s="10"/>
    </row>
    <row r="1811" spans="1:2" x14ac:dyDescent="0.2">
      <c r="A1811" s="10"/>
      <c r="B1811" s="10"/>
    </row>
    <row r="1812" spans="1:2" x14ac:dyDescent="0.2">
      <c r="A1812" s="10"/>
      <c r="B1812" s="10"/>
    </row>
    <row r="1813" spans="1:2" x14ac:dyDescent="0.2">
      <c r="A1813" s="10"/>
      <c r="B1813" s="10"/>
    </row>
    <row r="1814" spans="1:2" x14ac:dyDescent="0.2">
      <c r="A1814" s="10"/>
      <c r="B1814" s="10"/>
    </row>
    <row r="1815" spans="1:2" x14ac:dyDescent="0.2">
      <c r="A1815" s="10"/>
      <c r="B1815" s="10"/>
    </row>
    <row r="1816" spans="1:2" x14ac:dyDescent="0.2">
      <c r="A1816" s="10"/>
      <c r="B1816" s="10"/>
    </row>
    <row r="1817" spans="1:2" x14ac:dyDescent="0.2">
      <c r="A1817" s="10"/>
      <c r="B1817" s="10"/>
    </row>
    <row r="1818" spans="1:2" x14ac:dyDescent="0.2">
      <c r="A1818" s="10"/>
      <c r="B1818" s="10"/>
    </row>
    <row r="1819" spans="1:2" x14ac:dyDescent="0.2">
      <c r="A1819" s="10"/>
      <c r="B1819" s="10"/>
    </row>
    <row r="1820" spans="1:2" x14ac:dyDescent="0.2">
      <c r="A1820" s="10"/>
      <c r="B1820" s="10"/>
    </row>
    <row r="1821" spans="1:2" x14ac:dyDescent="0.2">
      <c r="A1821" s="10"/>
      <c r="B1821" s="10"/>
    </row>
    <row r="1822" spans="1:2" x14ac:dyDescent="0.2">
      <c r="A1822" s="10"/>
      <c r="B1822" s="10"/>
    </row>
    <row r="1823" spans="1:2" x14ac:dyDescent="0.2">
      <c r="A1823" s="10"/>
      <c r="B1823" s="10"/>
    </row>
    <row r="1824" spans="1:2" x14ac:dyDescent="0.2">
      <c r="A1824" s="10"/>
      <c r="B1824" s="10"/>
    </row>
    <row r="1825" spans="1:2" x14ac:dyDescent="0.2">
      <c r="A1825" s="10"/>
      <c r="B1825" s="10"/>
    </row>
    <row r="1826" spans="1:2" x14ac:dyDescent="0.2">
      <c r="A1826" s="10"/>
      <c r="B1826" s="10"/>
    </row>
    <row r="1827" spans="1:2" x14ac:dyDescent="0.2">
      <c r="A1827" s="10"/>
      <c r="B1827" s="10"/>
    </row>
    <row r="1828" spans="1:2" x14ac:dyDescent="0.2">
      <c r="A1828" s="10"/>
      <c r="B1828" s="10"/>
    </row>
    <row r="1829" spans="1:2" x14ac:dyDescent="0.2">
      <c r="A1829" s="10"/>
      <c r="B1829" s="10"/>
    </row>
    <row r="1830" spans="1:2" x14ac:dyDescent="0.2">
      <c r="A1830" s="10"/>
      <c r="B1830" s="10"/>
    </row>
    <row r="1831" spans="1:2" x14ac:dyDescent="0.2">
      <c r="A1831" s="10"/>
      <c r="B1831" s="10"/>
    </row>
    <row r="1832" spans="1:2" x14ac:dyDescent="0.2">
      <c r="A1832" s="10"/>
      <c r="B1832" s="10"/>
    </row>
    <row r="1833" spans="1:2" x14ac:dyDescent="0.2">
      <c r="A1833" s="10"/>
      <c r="B1833" s="10"/>
    </row>
    <row r="1834" spans="1:2" x14ac:dyDescent="0.2">
      <c r="A1834" s="10"/>
      <c r="B1834" s="10"/>
    </row>
    <row r="1835" spans="1:2" x14ac:dyDescent="0.2">
      <c r="A1835" s="10"/>
      <c r="B1835" s="10"/>
    </row>
    <row r="1836" spans="1:2" x14ac:dyDescent="0.2">
      <c r="A1836" s="10"/>
      <c r="B1836" s="10"/>
    </row>
    <row r="1837" spans="1:2" x14ac:dyDescent="0.2">
      <c r="A1837" s="10"/>
      <c r="B1837" s="10"/>
    </row>
    <row r="1838" spans="1:2" x14ac:dyDescent="0.2">
      <c r="A1838" s="10"/>
      <c r="B1838" s="10"/>
    </row>
    <row r="1839" spans="1:2" x14ac:dyDescent="0.2">
      <c r="A1839" s="10"/>
      <c r="B1839" s="10"/>
    </row>
    <row r="1840" spans="1:2" x14ac:dyDescent="0.2">
      <c r="A1840" s="10"/>
      <c r="B1840" s="10"/>
    </row>
    <row r="1841" spans="1:2" x14ac:dyDescent="0.2">
      <c r="A1841" s="10"/>
      <c r="B1841" s="10"/>
    </row>
    <row r="1842" spans="1:2" x14ac:dyDescent="0.2">
      <c r="A1842" s="10"/>
      <c r="B1842" s="10"/>
    </row>
    <row r="1843" spans="1:2" x14ac:dyDescent="0.2">
      <c r="A1843" s="10"/>
      <c r="B1843" s="10"/>
    </row>
    <row r="1844" spans="1:2" x14ac:dyDescent="0.2">
      <c r="A1844" s="10"/>
      <c r="B1844" s="10"/>
    </row>
    <row r="1845" spans="1:2" x14ac:dyDescent="0.2">
      <c r="A1845" s="10"/>
      <c r="B1845" s="10"/>
    </row>
    <row r="1846" spans="1:2" x14ac:dyDescent="0.2">
      <c r="A1846" s="10"/>
      <c r="B1846" s="10"/>
    </row>
    <row r="1847" spans="1:2" x14ac:dyDescent="0.2">
      <c r="A1847" s="10"/>
      <c r="B1847" s="10"/>
    </row>
    <row r="1848" spans="1:2" x14ac:dyDescent="0.2">
      <c r="A1848" s="10"/>
      <c r="B1848" s="10"/>
    </row>
    <row r="1849" spans="1:2" x14ac:dyDescent="0.2">
      <c r="A1849" s="10"/>
      <c r="B1849" s="10"/>
    </row>
    <row r="1850" spans="1:2" x14ac:dyDescent="0.2">
      <c r="A1850" s="10"/>
      <c r="B1850" s="10"/>
    </row>
    <row r="1851" spans="1:2" x14ac:dyDescent="0.2">
      <c r="A1851" s="10"/>
      <c r="B1851" s="10"/>
    </row>
    <row r="1852" spans="1:2" x14ac:dyDescent="0.2">
      <c r="A1852" s="10"/>
      <c r="B1852" s="10"/>
    </row>
    <row r="1853" spans="1:2" x14ac:dyDescent="0.2">
      <c r="A1853" s="10"/>
      <c r="B1853" s="10"/>
    </row>
    <row r="1854" spans="1:2" x14ac:dyDescent="0.2">
      <c r="A1854" s="10"/>
      <c r="B1854" s="10"/>
    </row>
    <row r="1855" spans="1:2" x14ac:dyDescent="0.2">
      <c r="A1855" s="10"/>
      <c r="B1855" s="10"/>
    </row>
    <row r="1856" spans="1:2" x14ac:dyDescent="0.2">
      <c r="A1856" s="10"/>
      <c r="B1856" s="10"/>
    </row>
    <row r="1857" spans="1:2" x14ac:dyDescent="0.2">
      <c r="A1857" s="10"/>
      <c r="B1857" s="10"/>
    </row>
    <row r="1858" spans="1:2" x14ac:dyDescent="0.2">
      <c r="A1858" s="10"/>
      <c r="B1858" s="10"/>
    </row>
    <row r="1859" spans="1:2" x14ac:dyDescent="0.2">
      <c r="A1859" s="10"/>
      <c r="B1859" s="10"/>
    </row>
    <row r="1860" spans="1:2" x14ac:dyDescent="0.2">
      <c r="A1860" s="10"/>
      <c r="B1860" s="10"/>
    </row>
    <row r="1861" spans="1:2" x14ac:dyDescent="0.2">
      <c r="A1861" s="10"/>
      <c r="B1861" s="10"/>
    </row>
    <row r="1862" spans="1:2" x14ac:dyDescent="0.2">
      <c r="A1862" s="10"/>
      <c r="B1862" s="10"/>
    </row>
    <row r="1863" spans="1:2" x14ac:dyDescent="0.2">
      <c r="A1863" s="10"/>
      <c r="B1863" s="10"/>
    </row>
    <row r="1864" spans="1:2" x14ac:dyDescent="0.2">
      <c r="A1864" s="10"/>
      <c r="B1864" s="10"/>
    </row>
    <row r="1865" spans="1:2" x14ac:dyDescent="0.2">
      <c r="A1865" s="10"/>
      <c r="B1865" s="10"/>
    </row>
    <row r="1866" spans="1:2" x14ac:dyDescent="0.2">
      <c r="A1866" s="10"/>
      <c r="B1866" s="10"/>
    </row>
    <row r="1867" spans="1:2" x14ac:dyDescent="0.2">
      <c r="A1867" s="10"/>
      <c r="B1867" s="10"/>
    </row>
    <row r="1868" spans="1:2" x14ac:dyDescent="0.2">
      <c r="A1868" s="10"/>
      <c r="B1868" s="10"/>
    </row>
    <row r="1869" spans="1:2" x14ac:dyDescent="0.2">
      <c r="A1869" s="10"/>
      <c r="B1869" s="10"/>
    </row>
    <row r="1870" spans="1:2" x14ac:dyDescent="0.2">
      <c r="A1870" s="10"/>
      <c r="B1870" s="10"/>
    </row>
    <row r="1871" spans="1:2" x14ac:dyDescent="0.2">
      <c r="A1871" s="10"/>
      <c r="B1871" s="10"/>
    </row>
    <row r="1872" spans="1:2" x14ac:dyDescent="0.2">
      <c r="A1872" s="10"/>
      <c r="B1872" s="10"/>
    </row>
    <row r="1873" spans="1:2" x14ac:dyDescent="0.2">
      <c r="A1873" s="10"/>
      <c r="B1873" s="10"/>
    </row>
    <row r="1874" spans="1:2" x14ac:dyDescent="0.2">
      <c r="A1874" s="10"/>
      <c r="B1874" s="10"/>
    </row>
    <row r="1875" spans="1:2" x14ac:dyDescent="0.2">
      <c r="A1875" s="10"/>
      <c r="B1875" s="10"/>
    </row>
    <row r="1876" spans="1:2" x14ac:dyDescent="0.2">
      <c r="A1876" s="10"/>
      <c r="B1876" s="10"/>
    </row>
    <row r="1877" spans="1:2" x14ac:dyDescent="0.2">
      <c r="A1877" s="10"/>
      <c r="B1877" s="10"/>
    </row>
    <row r="1878" spans="1:2" x14ac:dyDescent="0.2">
      <c r="A1878" s="10"/>
      <c r="B1878" s="10"/>
    </row>
    <row r="1879" spans="1:2" x14ac:dyDescent="0.2">
      <c r="A1879" s="10"/>
      <c r="B1879" s="10"/>
    </row>
    <row r="1880" spans="1:2" x14ac:dyDescent="0.2">
      <c r="A1880" s="10"/>
      <c r="B1880" s="10"/>
    </row>
    <row r="1881" spans="1:2" x14ac:dyDescent="0.2">
      <c r="A1881" s="10"/>
      <c r="B1881" s="10"/>
    </row>
    <row r="1882" spans="1:2" x14ac:dyDescent="0.2">
      <c r="A1882" s="10"/>
      <c r="B1882" s="10"/>
    </row>
    <row r="1883" spans="1:2" x14ac:dyDescent="0.2">
      <c r="A1883" s="10"/>
      <c r="B1883" s="10"/>
    </row>
    <row r="1884" spans="1:2" x14ac:dyDescent="0.2">
      <c r="A1884" s="10"/>
      <c r="B1884" s="10"/>
    </row>
    <row r="1885" spans="1:2" x14ac:dyDescent="0.2">
      <c r="A1885" s="10"/>
      <c r="B1885" s="10"/>
    </row>
    <row r="1886" spans="1:2" x14ac:dyDescent="0.2">
      <c r="A1886" s="10"/>
      <c r="B1886" s="10"/>
    </row>
    <row r="1887" spans="1:2" x14ac:dyDescent="0.2">
      <c r="A1887" s="10"/>
      <c r="B1887" s="10"/>
    </row>
    <row r="1888" spans="1:2" x14ac:dyDescent="0.2">
      <c r="A1888" s="10"/>
      <c r="B1888" s="10"/>
    </row>
    <row r="1889" spans="1:2" x14ac:dyDescent="0.2">
      <c r="A1889" s="10"/>
      <c r="B1889" s="10"/>
    </row>
    <row r="1890" spans="1:2" x14ac:dyDescent="0.2">
      <c r="A1890" s="10"/>
      <c r="B1890" s="10"/>
    </row>
    <row r="1891" spans="1:2" x14ac:dyDescent="0.2">
      <c r="A1891" s="10"/>
      <c r="B1891" s="10"/>
    </row>
    <row r="1892" spans="1:2" x14ac:dyDescent="0.2">
      <c r="A1892" s="10"/>
      <c r="B1892" s="10"/>
    </row>
    <row r="1893" spans="1:2" x14ac:dyDescent="0.2">
      <c r="A1893" s="10"/>
      <c r="B1893" s="10"/>
    </row>
    <row r="1894" spans="1:2" x14ac:dyDescent="0.2">
      <c r="A1894" s="10"/>
      <c r="B1894" s="10"/>
    </row>
    <row r="1895" spans="1:2" x14ac:dyDescent="0.2">
      <c r="A1895" s="10"/>
      <c r="B1895" s="10"/>
    </row>
    <row r="1896" spans="1:2" x14ac:dyDescent="0.2">
      <c r="A1896" s="10"/>
      <c r="B1896" s="10"/>
    </row>
    <row r="1897" spans="1:2" x14ac:dyDescent="0.2">
      <c r="A1897" s="10"/>
      <c r="B1897" s="10"/>
    </row>
    <row r="1898" spans="1:2" x14ac:dyDescent="0.2">
      <c r="A1898" s="10"/>
      <c r="B1898" s="10"/>
    </row>
    <row r="1899" spans="1:2" x14ac:dyDescent="0.2">
      <c r="A1899" s="10"/>
      <c r="B1899" s="10"/>
    </row>
    <row r="1900" spans="1:2" x14ac:dyDescent="0.2">
      <c r="A1900" s="10"/>
      <c r="B1900" s="10"/>
    </row>
    <row r="1901" spans="1:2" x14ac:dyDescent="0.2">
      <c r="A1901" s="10"/>
      <c r="B1901" s="10"/>
    </row>
    <row r="1902" spans="1:2" x14ac:dyDescent="0.2">
      <c r="A1902" s="10"/>
      <c r="B1902" s="10"/>
    </row>
    <row r="1903" spans="1:2" x14ac:dyDescent="0.2">
      <c r="A1903" s="10"/>
      <c r="B1903" s="10"/>
    </row>
    <row r="1904" spans="1:2" x14ac:dyDescent="0.2">
      <c r="A1904" s="10"/>
      <c r="B1904" s="10"/>
    </row>
    <row r="1905" spans="1:2" x14ac:dyDescent="0.2">
      <c r="A1905" s="10"/>
      <c r="B1905" s="10"/>
    </row>
    <row r="1906" spans="1:2" x14ac:dyDescent="0.2">
      <c r="A1906" s="10"/>
      <c r="B1906" s="10"/>
    </row>
    <row r="1907" spans="1:2" x14ac:dyDescent="0.2">
      <c r="A1907" s="10"/>
      <c r="B1907" s="10"/>
    </row>
    <row r="1908" spans="1:2" x14ac:dyDescent="0.2">
      <c r="A1908" s="10"/>
      <c r="B1908" s="10"/>
    </row>
    <row r="1909" spans="1:2" x14ac:dyDescent="0.2">
      <c r="A1909" s="10"/>
      <c r="B1909" s="10"/>
    </row>
    <row r="1910" spans="1:2" x14ac:dyDescent="0.2">
      <c r="A1910" s="10"/>
      <c r="B1910" s="10"/>
    </row>
    <row r="1911" spans="1:2" x14ac:dyDescent="0.2">
      <c r="A1911" s="10"/>
      <c r="B1911" s="10"/>
    </row>
    <row r="1912" spans="1:2" x14ac:dyDescent="0.2">
      <c r="A1912" s="10"/>
      <c r="B1912" s="10"/>
    </row>
    <row r="1913" spans="1:2" x14ac:dyDescent="0.2">
      <c r="A1913" s="10"/>
      <c r="B1913" s="10"/>
    </row>
    <row r="1914" spans="1:2" x14ac:dyDescent="0.2">
      <c r="A1914" s="10"/>
      <c r="B1914" s="10"/>
    </row>
    <row r="1915" spans="1:2" x14ac:dyDescent="0.2">
      <c r="A1915" s="10"/>
      <c r="B1915" s="10"/>
    </row>
    <row r="1916" spans="1:2" x14ac:dyDescent="0.2">
      <c r="A1916" s="10"/>
      <c r="B1916" s="10"/>
    </row>
    <row r="1917" spans="1:2" x14ac:dyDescent="0.2">
      <c r="A1917" s="10"/>
      <c r="B1917" s="10"/>
    </row>
    <row r="1918" spans="1:2" x14ac:dyDescent="0.2">
      <c r="A1918" s="10"/>
      <c r="B1918" s="10"/>
    </row>
    <row r="1919" spans="1:2" x14ac:dyDescent="0.2">
      <c r="A1919" s="10"/>
      <c r="B1919" s="10"/>
    </row>
    <row r="1920" spans="1:2" x14ac:dyDescent="0.2">
      <c r="A1920" s="10"/>
      <c r="B1920" s="10"/>
    </row>
    <row r="1921" spans="1:2" x14ac:dyDescent="0.2">
      <c r="A1921" s="10"/>
      <c r="B1921" s="10"/>
    </row>
    <row r="1922" spans="1:2" x14ac:dyDescent="0.2">
      <c r="A1922" s="10"/>
      <c r="B1922" s="10"/>
    </row>
    <row r="1923" spans="1:2" x14ac:dyDescent="0.2">
      <c r="A1923" s="10"/>
      <c r="B1923" s="10"/>
    </row>
    <row r="1924" spans="1:2" x14ac:dyDescent="0.2">
      <c r="A1924" s="10"/>
      <c r="B1924" s="10"/>
    </row>
    <row r="1925" spans="1:2" x14ac:dyDescent="0.2">
      <c r="A1925" s="10"/>
      <c r="B1925" s="10"/>
    </row>
    <row r="1926" spans="1:2" x14ac:dyDescent="0.2">
      <c r="A1926" s="10"/>
      <c r="B1926" s="10"/>
    </row>
    <row r="1927" spans="1:2" x14ac:dyDescent="0.2">
      <c r="A1927" s="10"/>
      <c r="B1927" s="10"/>
    </row>
    <row r="1928" spans="1:2" x14ac:dyDescent="0.2">
      <c r="A1928" s="10"/>
      <c r="B1928" s="10"/>
    </row>
    <row r="1929" spans="1:2" x14ac:dyDescent="0.2">
      <c r="A1929" s="10"/>
      <c r="B1929" s="10"/>
    </row>
    <row r="1930" spans="1:2" x14ac:dyDescent="0.2">
      <c r="A1930" s="10"/>
      <c r="B1930" s="10"/>
    </row>
    <row r="1931" spans="1:2" x14ac:dyDescent="0.2">
      <c r="A1931" s="10"/>
      <c r="B1931" s="10"/>
    </row>
    <row r="1932" spans="1:2" x14ac:dyDescent="0.2">
      <c r="A1932" s="10"/>
      <c r="B1932" s="10"/>
    </row>
    <row r="1933" spans="1:2" x14ac:dyDescent="0.2">
      <c r="A1933" s="10"/>
      <c r="B1933" s="10"/>
    </row>
    <row r="1934" spans="1:2" x14ac:dyDescent="0.2">
      <c r="A1934" s="10"/>
      <c r="B1934" s="10"/>
    </row>
    <row r="1935" spans="1:2" x14ac:dyDescent="0.2">
      <c r="A1935" s="10"/>
      <c r="B1935" s="10"/>
    </row>
    <row r="1936" spans="1:2" x14ac:dyDescent="0.2">
      <c r="A1936" s="10"/>
      <c r="B1936" s="10"/>
    </row>
    <row r="1937" spans="1:2" x14ac:dyDescent="0.2">
      <c r="A1937" s="10"/>
      <c r="B1937" s="10"/>
    </row>
    <row r="1938" spans="1:2" x14ac:dyDescent="0.2">
      <c r="A1938" s="10"/>
      <c r="B1938" s="10"/>
    </row>
    <row r="1939" spans="1:2" x14ac:dyDescent="0.2">
      <c r="A1939" s="10"/>
      <c r="B1939" s="10"/>
    </row>
    <row r="1940" spans="1:2" x14ac:dyDescent="0.2">
      <c r="A1940" s="10"/>
      <c r="B1940" s="10"/>
    </row>
    <row r="1941" spans="1:2" x14ac:dyDescent="0.2">
      <c r="A1941" s="10"/>
      <c r="B1941" s="10"/>
    </row>
    <row r="1942" spans="1:2" x14ac:dyDescent="0.2">
      <c r="A1942" s="10"/>
      <c r="B1942" s="10"/>
    </row>
    <row r="1943" spans="1:2" x14ac:dyDescent="0.2">
      <c r="A1943" s="10"/>
      <c r="B1943" s="10"/>
    </row>
    <row r="1944" spans="1:2" x14ac:dyDescent="0.2">
      <c r="A1944" s="10"/>
      <c r="B1944" s="10"/>
    </row>
    <row r="1945" spans="1:2" x14ac:dyDescent="0.2">
      <c r="A1945" s="10"/>
      <c r="B1945" s="10"/>
    </row>
    <row r="1946" spans="1:2" x14ac:dyDescent="0.2">
      <c r="A1946" s="10"/>
      <c r="B1946" s="10"/>
    </row>
    <row r="1947" spans="1:2" x14ac:dyDescent="0.2">
      <c r="A1947" s="10"/>
      <c r="B1947" s="10"/>
    </row>
    <row r="1948" spans="1:2" x14ac:dyDescent="0.2">
      <c r="A1948" s="10"/>
      <c r="B1948" s="10"/>
    </row>
    <row r="1949" spans="1:2" x14ac:dyDescent="0.2">
      <c r="A1949" s="10"/>
      <c r="B1949" s="10"/>
    </row>
    <row r="1950" spans="1:2" x14ac:dyDescent="0.2">
      <c r="A1950" s="10"/>
      <c r="B1950" s="10"/>
    </row>
    <row r="1951" spans="1:2" x14ac:dyDescent="0.2">
      <c r="A1951" s="10"/>
      <c r="B1951" s="10"/>
    </row>
    <row r="1952" spans="1:2" x14ac:dyDescent="0.2">
      <c r="A1952" s="10"/>
      <c r="B1952" s="10"/>
    </row>
    <row r="1953" spans="1:2" x14ac:dyDescent="0.2">
      <c r="A1953" s="10"/>
      <c r="B1953" s="10"/>
    </row>
    <row r="1954" spans="1:2" x14ac:dyDescent="0.2">
      <c r="A1954" s="10"/>
      <c r="B1954" s="10"/>
    </row>
    <row r="1955" spans="1:2" x14ac:dyDescent="0.2">
      <c r="A1955" s="10"/>
      <c r="B1955" s="10"/>
    </row>
    <row r="1956" spans="1:2" x14ac:dyDescent="0.2">
      <c r="A1956" s="10"/>
      <c r="B1956" s="10"/>
    </row>
    <row r="1957" spans="1:2" x14ac:dyDescent="0.2">
      <c r="A1957" s="10"/>
      <c r="B1957" s="10"/>
    </row>
    <row r="1958" spans="1:2" x14ac:dyDescent="0.2">
      <c r="A1958" s="10"/>
      <c r="B1958" s="10"/>
    </row>
    <row r="1959" spans="1:2" x14ac:dyDescent="0.2">
      <c r="A1959" s="10"/>
      <c r="B1959" s="10"/>
    </row>
    <row r="1960" spans="1:2" x14ac:dyDescent="0.2">
      <c r="A1960" s="10"/>
      <c r="B1960" s="10"/>
    </row>
    <row r="1961" spans="1:2" x14ac:dyDescent="0.2">
      <c r="A1961" s="10"/>
      <c r="B1961" s="10"/>
    </row>
    <row r="1962" spans="1:2" x14ac:dyDescent="0.2">
      <c r="A1962" s="10"/>
      <c r="B1962" s="10"/>
    </row>
    <row r="1963" spans="1:2" x14ac:dyDescent="0.2">
      <c r="A1963" s="10"/>
      <c r="B1963" s="10"/>
    </row>
    <row r="1964" spans="1:2" x14ac:dyDescent="0.2">
      <c r="A1964" s="10"/>
      <c r="B1964" s="10"/>
    </row>
    <row r="1965" spans="1:2" x14ac:dyDescent="0.2">
      <c r="A1965" s="10"/>
      <c r="B1965" s="10"/>
    </row>
    <row r="1966" spans="1:2" x14ac:dyDescent="0.2">
      <c r="A1966" s="10"/>
      <c r="B1966" s="10"/>
    </row>
    <row r="1967" spans="1:2" x14ac:dyDescent="0.2">
      <c r="A1967" s="10"/>
      <c r="B1967" s="10"/>
    </row>
    <row r="1968" spans="1:2" x14ac:dyDescent="0.2">
      <c r="A1968" s="10"/>
      <c r="B1968" s="10"/>
    </row>
    <row r="1969" spans="1:2" x14ac:dyDescent="0.2">
      <c r="A1969" s="10"/>
      <c r="B1969" s="10"/>
    </row>
    <row r="1970" spans="1:2" x14ac:dyDescent="0.2">
      <c r="A1970" s="10"/>
      <c r="B1970" s="10"/>
    </row>
    <row r="1971" spans="1:2" x14ac:dyDescent="0.2">
      <c r="A1971" s="10"/>
      <c r="B1971" s="10"/>
    </row>
    <row r="1972" spans="1:2" x14ac:dyDescent="0.2">
      <c r="A1972" s="10"/>
      <c r="B1972" s="10"/>
    </row>
    <row r="1973" spans="1:2" x14ac:dyDescent="0.2">
      <c r="A1973" s="10"/>
      <c r="B1973" s="10"/>
    </row>
    <row r="1974" spans="1:2" x14ac:dyDescent="0.2">
      <c r="A1974" s="10"/>
      <c r="B1974" s="10"/>
    </row>
    <row r="1975" spans="1:2" x14ac:dyDescent="0.2">
      <c r="A1975" s="10"/>
      <c r="B1975" s="10"/>
    </row>
    <row r="1976" spans="1:2" x14ac:dyDescent="0.2">
      <c r="A1976" s="10"/>
      <c r="B1976" s="10"/>
    </row>
    <row r="1977" spans="1:2" x14ac:dyDescent="0.2">
      <c r="A1977" s="10"/>
      <c r="B1977" s="10"/>
    </row>
    <row r="1978" spans="1:2" x14ac:dyDescent="0.2">
      <c r="A1978" s="10"/>
      <c r="B1978" s="10"/>
    </row>
    <row r="1979" spans="1:2" x14ac:dyDescent="0.2">
      <c r="A1979" s="10"/>
      <c r="B1979" s="10"/>
    </row>
    <row r="1980" spans="1:2" x14ac:dyDescent="0.2">
      <c r="A1980" s="10"/>
      <c r="B1980" s="10"/>
    </row>
    <row r="1981" spans="1:2" x14ac:dyDescent="0.2">
      <c r="A1981" s="10"/>
      <c r="B1981" s="10"/>
    </row>
    <row r="1982" spans="1:2" x14ac:dyDescent="0.2">
      <c r="A1982" s="10"/>
      <c r="B1982" s="10"/>
    </row>
    <row r="1983" spans="1:2" x14ac:dyDescent="0.2">
      <c r="A1983" s="10"/>
      <c r="B1983" s="10"/>
    </row>
    <row r="1984" spans="1:2" x14ac:dyDescent="0.2">
      <c r="A1984" s="10"/>
      <c r="B1984" s="10"/>
    </row>
    <row r="1985" spans="1:2" x14ac:dyDescent="0.2">
      <c r="A1985" s="10"/>
      <c r="B1985" s="10"/>
    </row>
    <row r="1986" spans="1:2" x14ac:dyDescent="0.2">
      <c r="A1986" s="10"/>
      <c r="B1986" s="10"/>
    </row>
    <row r="1987" spans="1:2" x14ac:dyDescent="0.2">
      <c r="A1987" s="10"/>
      <c r="B1987" s="10"/>
    </row>
    <row r="1988" spans="1:2" x14ac:dyDescent="0.2">
      <c r="A1988" s="10"/>
      <c r="B1988" s="10"/>
    </row>
    <row r="1989" spans="1:2" x14ac:dyDescent="0.2">
      <c r="A1989" s="10"/>
      <c r="B1989" s="10"/>
    </row>
    <row r="1990" spans="1:2" x14ac:dyDescent="0.2">
      <c r="A1990" s="10"/>
      <c r="B1990" s="10"/>
    </row>
    <row r="1991" spans="1:2" x14ac:dyDescent="0.2">
      <c r="A1991" s="10"/>
      <c r="B1991" s="10"/>
    </row>
    <row r="1992" spans="1:2" x14ac:dyDescent="0.2">
      <c r="A1992" s="10"/>
      <c r="B1992" s="10"/>
    </row>
    <row r="1993" spans="1:2" x14ac:dyDescent="0.2">
      <c r="A1993" s="10"/>
      <c r="B1993" s="10"/>
    </row>
    <row r="1994" spans="1:2" x14ac:dyDescent="0.2">
      <c r="A1994" s="10"/>
      <c r="B1994" s="10"/>
    </row>
    <row r="1995" spans="1:2" x14ac:dyDescent="0.2">
      <c r="A1995" s="10"/>
      <c r="B1995" s="10"/>
    </row>
    <row r="1996" spans="1:2" x14ac:dyDescent="0.2">
      <c r="A1996" s="10"/>
      <c r="B1996" s="10"/>
    </row>
    <row r="1997" spans="1:2" x14ac:dyDescent="0.2">
      <c r="A1997" s="10"/>
      <c r="B1997" s="10"/>
    </row>
    <row r="1998" spans="1:2" x14ac:dyDescent="0.2">
      <c r="A1998" s="10"/>
      <c r="B1998" s="10"/>
    </row>
    <row r="1999" spans="1:2" x14ac:dyDescent="0.2">
      <c r="A1999" s="10"/>
      <c r="B1999" s="10"/>
    </row>
    <row r="2000" spans="1:2" x14ac:dyDescent="0.2">
      <c r="A2000" s="10"/>
      <c r="B2000" s="10"/>
    </row>
    <row r="2001" spans="1:2" x14ac:dyDescent="0.2">
      <c r="A2001" s="10"/>
      <c r="B2001" s="10"/>
    </row>
    <row r="2002" spans="1:2" x14ac:dyDescent="0.2">
      <c r="A2002" s="10"/>
      <c r="B2002" s="10"/>
    </row>
    <row r="2003" spans="1:2" x14ac:dyDescent="0.2">
      <c r="A2003" s="10"/>
      <c r="B2003" s="10"/>
    </row>
    <row r="2004" spans="1:2" x14ac:dyDescent="0.2">
      <c r="A2004" s="10"/>
      <c r="B2004" s="10"/>
    </row>
    <row r="2005" spans="1:2" x14ac:dyDescent="0.2">
      <c r="A2005" s="10"/>
      <c r="B2005" s="10"/>
    </row>
    <row r="2006" spans="1:2" x14ac:dyDescent="0.2">
      <c r="A2006" s="10"/>
      <c r="B2006" s="10"/>
    </row>
    <row r="2007" spans="1:2" x14ac:dyDescent="0.2">
      <c r="A2007" s="10"/>
      <c r="B2007" s="10"/>
    </row>
    <row r="2008" spans="1:2" x14ac:dyDescent="0.2">
      <c r="A2008" s="10"/>
      <c r="B2008" s="10"/>
    </row>
    <row r="2009" spans="1:2" x14ac:dyDescent="0.2">
      <c r="A2009" s="10"/>
      <c r="B2009" s="10"/>
    </row>
    <row r="2010" spans="1:2" x14ac:dyDescent="0.2">
      <c r="A2010" s="10"/>
      <c r="B2010" s="10"/>
    </row>
    <row r="2011" spans="1:2" x14ac:dyDescent="0.2">
      <c r="A2011" s="10"/>
      <c r="B2011" s="10"/>
    </row>
    <row r="2012" spans="1:2" x14ac:dyDescent="0.2">
      <c r="A2012" s="10"/>
      <c r="B2012" s="10"/>
    </row>
    <row r="2013" spans="1:2" x14ac:dyDescent="0.2">
      <c r="A2013" s="10"/>
      <c r="B2013" s="10"/>
    </row>
    <row r="2014" spans="1:2" x14ac:dyDescent="0.2">
      <c r="A2014" s="10"/>
      <c r="B2014" s="10"/>
    </row>
    <row r="2015" spans="1:2" x14ac:dyDescent="0.2">
      <c r="A2015" s="10"/>
      <c r="B2015" s="10"/>
    </row>
    <row r="2016" spans="1:2" x14ac:dyDescent="0.2">
      <c r="A2016" s="10"/>
      <c r="B2016" s="10"/>
    </row>
    <row r="2017" spans="1:2" x14ac:dyDescent="0.2">
      <c r="A2017" s="10"/>
      <c r="B2017" s="10"/>
    </row>
    <row r="2018" spans="1:2" x14ac:dyDescent="0.2">
      <c r="A2018" s="10"/>
      <c r="B2018" s="10"/>
    </row>
    <row r="2019" spans="1:2" x14ac:dyDescent="0.2">
      <c r="A2019" s="10"/>
      <c r="B2019" s="10"/>
    </row>
    <row r="2020" spans="1:2" x14ac:dyDescent="0.2">
      <c r="A2020" s="10"/>
      <c r="B2020" s="10"/>
    </row>
    <row r="2021" spans="1:2" x14ac:dyDescent="0.2">
      <c r="A2021" s="10"/>
      <c r="B2021" s="10"/>
    </row>
    <row r="2022" spans="1:2" x14ac:dyDescent="0.2">
      <c r="A2022" s="10"/>
      <c r="B2022" s="10"/>
    </row>
    <row r="2023" spans="1:2" x14ac:dyDescent="0.2">
      <c r="A2023" s="10"/>
      <c r="B2023" s="10"/>
    </row>
    <row r="2024" spans="1:2" x14ac:dyDescent="0.2">
      <c r="A2024" s="10"/>
      <c r="B2024" s="10"/>
    </row>
    <row r="2025" spans="1:2" x14ac:dyDescent="0.2">
      <c r="A2025" s="10"/>
      <c r="B2025" s="10"/>
    </row>
    <row r="2026" spans="1:2" x14ac:dyDescent="0.2">
      <c r="A2026" s="10"/>
      <c r="B2026" s="10"/>
    </row>
    <row r="2027" spans="1:2" x14ac:dyDescent="0.2">
      <c r="A2027" s="10"/>
      <c r="B2027" s="10"/>
    </row>
    <row r="2028" spans="1:2" x14ac:dyDescent="0.2">
      <c r="A2028" s="10"/>
      <c r="B2028" s="10"/>
    </row>
    <row r="2029" spans="1:2" x14ac:dyDescent="0.2">
      <c r="A2029" s="10"/>
      <c r="B2029" s="10"/>
    </row>
    <row r="2030" spans="1:2" x14ac:dyDescent="0.2">
      <c r="A2030" s="10"/>
      <c r="B2030" s="10"/>
    </row>
    <row r="2031" spans="1:2" x14ac:dyDescent="0.2">
      <c r="A2031" s="10"/>
      <c r="B2031" s="10"/>
    </row>
    <row r="2032" spans="1:2" x14ac:dyDescent="0.2">
      <c r="A2032" s="10"/>
      <c r="B2032" s="10"/>
    </row>
    <row r="2033" spans="1:2" x14ac:dyDescent="0.2">
      <c r="A2033" s="10"/>
      <c r="B2033" s="10"/>
    </row>
    <row r="2034" spans="1:2" x14ac:dyDescent="0.2">
      <c r="A2034" s="10"/>
      <c r="B2034" s="10"/>
    </row>
    <row r="2035" spans="1:2" x14ac:dyDescent="0.2">
      <c r="A2035" s="10"/>
      <c r="B2035" s="10"/>
    </row>
    <row r="2036" spans="1:2" x14ac:dyDescent="0.2">
      <c r="A2036" s="10"/>
      <c r="B2036" s="10"/>
    </row>
    <row r="2037" spans="1:2" x14ac:dyDescent="0.2">
      <c r="A2037" s="10"/>
      <c r="B2037" s="10"/>
    </row>
    <row r="2038" spans="1:2" x14ac:dyDescent="0.2">
      <c r="A2038" s="10"/>
      <c r="B2038" s="10"/>
    </row>
    <row r="2039" spans="1:2" x14ac:dyDescent="0.2">
      <c r="A2039" s="10"/>
      <c r="B2039" s="10"/>
    </row>
    <row r="2040" spans="1:2" x14ac:dyDescent="0.2">
      <c r="A2040" s="10"/>
      <c r="B2040" s="10"/>
    </row>
    <row r="2041" spans="1:2" x14ac:dyDescent="0.2">
      <c r="A2041" s="10"/>
      <c r="B2041" s="10"/>
    </row>
    <row r="2042" spans="1:2" x14ac:dyDescent="0.2">
      <c r="A2042" s="10"/>
      <c r="B2042" s="10"/>
    </row>
    <row r="2043" spans="1:2" x14ac:dyDescent="0.2">
      <c r="A2043" s="10"/>
      <c r="B2043" s="10"/>
    </row>
    <row r="2044" spans="1:2" x14ac:dyDescent="0.2">
      <c r="A2044" s="10"/>
      <c r="B2044" s="10"/>
    </row>
    <row r="2045" spans="1:2" x14ac:dyDescent="0.2">
      <c r="A2045" s="10"/>
      <c r="B2045" s="10"/>
    </row>
    <row r="2046" spans="1:2" x14ac:dyDescent="0.2">
      <c r="A2046" s="10"/>
      <c r="B2046" s="10"/>
    </row>
    <row r="2047" spans="1:2" x14ac:dyDescent="0.2">
      <c r="A2047" s="10"/>
      <c r="B2047" s="10"/>
    </row>
    <row r="2048" spans="1:2" x14ac:dyDescent="0.2">
      <c r="A2048" s="10"/>
      <c r="B2048" s="10"/>
    </row>
    <row r="2049" spans="1:2" x14ac:dyDescent="0.2">
      <c r="A2049" s="10"/>
      <c r="B2049" s="10"/>
    </row>
    <row r="2050" spans="1:2" x14ac:dyDescent="0.2">
      <c r="A2050" s="10"/>
      <c r="B2050" s="10"/>
    </row>
    <row r="2051" spans="1:2" x14ac:dyDescent="0.2">
      <c r="A2051" s="10"/>
      <c r="B2051" s="10"/>
    </row>
    <row r="2052" spans="1:2" x14ac:dyDescent="0.2">
      <c r="A2052" s="10"/>
      <c r="B2052" s="10"/>
    </row>
    <row r="2053" spans="1:2" x14ac:dyDescent="0.2">
      <c r="A2053" s="10"/>
      <c r="B2053" s="10"/>
    </row>
    <row r="2054" spans="1:2" x14ac:dyDescent="0.2">
      <c r="A2054" s="10"/>
      <c r="B2054" s="10"/>
    </row>
    <row r="2055" spans="1:2" x14ac:dyDescent="0.2">
      <c r="A2055" s="10"/>
      <c r="B2055" s="10"/>
    </row>
    <row r="2056" spans="1:2" x14ac:dyDescent="0.2">
      <c r="A2056" s="10"/>
      <c r="B2056" s="10"/>
    </row>
    <row r="2057" spans="1:2" x14ac:dyDescent="0.2">
      <c r="A2057" s="10"/>
      <c r="B2057" s="10"/>
    </row>
    <row r="2058" spans="1:2" x14ac:dyDescent="0.2">
      <c r="A2058" s="10"/>
      <c r="B2058" s="10"/>
    </row>
    <row r="2059" spans="1:2" x14ac:dyDescent="0.2">
      <c r="A2059" s="10"/>
      <c r="B2059" s="10"/>
    </row>
    <row r="2060" spans="1:2" x14ac:dyDescent="0.2">
      <c r="A2060" s="10"/>
      <c r="B2060" s="10"/>
    </row>
    <row r="2061" spans="1:2" x14ac:dyDescent="0.2">
      <c r="A2061" s="10"/>
      <c r="B2061" s="10"/>
    </row>
    <row r="2062" spans="1:2" x14ac:dyDescent="0.2">
      <c r="A2062" s="10"/>
      <c r="B2062" s="10"/>
    </row>
    <row r="2063" spans="1:2" x14ac:dyDescent="0.2">
      <c r="A2063" s="10"/>
      <c r="B2063" s="10"/>
    </row>
    <row r="2064" spans="1:2" x14ac:dyDescent="0.2">
      <c r="A2064" s="10"/>
      <c r="B2064" s="10"/>
    </row>
    <row r="2065" spans="1:2" x14ac:dyDescent="0.2">
      <c r="A2065" s="10"/>
      <c r="B2065" s="10"/>
    </row>
    <row r="2066" spans="1:2" x14ac:dyDescent="0.2">
      <c r="A2066" s="10"/>
      <c r="B2066" s="10"/>
    </row>
    <row r="2067" spans="1:2" x14ac:dyDescent="0.2">
      <c r="A2067" s="10"/>
      <c r="B2067" s="10"/>
    </row>
    <row r="2068" spans="1:2" x14ac:dyDescent="0.2">
      <c r="A2068" s="10"/>
      <c r="B2068" s="10"/>
    </row>
    <row r="2069" spans="1:2" x14ac:dyDescent="0.2">
      <c r="A2069" s="10"/>
      <c r="B2069" s="10"/>
    </row>
    <row r="2070" spans="1:2" x14ac:dyDescent="0.2">
      <c r="A2070" s="10"/>
      <c r="B2070" s="10"/>
    </row>
    <row r="2071" spans="1:2" x14ac:dyDescent="0.2">
      <c r="A2071" s="10"/>
      <c r="B2071" s="10"/>
    </row>
    <row r="2072" spans="1:2" x14ac:dyDescent="0.2">
      <c r="A2072" s="10"/>
      <c r="B2072" s="10"/>
    </row>
    <row r="2073" spans="1:2" x14ac:dyDescent="0.2">
      <c r="A2073" s="10"/>
      <c r="B2073" s="10"/>
    </row>
    <row r="2074" spans="1:2" x14ac:dyDescent="0.2">
      <c r="A2074" s="10"/>
      <c r="B2074" s="10"/>
    </row>
    <row r="2075" spans="1:2" x14ac:dyDescent="0.2">
      <c r="A2075" s="10"/>
      <c r="B2075" s="10"/>
    </row>
    <row r="2076" spans="1:2" x14ac:dyDescent="0.2">
      <c r="A2076" s="10"/>
      <c r="B2076" s="10"/>
    </row>
    <row r="2077" spans="1:2" x14ac:dyDescent="0.2">
      <c r="A2077" s="10"/>
      <c r="B2077" s="10"/>
    </row>
    <row r="2078" spans="1:2" x14ac:dyDescent="0.2">
      <c r="A2078" s="10"/>
      <c r="B2078" s="10"/>
    </row>
    <row r="2079" spans="1:2" x14ac:dyDescent="0.2">
      <c r="A2079" s="10"/>
      <c r="B2079" s="10"/>
    </row>
    <row r="2080" spans="1:2" x14ac:dyDescent="0.2">
      <c r="A2080" s="10"/>
      <c r="B2080" s="10"/>
    </row>
    <row r="2081" spans="1:2" x14ac:dyDescent="0.2">
      <c r="A2081" s="10"/>
      <c r="B2081" s="10"/>
    </row>
    <row r="2082" spans="1:2" x14ac:dyDescent="0.2">
      <c r="A2082" s="10"/>
      <c r="B2082" s="10"/>
    </row>
    <row r="2083" spans="1:2" x14ac:dyDescent="0.2">
      <c r="A2083" s="10"/>
      <c r="B2083" s="10"/>
    </row>
    <row r="2084" spans="1:2" x14ac:dyDescent="0.2">
      <c r="A2084" s="10"/>
      <c r="B2084" s="10"/>
    </row>
    <row r="2085" spans="1:2" x14ac:dyDescent="0.2">
      <c r="A2085" s="10"/>
      <c r="B2085" s="10"/>
    </row>
    <row r="2086" spans="1:2" x14ac:dyDescent="0.2">
      <c r="A2086" s="10"/>
      <c r="B2086" s="10"/>
    </row>
    <row r="2087" spans="1:2" x14ac:dyDescent="0.2">
      <c r="A2087" s="10"/>
      <c r="B2087" s="10"/>
    </row>
    <row r="2088" spans="1:2" x14ac:dyDescent="0.2">
      <c r="A2088" s="10"/>
      <c r="B2088" s="10"/>
    </row>
    <row r="2089" spans="1:2" x14ac:dyDescent="0.2">
      <c r="A2089" s="10"/>
      <c r="B2089" s="10"/>
    </row>
    <row r="2090" spans="1:2" x14ac:dyDescent="0.2">
      <c r="A2090" s="10"/>
      <c r="B2090" s="10"/>
    </row>
    <row r="2091" spans="1:2" x14ac:dyDescent="0.2">
      <c r="A2091" s="10"/>
      <c r="B2091" s="10"/>
    </row>
    <row r="2092" spans="1:2" x14ac:dyDescent="0.2">
      <c r="A2092" s="10"/>
      <c r="B2092" s="10"/>
    </row>
    <row r="2093" spans="1:2" x14ac:dyDescent="0.2">
      <c r="A2093" s="10"/>
      <c r="B2093" s="10"/>
    </row>
    <row r="2094" spans="1:2" x14ac:dyDescent="0.2">
      <c r="A2094" s="10"/>
      <c r="B2094" s="10"/>
    </row>
    <row r="2095" spans="1:2" x14ac:dyDescent="0.2">
      <c r="A2095" s="10"/>
      <c r="B2095" s="10"/>
    </row>
    <row r="2096" spans="1:2" x14ac:dyDescent="0.2">
      <c r="A2096" s="10"/>
      <c r="B2096" s="10"/>
    </row>
    <row r="2097" spans="1:2" x14ac:dyDescent="0.2">
      <c r="A2097" s="10"/>
      <c r="B2097" s="10"/>
    </row>
    <row r="2098" spans="1:2" x14ac:dyDescent="0.2">
      <c r="A2098" s="10"/>
      <c r="B2098" s="10"/>
    </row>
    <row r="2099" spans="1:2" x14ac:dyDescent="0.2">
      <c r="A2099" s="10"/>
      <c r="B2099" s="10"/>
    </row>
    <row r="2100" spans="1:2" x14ac:dyDescent="0.2">
      <c r="A2100" s="10"/>
      <c r="B2100" s="10"/>
    </row>
    <row r="2101" spans="1:2" x14ac:dyDescent="0.2">
      <c r="A2101" s="10"/>
      <c r="B2101" s="10"/>
    </row>
    <row r="2102" spans="1:2" x14ac:dyDescent="0.2">
      <c r="A2102" s="10"/>
      <c r="B2102" s="10"/>
    </row>
    <row r="2103" spans="1:2" x14ac:dyDescent="0.2">
      <c r="A2103" s="10"/>
      <c r="B2103" s="10"/>
    </row>
    <row r="2104" spans="1:2" x14ac:dyDescent="0.2">
      <c r="A2104" s="10"/>
      <c r="B2104" s="10"/>
    </row>
    <row r="2105" spans="1:2" x14ac:dyDescent="0.2">
      <c r="A2105" s="10"/>
      <c r="B2105" s="10"/>
    </row>
    <row r="2106" spans="1:2" x14ac:dyDescent="0.2">
      <c r="A2106" s="10"/>
      <c r="B2106" s="10"/>
    </row>
    <row r="2107" spans="1:2" x14ac:dyDescent="0.2">
      <c r="A2107" s="10"/>
      <c r="B2107" s="10"/>
    </row>
    <row r="2108" spans="1:2" x14ac:dyDescent="0.2">
      <c r="A2108" s="10"/>
      <c r="B2108" s="10"/>
    </row>
    <row r="2109" spans="1:2" x14ac:dyDescent="0.2">
      <c r="A2109" s="10"/>
      <c r="B2109" s="10"/>
    </row>
    <row r="2110" spans="1:2" x14ac:dyDescent="0.2">
      <c r="A2110" s="10"/>
      <c r="B2110" s="10"/>
    </row>
    <row r="2111" spans="1:2" x14ac:dyDescent="0.2">
      <c r="A2111" s="10"/>
      <c r="B2111" s="10"/>
    </row>
    <row r="2112" spans="1:2" x14ac:dyDescent="0.2">
      <c r="A2112" s="10"/>
      <c r="B2112" s="10"/>
    </row>
    <row r="2113" spans="1:2" x14ac:dyDescent="0.2">
      <c r="A2113" s="10"/>
      <c r="B2113" s="10"/>
    </row>
    <row r="2114" spans="1:2" x14ac:dyDescent="0.2">
      <c r="A2114" s="10"/>
      <c r="B2114" s="10"/>
    </row>
    <row r="2115" spans="1:2" x14ac:dyDescent="0.2">
      <c r="A2115" s="10"/>
      <c r="B2115" s="10"/>
    </row>
    <row r="2116" spans="1:2" x14ac:dyDescent="0.2">
      <c r="A2116" s="10"/>
      <c r="B2116" s="10"/>
    </row>
    <row r="2117" spans="1:2" x14ac:dyDescent="0.2">
      <c r="A2117" s="10"/>
      <c r="B2117" s="10"/>
    </row>
    <row r="2118" spans="1:2" x14ac:dyDescent="0.2">
      <c r="A2118" s="10"/>
      <c r="B2118" s="10"/>
    </row>
    <row r="2119" spans="1:2" x14ac:dyDescent="0.2">
      <c r="A2119" s="10"/>
      <c r="B2119" s="10"/>
    </row>
    <row r="2120" spans="1:2" x14ac:dyDescent="0.2">
      <c r="A2120" s="10"/>
      <c r="B2120" s="10"/>
    </row>
    <row r="2121" spans="1:2" x14ac:dyDescent="0.2">
      <c r="A2121" s="10"/>
      <c r="B2121" s="10"/>
    </row>
    <row r="2122" spans="1:2" x14ac:dyDescent="0.2">
      <c r="A2122" s="10"/>
      <c r="B2122" s="10"/>
    </row>
    <row r="2123" spans="1:2" x14ac:dyDescent="0.2">
      <c r="A2123" s="10"/>
      <c r="B2123" s="10"/>
    </row>
    <row r="2124" spans="1:2" x14ac:dyDescent="0.2">
      <c r="A2124" s="10"/>
      <c r="B2124" s="10"/>
    </row>
    <row r="2125" spans="1:2" x14ac:dyDescent="0.2">
      <c r="A2125" s="10"/>
      <c r="B2125" s="10"/>
    </row>
    <row r="2126" spans="1:2" x14ac:dyDescent="0.2">
      <c r="A2126" s="10"/>
      <c r="B2126" s="10"/>
    </row>
    <row r="2127" spans="1:2" x14ac:dyDescent="0.2">
      <c r="A2127" s="10"/>
      <c r="B2127" s="10"/>
    </row>
    <row r="2128" spans="1:2" x14ac:dyDescent="0.2">
      <c r="A2128" s="10"/>
      <c r="B2128" s="10"/>
    </row>
    <row r="2129" spans="1:2" x14ac:dyDescent="0.2">
      <c r="A2129" s="10"/>
      <c r="B2129" s="10"/>
    </row>
    <row r="2130" spans="1:2" x14ac:dyDescent="0.2">
      <c r="A2130" s="10"/>
      <c r="B2130" s="10"/>
    </row>
    <row r="2131" spans="1:2" x14ac:dyDescent="0.2">
      <c r="A2131" s="10"/>
      <c r="B2131" s="10"/>
    </row>
    <row r="2132" spans="1:2" x14ac:dyDescent="0.2">
      <c r="A2132" s="10"/>
      <c r="B2132" s="10"/>
    </row>
    <row r="2133" spans="1:2" x14ac:dyDescent="0.2">
      <c r="A2133" s="10"/>
      <c r="B2133" s="10"/>
    </row>
    <row r="2134" spans="1:2" x14ac:dyDescent="0.2">
      <c r="A2134" s="10"/>
      <c r="B2134" s="10"/>
    </row>
    <row r="2135" spans="1:2" x14ac:dyDescent="0.2">
      <c r="A2135" s="10"/>
      <c r="B2135" s="10"/>
    </row>
    <row r="2136" spans="1:2" x14ac:dyDescent="0.2">
      <c r="A2136" s="10"/>
      <c r="B2136" s="10"/>
    </row>
    <row r="2137" spans="1:2" x14ac:dyDescent="0.2">
      <c r="A2137" s="10"/>
      <c r="B2137" s="10"/>
    </row>
    <row r="2138" spans="1:2" x14ac:dyDescent="0.2">
      <c r="A2138" s="10"/>
      <c r="B2138" s="10"/>
    </row>
    <row r="2139" spans="1:2" x14ac:dyDescent="0.2">
      <c r="A2139" s="10"/>
      <c r="B2139" s="10"/>
    </row>
    <row r="2140" spans="1:2" x14ac:dyDescent="0.2">
      <c r="A2140" s="10"/>
      <c r="B2140" s="10"/>
    </row>
    <row r="2141" spans="1:2" x14ac:dyDescent="0.2">
      <c r="A2141" s="10"/>
      <c r="B2141" s="10"/>
    </row>
    <row r="2142" spans="1:2" x14ac:dyDescent="0.2">
      <c r="A2142" s="10"/>
      <c r="B2142" s="10"/>
    </row>
    <row r="2143" spans="1:2" x14ac:dyDescent="0.2">
      <c r="A2143" s="10"/>
      <c r="B2143" s="10"/>
    </row>
    <row r="2144" spans="1:2" x14ac:dyDescent="0.2">
      <c r="A2144" s="10"/>
      <c r="B2144" s="10"/>
    </row>
    <row r="2145" spans="1:2" x14ac:dyDescent="0.2">
      <c r="A2145" s="10"/>
      <c r="B2145" s="10"/>
    </row>
    <row r="2146" spans="1:2" x14ac:dyDescent="0.2">
      <c r="A2146" s="10"/>
      <c r="B2146" s="10"/>
    </row>
    <row r="2147" spans="1:2" x14ac:dyDescent="0.2">
      <c r="A2147" s="10"/>
      <c r="B2147" s="10"/>
    </row>
    <row r="2148" spans="1:2" x14ac:dyDescent="0.2">
      <c r="A2148" s="10"/>
      <c r="B2148" s="10"/>
    </row>
    <row r="2149" spans="1:2" x14ac:dyDescent="0.2">
      <c r="A2149" s="10"/>
      <c r="B2149" s="10"/>
    </row>
    <row r="2150" spans="1:2" x14ac:dyDescent="0.2">
      <c r="A2150" s="10"/>
      <c r="B2150" s="10"/>
    </row>
    <row r="2151" spans="1:2" x14ac:dyDescent="0.2">
      <c r="A2151" s="10"/>
      <c r="B2151" s="10"/>
    </row>
    <row r="2152" spans="1:2" x14ac:dyDescent="0.2">
      <c r="A2152" s="10"/>
      <c r="B2152" s="10"/>
    </row>
    <row r="2153" spans="1:2" x14ac:dyDescent="0.2">
      <c r="A2153" s="10"/>
      <c r="B2153" s="10"/>
    </row>
    <row r="2154" spans="1:2" x14ac:dyDescent="0.2">
      <c r="A2154" s="10"/>
      <c r="B2154" s="10"/>
    </row>
    <row r="2155" spans="1:2" x14ac:dyDescent="0.2">
      <c r="A2155" s="10"/>
      <c r="B2155" s="10"/>
    </row>
    <row r="2156" spans="1:2" x14ac:dyDescent="0.2">
      <c r="A2156" s="10"/>
      <c r="B2156" s="10"/>
    </row>
    <row r="2157" spans="1:2" x14ac:dyDescent="0.2">
      <c r="A2157" s="10"/>
      <c r="B2157" s="10"/>
    </row>
    <row r="2158" spans="1:2" x14ac:dyDescent="0.2">
      <c r="A2158" s="10"/>
      <c r="B2158" s="10"/>
    </row>
    <row r="2159" spans="1:2" x14ac:dyDescent="0.2">
      <c r="A2159" s="10"/>
      <c r="B2159" s="10"/>
    </row>
    <row r="2160" spans="1:2" x14ac:dyDescent="0.2">
      <c r="A2160" s="10"/>
      <c r="B2160" s="10"/>
    </row>
    <row r="2161" spans="1:2" x14ac:dyDescent="0.2">
      <c r="A2161" s="10"/>
      <c r="B2161" s="10"/>
    </row>
    <row r="2162" spans="1:2" x14ac:dyDescent="0.2">
      <c r="A2162" s="10"/>
      <c r="B2162" s="10"/>
    </row>
    <row r="2163" spans="1:2" x14ac:dyDescent="0.2">
      <c r="A2163" s="10"/>
      <c r="B2163" s="10"/>
    </row>
    <row r="2164" spans="1:2" x14ac:dyDescent="0.2">
      <c r="A2164" s="10"/>
      <c r="B2164" s="10"/>
    </row>
    <row r="2165" spans="1:2" x14ac:dyDescent="0.2">
      <c r="A2165" s="10"/>
      <c r="B2165" s="10"/>
    </row>
    <row r="2166" spans="1:2" x14ac:dyDescent="0.2">
      <c r="A2166" s="10"/>
      <c r="B2166" s="10"/>
    </row>
    <row r="2167" spans="1:2" x14ac:dyDescent="0.2">
      <c r="A2167" s="10"/>
      <c r="B2167" s="10"/>
    </row>
    <row r="2168" spans="1:2" x14ac:dyDescent="0.2">
      <c r="A2168" s="10"/>
      <c r="B2168" s="10"/>
    </row>
    <row r="2169" spans="1:2" x14ac:dyDescent="0.2">
      <c r="A2169" s="10"/>
      <c r="B2169" s="10"/>
    </row>
    <row r="2170" spans="1:2" x14ac:dyDescent="0.2">
      <c r="A2170" s="10"/>
      <c r="B2170" s="10"/>
    </row>
    <row r="2171" spans="1:2" x14ac:dyDescent="0.2">
      <c r="A2171" s="10"/>
      <c r="B2171" s="10"/>
    </row>
    <row r="2172" spans="1:2" x14ac:dyDescent="0.2">
      <c r="A2172" s="10"/>
      <c r="B2172" s="10"/>
    </row>
    <row r="2173" spans="1:2" x14ac:dyDescent="0.2">
      <c r="A2173" s="10"/>
      <c r="B2173" s="10"/>
    </row>
    <row r="2174" spans="1:2" x14ac:dyDescent="0.2">
      <c r="A2174" s="10"/>
      <c r="B2174" s="10"/>
    </row>
    <row r="2175" spans="1:2" x14ac:dyDescent="0.2">
      <c r="A2175" s="10"/>
      <c r="B2175" s="10"/>
    </row>
    <row r="2176" spans="1:2" x14ac:dyDescent="0.2">
      <c r="A2176" s="10"/>
      <c r="B2176" s="10"/>
    </row>
    <row r="2177" spans="1:2" x14ac:dyDescent="0.2">
      <c r="A2177" s="10"/>
      <c r="B2177" s="10"/>
    </row>
    <row r="2178" spans="1:2" x14ac:dyDescent="0.2">
      <c r="A2178" s="10"/>
      <c r="B2178" s="10"/>
    </row>
    <row r="2179" spans="1:2" x14ac:dyDescent="0.2">
      <c r="A2179" s="10"/>
      <c r="B2179" s="10"/>
    </row>
    <row r="2180" spans="1:2" x14ac:dyDescent="0.2">
      <c r="A2180" s="10"/>
      <c r="B2180" s="10"/>
    </row>
    <row r="2181" spans="1:2" x14ac:dyDescent="0.2">
      <c r="A2181" s="10"/>
      <c r="B2181" s="10"/>
    </row>
    <row r="2182" spans="1:2" x14ac:dyDescent="0.2">
      <c r="A2182" s="10"/>
      <c r="B2182" s="10"/>
    </row>
    <row r="2183" spans="1:2" x14ac:dyDescent="0.2">
      <c r="A2183" s="10"/>
      <c r="B2183" s="10"/>
    </row>
    <row r="2184" spans="1:2" x14ac:dyDescent="0.2">
      <c r="A2184" s="10"/>
      <c r="B2184" s="10"/>
    </row>
    <row r="2185" spans="1:2" x14ac:dyDescent="0.2">
      <c r="A2185" s="10"/>
      <c r="B2185" s="10"/>
    </row>
    <row r="2186" spans="1:2" x14ac:dyDescent="0.2">
      <c r="A2186" s="10"/>
      <c r="B2186" s="10"/>
    </row>
    <row r="2187" spans="1:2" x14ac:dyDescent="0.2">
      <c r="A2187" s="10"/>
      <c r="B2187" s="10"/>
    </row>
    <row r="2188" spans="1:2" x14ac:dyDescent="0.2">
      <c r="A2188" s="10"/>
      <c r="B2188" s="10"/>
    </row>
    <row r="2189" spans="1:2" x14ac:dyDescent="0.2">
      <c r="A2189" s="10"/>
      <c r="B2189" s="10"/>
    </row>
    <row r="2190" spans="1:2" x14ac:dyDescent="0.2">
      <c r="A2190" s="10"/>
      <c r="B2190" s="10"/>
    </row>
    <row r="2191" spans="1:2" x14ac:dyDescent="0.2">
      <c r="A2191" s="10"/>
      <c r="B2191" s="10"/>
    </row>
    <row r="2192" spans="1:2" x14ac:dyDescent="0.2">
      <c r="A2192" s="10"/>
      <c r="B2192" s="10"/>
    </row>
    <row r="2193" spans="1:2" x14ac:dyDescent="0.2">
      <c r="A2193" s="10"/>
      <c r="B2193" s="10"/>
    </row>
    <row r="2194" spans="1:2" x14ac:dyDescent="0.2">
      <c r="A2194" s="10"/>
      <c r="B2194" s="10"/>
    </row>
    <row r="2195" spans="1:2" x14ac:dyDescent="0.2">
      <c r="A2195" s="10"/>
      <c r="B2195" s="10"/>
    </row>
    <row r="2196" spans="1:2" x14ac:dyDescent="0.2">
      <c r="A2196" s="10"/>
      <c r="B2196" s="10"/>
    </row>
    <row r="2197" spans="1:2" x14ac:dyDescent="0.2">
      <c r="A2197" s="10"/>
      <c r="B2197" s="10"/>
    </row>
    <row r="2198" spans="1:2" x14ac:dyDescent="0.2">
      <c r="A2198" s="10"/>
      <c r="B2198" s="10"/>
    </row>
    <row r="2199" spans="1:2" x14ac:dyDescent="0.2">
      <c r="A2199" s="10"/>
      <c r="B2199" s="10"/>
    </row>
    <row r="2200" spans="1:2" x14ac:dyDescent="0.2">
      <c r="A2200" s="10"/>
      <c r="B2200" s="10"/>
    </row>
    <row r="2201" spans="1:2" x14ac:dyDescent="0.2">
      <c r="A2201" s="10"/>
      <c r="B2201" s="10"/>
    </row>
    <row r="2202" spans="1:2" x14ac:dyDescent="0.2">
      <c r="A2202" s="10"/>
      <c r="B2202" s="10"/>
    </row>
    <row r="2203" spans="1:2" x14ac:dyDescent="0.2">
      <c r="A2203" s="10"/>
      <c r="B2203" s="10"/>
    </row>
    <row r="2204" spans="1:2" x14ac:dyDescent="0.2">
      <c r="A2204" s="10"/>
      <c r="B2204" s="10"/>
    </row>
    <row r="2205" spans="1:2" x14ac:dyDescent="0.2">
      <c r="A2205" s="10"/>
      <c r="B2205" s="10"/>
    </row>
    <row r="2206" spans="1:2" x14ac:dyDescent="0.2">
      <c r="A2206" s="10"/>
      <c r="B2206" s="10"/>
    </row>
    <row r="2207" spans="1:2" x14ac:dyDescent="0.2">
      <c r="A2207" s="10"/>
      <c r="B2207" s="10"/>
    </row>
    <row r="2208" spans="1:2" x14ac:dyDescent="0.2">
      <c r="A2208" s="10"/>
      <c r="B2208" s="10"/>
    </row>
    <row r="2209" spans="1:2" x14ac:dyDescent="0.2">
      <c r="A2209" s="10"/>
      <c r="B2209" s="10"/>
    </row>
    <row r="2210" spans="1:2" x14ac:dyDescent="0.2">
      <c r="A2210" s="10"/>
      <c r="B2210" s="10"/>
    </row>
    <row r="2211" spans="1:2" x14ac:dyDescent="0.2">
      <c r="A2211" s="10"/>
      <c r="B2211" s="10"/>
    </row>
    <row r="2212" spans="1:2" x14ac:dyDescent="0.2">
      <c r="A2212" s="10"/>
      <c r="B2212" s="10"/>
    </row>
    <row r="2213" spans="1:2" x14ac:dyDescent="0.2">
      <c r="A2213" s="10"/>
      <c r="B2213" s="10"/>
    </row>
    <row r="2214" spans="1:2" x14ac:dyDescent="0.2">
      <c r="A2214" s="10"/>
      <c r="B2214" s="10"/>
    </row>
    <row r="2215" spans="1:2" x14ac:dyDescent="0.2">
      <c r="A2215" s="10"/>
      <c r="B2215" s="10"/>
    </row>
    <row r="2216" spans="1:2" x14ac:dyDescent="0.2">
      <c r="A2216" s="10"/>
      <c r="B2216" s="10"/>
    </row>
    <row r="2217" spans="1:2" x14ac:dyDescent="0.2">
      <c r="A2217" s="10"/>
      <c r="B2217" s="10"/>
    </row>
    <row r="2218" spans="1:2" x14ac:dyDescent="0.2">
      <c r="A2218" s="10"/>
      <c r="B2218" s="10"/>
    </row>
    <row r="2219" spans="1:2" x14ac:dyDescent="0.2">
      <c r="A2219" s="10"/>
      <c r="B2219" s="10"/>
    </row>
    <row r="2220" spans="1:2" x14ac:dyDescent="0.2">
      <c r="A2220" s="10"/>
      <c r="B2220" s="10"/>
    </row>
    <row r="2221" spans="1:2" x14ac:dyDescent="0.2">
      <c r="A2221" s="10"/>
      <c r="B2221" s="10"/>
    </row>
    <row r="2222" spans="1:2" x14ac:dyDescent="0.2">
      <c r="A2222" s="10"/>
      <c r="B2222" s="10"/>
    </row>
    <row r="2223" spans="1:2" x14ac:dyDescent="0.2">
      <c r="A2223" s="10"/>
      <c r="B2223" s="10"/>
    </row>
    <row r="2224" spans="1:2" x14ac:dyDescent="0.2">
      <c r="A2224" s="10"/>
      <c r="B2224" s="10"/>
    </row>
    <row r="2225" spans="1:2" x14ac:dyDescent="0.2">
      <c r="A2225" s="10"/>
      <c r="B2225" s="10"/>
    </row>
    <row r="2226" spans="1:2" x14ac:dyDescent="0.2">
      <c r="A2226" s="10"/>
      <c r="B2226" s="10"/>
    </row>
    <row r="2227" spans="1:2" x14ac:dyDescent="0.2">
      <c r="A2227" s="10"/>
      <c r="B2227" s="10"/>
    </row>
    <row r="2228" spans="1:2" x14ac:dyDescent="0.2">
      <c r="A2228" s="10"/>
      <c r="B2228" s="10"/>
    </row>
    <row r="2229" spans="1:2" x14ac:dyDescent="0.2">
      <c r="A2229" s="10"/>
      <c r="B2229" s="10"/>
    </row>
    <row r="2230" spans="1:2" x14ac:dyDescent="0.2">
      <c r="A2230" s="10"/>
      <c r="B2230" s="10"/>
    </row>
    <row r="2231" spans="1:2" x14ac:dyDescent="0.2">
      <c r="A2231" s="10"/>
      <c r="B2231" s="10"/>
    </row>
    <row r="2232" spans="1:2" x14ac:dyDescent="0.2">
      <c r="A2232" s="10"/>
      <c r="B2232" s="10"/>
    </row>
    <row r="2233" spans="1:2" x14ac:dyDescent="0.2">
      <c r="A2233" s="10"/>
      <c r="B2233" s="10"/>
    </row>
    <row r="2234" spans="1:2" x14ac:dyDescent="0.2">
      <c r="A2234" s="10"/>
      <c r="B2234" s="10"/>
    </row>
    <row r="2235" spans="1:2" x14ac:dyDescent="0.2">
      <c r="A2235" s="10"/>
      <c r="B2235" s="10"/>
    </row>
    <row r="2236" spans="1:2" x14ac:dyDescent="0.2">
      <c r="A2236" s="10"/>
      <c r="B2236" s="10"/>
    </row>
    <row r="2237" spans="1:2" x14ac:dyDescent="0.2">
      <c r="A2237" s="10"/>
      <c r="B2237" s="10"/>
    </row>
    <row r="2238" spans="1:2" x14ac:dyDescent="0.2">
      <c r="A2238" s="10"/>
      <c r="B2238" s="10"/>
    </row>
    <row r="2239" spans="1:2" x14ac:dyDescent="0.2">
      <c r="A2239" s="10"/>
      <c r="B2239" s="10"/>
    </row>
    <row r="2240" spans="1:2" x14ac:dyDescent="0.2">
      <c r="A2240" s="10"/>
      <c r="B2240" s="10"/>
    </row>
    <row r="2241" spans="1:2" x14ac:dyDescent="0.2">
      <c r="A2241" s="10"/>
      <c r="B2241" s="10"/>
    </row>
    <row r="2242" spans="1:2" x14ac:dyDescent="0.2">
      <c r="A2242" s="10"/>
      <c r="B2242" s="10"/>
    </row>
    <row r="2243" spans="1:2" x14ac:dyDescent="0.2">
      <c r="A2243" s="10"/>
      <c r="B2243" s="10"/>
    </row>
    <row r="2244" spans="1:2" x14ac:dyDescent="0.2">
      <c r="A2244" s="10"/>
      <c r="B2244" s="10"/>
    </row>
    <row r="2245" spans="1:2" x14ac:dyDescent="0.2">
      <c r="A2245" s="10"/>
      <c r="B2245" s="10"/>
    </row>
    <row r="2246" spans="1:2" x14ac:dyDescent="0.2">
      <c r="A2246" s="10"/>
      <c r="B2246" s="10"/>
    </row>
    <row r="2247" spans="1:2" x14ac:dyDescent="0.2">
      <c r="A2247" s="10"/>
      <c r="B2247" s="10"/>
    </row>
    <row r="2248" spans="1:2" x14ac:dyDescent="0.2">
      <c r="A2248" s="10"/>
      <c r="B2248" s="10"/>
    </row>
    <row r="2249" spans="1:2" x14ac:dyDescent="0.2">
      <c r="A2249" s="10"/>
      <c r="B2249" s="10"/>
    </row>
    <row r="2250" spans="1:2" x14ac:dyDescent="0.2">
      <c r="A2250" s="10"/>
      <c r="B2250" s="10"/>
    </row>
    <row r="2251" spans="1:2" x14ac:dyDescent="0.2">
      <c r="A2251" s="10"/>
      <c r="B2251" s="10"/>
    </row>
    <row r="2252" spans="1:2" x14ac:dyDescent="0.2">
      <c r="A2252" s="10"/>
      <c r="B2252" s="10"/>
    </row>
    <row r="2253" spans="1:2" x14ac:dyDescent="0.2">
      <c r="A2253" s="10"/>
      <c r="B2253" s="10"/>
    </row>
    <row r="2254" spans="1:2" x14ac:dyDescent="0.2">
      <c r="A2254" s="10"/>
      <c r="B2254" s="10"/>
    </row>
    <row r="2255" spans="1:2" x14ac:dyDescent="0.2">
      <c r="A2255" s="10"/>
      <c r="B2255" s="10"/>
    </row>
    <row r="2256" spans="1:2" x14ac:dyDescent="0.2">
      <c r="A2256" s="10"/>
      <c r="B2256" s="10"/>
    </row>
    <row r="2257" spans="1:2" x14ac:dyDescent="0.2">
      <c r="A2257" s="10"/>
      <c r="B2257" s="10"/>
    </row>
    <row r="2258" spans="1:2" x14ac:dyDescent="0.2">
      <c r="A2258" s="10"/>
      <c r="B2258" s="10"/>
    </row>
    <row r="2259" spans="1:2" x14ac:dyDescent="0.2">
      <c r="A2259" s="10"/>
      <c r="B2259" s="10"/>
    </row>
    <row r="2260" spans="1:2" x14ac:dyDescent="0.2">
      <c r="A2260" s="10"/>
      <c r="B2260" s="10"/>
    </row>
    <row r="2261" spans="1:2" x14ac:dyDescent="0.2">
      <c r="A2261" s="10"/>
      <c r="B2261" s="10"/>
    </row>
    <row r="2262" spans="1:2" x14ac:dyDescent="0.2">
      <c r="A2262" s="10"/>
      <c r="B2262" s="10"/>
    </row>
    <row r="2263" spans="1:2" x14ac:dyDescent="0.2">
      <c r="A2263" s="10"/>
      <c r="B2263" s="10"/>
    </row>
    <row r="2264" spans="1:2" x14ac:dyDescent="0.2">
      <c r="A2264" s="10"/>
      <c r="B2264" s="10"/>
    </row>
    <row r="2265" spans="1:2" x14ac:dyDescent="0.2">
      <c r="A2265" s="10"/>
      <c r="B2265" s="10"/>
    </row>
    <row r="2266" spans="1:2" x14ac:dyDescent="0.2">
      <c r="A2266" s="10"/>
      <c r="B2266" s="10"/>
    </row>
    <row r="2267" spans="1:2" x14ac:dyDescent="0.2">
      <c r="A2267" s="10"/>
      <c r="B2267" s="10"/>
    </row>
    <row r="2268" spans="1:2" x14ac:dyDescent="0.2">
      <c r="A2268" s="10"/>
      <c r="B2268" s="10"/>
    </row>
    <row r="2269" spans="1:2" x14ac:dyDescent="0.2">
      <c r="A2269" s="10"/>
      <c r="B2269" s="10"/>
    </row>
    <row r="2270" spans="1:2" x14ac:dyDescent="0.2">
      <c r="A2270" s="10"/>
      <c r="B2270" s="10"/>
    </row>
    <row r="2271" spans="1:2" x14ac:dyDescent="0.2">
      <c r="A2271" s="10"/>
      <c r="B2271" s="10"/>
    </row>
    <row r="2272" spans="1:2" x14ac:dyDescent="0.2">
      <c r="A2272" s="10"/>
      <c r="B2272" s="10"/>
    </row>
    <row r="2273" spans="1:2" x14ac:dyDescent="0.2">
      <c r="A2273" s="10"/>
      <c r="B2273" s="10"/>
    </row>
    <row r="2274" spans="1:2" x14ac:dyDescent="0.2">
      <c r="A2274" s="10"/>
      <c r="B2274" s="10"/>
    </row>
    <row r="2275" spans="1:2" x14ac:dyDescent="0.2">
      <c r="A2275" s="10"/>
      <c r="B2275" s="10"/>
    </row>
    <row r="2276" spans="1:2" x14ac:dyDescent="0.2">
      <c r="A2276" s="10"/>
      <c r="B2276" s="10"/>
    </row>
    <row r="2277" spans="1:2" x14ac:dyDescent="0.2">
      <c r="A2277" s="10"/>
      <c r="B2277" s="10"/>
    </row>
    <row r="2278" spans="1:2" x14ac:dyDescent="0.2">
      <c r="A2278" s="10"/>
      <c r="B2278" s="10"/>
    </row>
    <row r="2279" spans="1:2" x14ac:dyDescent="0.2">
      <c r="A2279" s="10"/>
      <c r="B2279" s="10"/>
    </row>
    <row r="2280" spans="1:2" x14ac:dyDescent="0.2">
      <c r="A2280" s="10"/>
      <c r="B2280" s="10"/>
    </row>
    <row r="2281" spans="1:2" x14ac:dyDescent="0.2">
      <c r="A2281" s="10"/>
      <c r="B2281" s="10"/>
    </row>
    <row r="2282" spans="1:2" x14ac:dyDescent="0.2">
      <c r="A2282" s="10"/>
      <c r="B2282" s="10"/>
    </row>
    <row r="2283" spans="1:2" x14ac:dyDescent="0.2">
      <c r="A2283" s="10"/>
      <c r="B2283" s="10"/>
    </row>
    <row r="2284" spans="1:2" x14ac:dyDescent="0.2">
      <c r="A2284" s="10"/>
      <c r="B2284" s="10"/>
    </row>
    <row r="2285" spans="1:2" x14ac:dyDescent="0.2">
      <c r="A2285" s="10"/>
      <c r="B2285" s="10"/>
    </row>
    <row r="2286" spans="1:2" x14ac:dyDescent="0.2">
      <c r="A2286" s="10"/>
      <c r="B2286" s="10"/>
    </row>
    <row r="2287" spans="1:2" x14ac:dyDescent="0.2">
      <c r="A2287" s="10"/>
      <c r="B2287" s="10"/>
    </row>
    <row r="2288" spans="1:2" x14ac:dyDescent="0.2">
      <c r="A2288" s="10"/>
      <c r="B2288" s="10"/>
    </row>
    <row r="2289" spans="1:2" x14ac:dyDescent="0.2">
      <c r="A2289" s="10"/>
      <c r="B2289" s="10"/>
    </row>
    <row r="2290" spans="1:2" x14ac:dyDescent="0.2">
      <c r="A2290" s="10"/>
      <c r="B2290" s="10"/>
    </row>
    <row r="2291" spans="1:2" x14ac:dyDescent="0.2">
      <c r="A2291" s="10"/>
      <c r="B2291" s="10"/>
    </row>
    <row r="2292" spans="1:2" x14ac:dyDescent="0.2">
      <c r="A2292" s="10"/>
      <c r="B2292" s="10"/>
    </row>
    <row r="2293" spans="1:2" x14ac:dyDescent="0.2">
      <c r="A2293" s="10"/>
      <c r="B2293" s="10"/>
    </row>
    <row r="2294" spans="1:2" x14ac:dyDescent="0.2">
      <c r="A2294" s="10"/>
      <c r="B2294" s="10"/>
    </row>
    <row r="2295" spans="1:2" x14ac:dyDescent="0.2">
      <c r="A2295" s="10"/>
      <c r="B2295" s="10"/>
    </row>
    <row r="2296" spans="1:2" x14ac:dyDescent="0.2">
      <c r="A2296" s="10"/>
      <c r="B2296" s="10"/>
    </row>
    <row r="2297" spans="1:2" x14ac:dyDescent="0.2">
      <c r="A2297" s="10"/>
      <c r="B2297" s="10"/>
    </row>
    <row r="2298" spans="1:2" x14ac:dyDescent="0.2">
      <c r="A2298" s="10"/>
      <c r="B2298" s="10"/>
    </row>
    <row r="2299" spans="1:2" x14ac:dyDescent="0.2">
      <c r="A2299" s="10"/>
      <c r="B2299" s="10"/>
    </row>
    <row r="2300" spans="1:2" x14ac:dyDescent="0.2">
      <c r="A2300" s="10"/>
      <c r="B2300" s="10"/>
    </row>
    <row r="2301" spans="1:2" x14ac:dyDescent="0.2">
      <c r="A2301" s="10"/>
      <c r="B2301" s="10"/>
    </row>
    <row r="2302" spans="1:2" x14ac:dyDescent="0.2">
      <c r="A2302" s="10"/>
      <c r="B2302" s="10"/>
    </row>
    <row r="2303" spans="1:2" x14ac:dyDescent="0.2">
      <c r="A2303" s="10"/>
      <c r="B2303" s="10"/>
    </row>
    <row r="2304" spans="1:2" x14ac:dyDescent="0.2">
      <c r="A2304" s="10"/>
      <c r="B2304" s="10"/>
    </row>
    <row r="2305" spans="1:2" x14ac:dyDescent="0.2">
      <c r="A2305" s="10"/>
      <c r="B2305" s="10"/>
    </row>
    <row r="2306" spans="1:2" x14ac:dyDescent="0.2">
      <c r="A2306" s="10"/>
      <c r="B2306" s="10"/>
    </row>
    <row r="2307" spans="1:2" x14ac:dyDescent="0.2">
      <c r="A2307" s="10"/>
      <c r="B2307" s="10"/>
    </row>
    <row r="2308" spans="1:2" x14ac:dyDescent="0.2">
      <c r="A2308" s="10"/>
      <c r="B2308" s="10"/>
    </row>
    <row r="2309" spans="1:2" x14ac:dyDescent="0.2">
      <c r="A2309" s="10"/>
      <c r="B2309" s="10"/>
    </row>
    <row r="2310" spans="1:2" x14ac:dyDescent="0.2">
      <c r="A2310" s="10"/>
      <c r="B2310" s="10"/>
    </row>
    <row r="2311" spans="1:2" x14ac:dyDescent="0.2">
      <c r="A2311" s="10"/>
      <c r="B2311" s="10"/>
    </row>
    <row r="2312" spans="1:2" x14ac:dyDescent="0.2">
      <c r="A2312" s="10"/>
      <c r="B2312" s="10"/>
    </row>
    <row r="2313" spans="1:2" x14ac:dyDescent="0.2">
      <c r="A2313" s="10"/>
      <c r="B2313" s="10"/>
    </row>
    <row r="2314" spans="1:2" x14ac:dyDescent="0.2">
      <c r="A2314" s="10"/>
      <c r="B2314" s="10"/>
    </row>
    <row r="2315" spans="1:2" x14ac:dyDescent="0.2">
      <c r="A2315" s="10"/>
      <c r="B2315" s="10"/>
    </row>
    <row r="2316" spans="1:2" x14ac:dyDescent="0.2">
      <c r="A2316" s="10"/>
      <c r="B2316" s="10"/>
    </row>
    <row r="2317" spans="1:2" x14ac:dyDescent="0.2">
      <c r="A2317" s="10"/>
      <c r="B2317" s="10"/>
    </row>
    <row r="2318" spans="1:2" x14ac:dyDescent="0.2">
      <c r="A2318" s="10"/>
      <c r="B2318" s="10"/>
    </row>
    <row r="2319" spans="1:2" x14ac:dyDescent="0.2">
      <c r="A2319" s="10"/>
      <c r="B2319" s="10"/>
    </row>
    <row r="2320" spans="1:2" x14ac:dyDescent="0.2">
      <c r="A2320" s="10"/>
      <c r="B2320" s="10"/>
    </row>
    <row r="2321" spans="1:2" x14ac:dyDescent="0.2">
      <c r="A2321" s="10"/>
      <c r="B2321" s="10"/>
    </row>
    <row r="2322" spans="1:2" x14ac:dyDescent="0.2">
      <c r="A2322" s="10"/>
      <c r="B2322" s="10"/>
    </row>
    <row r="2323" spans="1:2" x14ac:dyDescent="0.2">
      <c r="A2323" s="10"/>
      <c r="B2323" s="10"/>
    </row>
    <row r="2324" spans="1:2" x14ac:dyDescent="0.2">
      <c r="A2324" s="10"/>
      <c r="B2324" s="10"/>
    </row>
    <row r="2325" spans="1:2" x14ac:dyDescent="0.2">
      <c r="A2325" s="10"/>
      <c r="B2325" s="10"/>
    </row>
    <row r="2326" spans="1:2" x14ac:dyDescent="0.2">
      <c r="A2326" s="10"/>
      <c r="B2326" s="10"/>
    </row>
    <row r="2327" spans="1:2" x14ac:dyDescent="0.2">
      <c r="A2327" s="10"/>
      <c r="B2327" s="10"/>
    </row>
    <row r="2328" spans="1:2" x14ac:dyDescent="0.2">
      <c r="A2328" s="10"/>
      <c r="B2328" s="10"/>
    </row>
    <row r="2329" spans="1:2" x14ac:dyDescent="0.2">
      <c r="A2329" s="10"/>
      <c r="B2329" s="10"/>
    </row>
    <row r="2330" spans="1:2" x14ac:dyDescent="0.2">
      <c r="A2330" s="10"/>
      <c r="B2330" s="10"/>
    </row>
    <row r="2331" spans="1:2" x14ac:dyDescent="0.2">
      <c r="A2331" s="10"/>
      <c r="B2331" s="10"/>
    </row>
    <row r="2332" spans="1:2" x14ac:dyDescent="0.2">
      <c r="A2332" s="10"/>
      <c r="B2332" s="10"/>
    </row>
    <row r="2333" spans="1:2" x14ac:dyDescent="0.2">
      <c r="A2333" s="10"/>
      <c r="B2333" s="10"/>
    </row>
    <row r="2334" spans="1:2" x14ac:dyDescent="0.2">
      <c r="A2334" s="10"/>
      <c r="B2334" s="10"/>
    </row>
    <row r="2335" spans="1:2" x14ac:dyDescent="0.2">
      <c r="A2335" s="10"/>
      <c r="B2335" s="10"/>
    </row>
    <row r="2336" spans="1:2" x14ac:dyDescent="0.2">
      <c r="A2336" s="10"/>
      <c r="B2336" s="10"/>
    </row>
    <row r="2337" spans="1:2" x14ac:dyDescent="0.2">
      <c r="A2337" s="10"/>
      <c r="B2337" s="10"/>
    </row>
    <row r="2338" spans="1:2" x14ac:dyDescent="0.2">
      <c r="A2338" s="10"/>
      <c r="B2338" s="10"/>
    </row>
    <row r="2339" spans="1:2" x14ac:dyDescent="0.2">
      <c r="A2339" s="10"/>
      <c r="B2339" s="10"/>
    </row>
    <row r="2340" spans="1:2" x14ac:dyDescent="0.2">
      <c r="A2340" s="10"/>
      <c r="B2340" s="10"/>
    </row>
    <row r="2341" spans="1:2" x14ac:dyDescent="0.2">
      <c r="A2341" s="10"/>
      <c r="B2341" s="10"/>
    </row>
    <row r="2342" spans="1:2" x14ac:dyDescent="0.2">
      <c r="A2342" s="10"/>
      <c r="B2342" s="10"/>
    </row>
    <row r="2343" spans="1:2" x14ac:dyDescent="0.2">
      <c r="A2343" s="10"/>
      <c r="B2343" s="10"/>
    </row>
    <row r="2344" spans="1:2" x14ac:dyDescent="0.2">
      <c r="A2344" s="10"/>
      <c r="B2344" s="10"/>
    </row>
    <row r="2345" spans="1:2" x14ac:dyDescent="0.2">
      <c r="A2345" s="10"/>
      <c r="B2345" s="10"/>
    </row>
    <row r="2346" spans="1:2" x14ac:dyDescent="0.2">
      <c r="A2346" s="10"/>
      <c r="B2346" s="10"/>
    </row>
    <row r="2347" spans="1:2" x14ac:dyDescent="0.2">
      <c r="A2347" s="10"/>
      <c r="B2347" s="10"/>
    </row>
    <row r="2348" spans="1:2" x14ac:dyDescent="0.2">
      <c r="A2348" s="10"/>
      <c r="B2348" s="10"/>
    </row>
    <row r="2349" spans="1:2" x14ac:dyDescent="0.2">
      <c r="A2349" s="10"/>
      <c r="B2349" s="10"/>
    </row>
    <row r="2350" spans="1:2" x14ac:dyDescent="0.2">
      <c r="A2350" s="10"/>
      <c r="B2350" s="10"/>
    </row>
    <row r="2351" spans="1:2" x14ac:dyDescent="0.2">
      <c r="A2351" s="10"/>
      <c r="B2351" s="10"/>
    </row>
    <row r="2352" spans="1:2" x14ac:dyDescent="0.2">
      <c r="A2352" s="10"/>
      <c r="B2352" s="10"/>
    </row>
    <row r="2353" spans="1:2" x14ac:dyDescent="0.2">
      <c r="A2353" s="10"/>
      <c r="B2353" s="10"/>
    </row>
    <row r="2354" spans="1:2" x14ac:dyDescent="0.2">
      <c r="A2354" s="10"/>
      <c r="B2354" s="10"/>
    </row>
    <row r="2355" spans="1:2" x14ac:dyDescent="0.2">
      <c r="A2355" s="10"/>
      <c r="B2355" s="10"/>
    </row>
    <row r="2356" spans="1:2" x14ac:dyDescent="0.2">
      <c r="A2356" s="10"/>
      <c r="B2356" s="10"/>
    </row>
    <row r="2357" spans="1:2" x14ac:dyDescent="0.2">
      <c r="A2357" s="10"/>
      <c r="B2357" s="10"/>
    </row>
    <row r="2358" spans="1:2" x14ac:dyDescent="0.2">
      <c r="A2358" s="10"/>
      <c r="B2358" s="10"/>
    </row>
    <row r="2359" spans="1:2" x14ac:dyDescent="0.2">
      <c r="A2359" s="10"/>
      <c r="B2359" s="10"/>
    </row>
    <row r="2360" spans="1:2" x14ac:dyDescent="0.2">
      <c r="A2360" s="10"/>
      <c r="B2360" s="10"/>
    </row>
    <row r="2361" spans="1:2" x14ac:dyDescent="0.2">
      <c r="A2361" s="10"/>
      <c r="B2361" s="10"/>
    </row>
    <row r="2362" spans="1:2" x14ac:dyDescent="0.2">
      <c r="A2362" s="10"/>
      <c r="B2362" s="10"/>
    </row>
    <row r="2363" spans="1:2" x14ac:dyDescent="0.2">
      <c r="A2363" s="10"/>
      <c r="B2363" s="10"/>
    </row>
    <row r="2364" spans="1:2" x14ac:dyDescent="0.2">
      <c r="A2364" s="10"/>
      <c r="B2364" s="10"/>
    </row>
    <row r="2365" spans="1:2" x14ac:dyDescent="0.2">
      <c r="A2365" s="10"/>
      <c r="B2365" s="10"/>
    </row>
    <row r="2366" spans="1:2" x14ac:dyDescent="0.2">
      <c r="A2366" s="10"/>
      <c r="B2366" s="10"/>
    </row>
    <row r="2367" spans="1:2" x14ac:dyDescent="0.2">
      <c r="A2367" s="10"/>
      <c r="B2367" s="10"/>
    </row>
    <row r="2368" spans="1:2" x14ac:dyDescent="0.2">
      <c r="A2368" s="10"/>
      <c r="B2368" s="10"/>
    </row>
    <row r="2369" spans="1:2" x14ac:dyDescent="0.2">
      <c r="A2369" s="10"/>
      <c r="B2369" s="10"/>
    </row>
    <row r="2370" spans="1:2" x14ac:dyDescent="0.2">
      <c r="A2370" s="10"/>
      <c r="B2370" s="10"/>
    </row>
    <row r="2371" spans="1:2" x14ac:dyDescent="0.2">
      <c r="A2371" s="10"/>
      <c r="B2371" s="10"/>
    </row>
    <row r="2372" spans="1:2" x14ac:dyDescent="0.2">
      <c r="A2372" s="10"/>
      <c r="B2372" s="10"/>
    </row>
    <row r="2373" spans="1:2" x14ac:dyDescent="0.2">
      <c r="A2373" s="10"/>
      <c r="B2373" s="10"/>
    </row>
    <row r="2374" spans="1:2" x14ac:dyDescent="0.2">
      <c r="A2374" s="10"/>
      <c r="B2374" s="10"/>
    </row>
    <row r="2375" spans="1:2" x14ac:dyDescent="0.2">
      <c r="A2375" s="10"/>
      <c r="B2375" s="10"/>
    </row>
    <row r="2376" spans="1:2" x14ac:dyDescent="0.2">
      <c r="A2376" s="10"/>
      <c r="B2376" s="10"/>
    </row>
    <row r="2377" spans="1:2" x14ac:dyDescent="0.2">
      <c r="A2377" s="10"/>
      <c r="B2377" s="10"/>
    </row>
    <row r="2378" spans="1:2" x14ac:dyDescent="0.2">
      <c r="A2378" s="10"/>
      <c r="B2378" s="10"/>
    </row>
    <row r="2379" spans="1:2" x14ac:dyDescent="0.2">
      <c r="A2379" s="10"/>
      <c r="B2379" s="10"/>
    </row>
    <row r="2380" spans="1:2" x14ac:dyDescent="0.2">
      <c r="A2380" s="10"/>
      <c r="B2380" s="10"/>
    </row>
    <row r="2381" spans="1:2" x14ac:dyDescent="0.2">
      <c r="A2381" s="10"/>
      <c r="B2381" s="10"/>
    </row>
    <row r="2382" spans="1:2" x14ac:dyDescent="0.2">
      <c r="A2382" s="10"/>
      <c r="B2382" s="10"/>
    </row>
    <row r="2383" spans="1:2" x14ac:dyDescent="0.2">
      <c r="A2383" s="10"/>
      <c r="B2383" s="10"/>
    </row>
    <row r="2384" spans="1:2" x14ac:dyDescent="0.2">
      <c r="A2384" s="10"/>
      <c r="B2384" s="10"/>
    </row>
    <row r="2385" spans="1:2" x14ac:dyDescent="0.2">
      <c r="A2385" s="10"/>
      <c r="B2385" s="10"/>
    </row>
    <row r="2386" spans="1:2" x14ac:dyDescent="0.2">
      <c r="A2386" s="10"/>
      <c r="B2386" s="10"/>
    </row>
    <row r="2387" spans="1:2" x14ac:dyDescent="0.2">
      <c r="A2387" s="10"/>
      <c r="B2387" s="10"/>
    </row>
    <row r="2388" spans="1:2" x14ac:dyDescent="0.2">
      <c r="A2388" s="10"/>
      <c r="B2388" s="10"/>
    </row>
    <row r="2389" spans="1:2" x14ac:dyDescent="0.2">
      <c r="A2389" s="10"/>
      <c r="B2389" s="10"/>
    </row>
    <row r="2390" spans="1:2" x14ac:dyDescent="0.2">
      <c r="A2390" s="10"/>
      <c r="B2390" s="10"/>
    </row>
    <row r="2391" spans="1:2" x14ac:dyDescent="0.2">
      <c r="A2391" s="10"/>
      <c r="B2391" s="10"/>
    </row>
    <row r="2392" spans="1:2" x14ac:dyDescent="0.2">
      <c r="A2392" s="10"/>
      <c r="B2392" s="10"/>
    </row>
    <row r="2393" spans="1:2" x14ac:dyDescent="0.2">
      <c r="A2393" s="10"/>
      <c r="B2393" s="10"/>
    </row>
    <row r="2394" spans="1:2" x14ac:dyDescent="0.2">
      <c r="A2394" s="10"/>
      <c r="B2394" s="10"/>
    </row>
    <row r="2395" spans="1:2" x14ac:dyDescent="0.2">
      <c r="A2395" s="10"/>
      <c r="B2395" s="10"/>
    </row>
    <row r="2396" spans="1:2" x14ac:dyDescent="0.2">
      <c r="A2396" s="10"/>
      <c r="B2396" s="10"/>
    </row>
    <row r="2397" spans="1:2" x14ac:dyDescent="0.2">
      <c r="A2397" s="10"/>
      <c r="B2397" s="10"/>
    </row>
    <row r="2398" spans="1:2" x14ac:dyDescent="0.2">
      <c r="A2398" s="10"/>
      <c r="B2398" s="10"/>
    </row>
    <row r="2399" spans="1:2" x14ac:dyDescent="0.2">
      <c r="A2399" s="10"/>
      <c r="B2399" s="10"/>
    </row>
    <row r="2400" spans="1:2" x14ac:dyDescent="0.2">
      <c r="A2400" s="10"/>
      <c r="B2400" s="10"/>
    </row>
    <row r="2401" spans="1:2" x14ac:dyDescent="0.2">
      <c r="A2401" s="10"/>
      <c r="B2401" s="10"/>
    </row>
    <row r="2402" spans="1:2" x14ac:dyDescent="0.2">
      <c r="A2402" s="10"/>
      <c r="B2402" s="10"/>
    </row>
    <row r="2403" spans="1:2" x14ac:dyDescent="0.2">
      <c r="A2403" s="10"/>
      <c r="B2403" s="10"/>
    </row>
    <row r="2404" spans="1:2" x14ac:dyDescent="0.2">
      <c r="A2404" s="10"/>
      <c r="B2404" s="10"/>
    </row>
    <row r="2405" spans="1:2" x14ac:dyDescent="0.2">
      <c r="A2405" s="10"/>
      <c r="B2405" s="10"/>
    </row>
    <row r="2406" spans="1:2" x14ac:dyDescent="0.2">
      <c r="A2406" s="10"/>
      <c r="B2406" s="10"/>
    </row>
    <row r="2407" spans="1:2" x14ac:dyDescent="0.2">
      <c r="A2407" s="10"/>
      <c r="B2407" s="10"/>
    </row>
    <row r="2408" spans="1:2" x14ac:dyDescent="0.2">
      <c r="A2408" s="10"/>
      <c r="B2408" s="10"/>
    </row>
    <row r="2409" spans="1:2" x14ac:dyDescent="0.2">
      <c r="A2409" s="10"/>
      <c r="B2409" s="10"/>
    </row>
    <row r="2410" spans="1:2" x14ac:dyDescent="0.2">
      <c r="A2410" s="10"/>
      <c r="B2410" s="10"/>
    </row>
    <row r="2411" spans="1:2" x14ac:dyDescent="0.2">
      <c r="A2411" s="10"/>
      <c r="B2411" s="10"/>
    </row>
    <row r="2412" spans="1:2" x14ac:dyDescent="0.2">
      <c r="A2412" s="10"/>
      <c r="B2412" s="10"/>
    </row>
    <row r="2413" spans="1:2" x14ac:dyDescent="0.2">
      <c r="A2413" s="10"/>
      <c r="B2413" s="10"/>
    </row>
    <row r="2414" spans="1:2" x14ac:dyDescent="0.2">
      <c r="A2414" s="10"/>
      <c r="B2414" s="10"/>
    </row>
    <row r="2415" spans="1:2" x14ac:dyDescent="0.2">
      <c r="A2415" s="10"/>
      <c r="B2415" s="10"/>
    </row>
    <row r="2416" spans="1:2" x14ac:dyDescent="0.2">
      <c r="A2416" s="10"/>
      <c r="B2416" s="10"/>
    </row>
    <row r="2417" spans="1:2" x14ac:dyDescent="0.2">
      <c r="A2417" s="10"/>
      <c r="B2417" s="10"/>
    </row>
    <row r="2418" spans="1:2" x14ac:dyDescent="0.2">
      <c r="A2418" s="10"/>
      <c r="B2418" s="10"/>
    </row>
    <row r="2419" spans="1:2" x14ac:dyDescent="0.2">
      <c r="A2419" s="10"/>
      <c r="B2419" s="10"/>
    </row>
    <row r="2420" spans="1:2" x14ac:dyDescent="0.2">
      <c r="A2420" s="10"/>
      <c r="B2420" s="10"/>
    </row>
    <row r="2421" spans="1:2" x14ac:dyDescent="0.2">
      <c r="A2421" s="10"/>
      <c r="B2421" s="10"/>
    </row>
    <row r="2422" spans="1:2" x14ac:dyDescent="0.2">
      <c r="A2422" s="10"/>
      <c r="B2422" s="10"/>
    </row>
    <row r="2423" spans="1:2" x14ac:dyDescent="0.2">
      <c r="A2423" s="10"/>
      <c r="B2423" s="10"/>
    </row>
    <row r="2424" spans="1:2" x14ac:dyDescent="0.2">
      <c r="A2424" s="10"/>
      <c r="B2424" s="10"/>
    </row>
    <row r="2425" spans="1:2" x14ac:dyDescent="0.2">
      <c r="A2425" s="10"/>
      <c r="B2425" s="10"/>
    </row>
    <row r="2426" spans="1:2" x14ac:dyDescent="0.2">
      <c r="A2426" s="10"/>
      <c r="B2426" s="10"/>
    </row>
    <row r="2427" spans="1:2" x14ac:dyDescent="0.2">
      <c r="A2427" s="10"/>
      <c r="B2427" s="10"/>
    </row>
    <row r="2428" spans="1:2" x14ac:dyDescent="0.2">
      <c r="A2428" s="10"/>
      <c r="B2428" s="10"/>
    </row>
    <row r="2429" spans="1:2" x14ac:dyDescent="0.2">
      <c r="A2429" s="10"/>
      <c r="B2429" s="10"/>
    </row>
    <row r="2430" spans="1:2" x14ac:dyDescent="0.2">
      <c r="A2430" s="10"/>
      <c r="B2430" s="10"/>
    </row>
    <row r="2431" spans="1:2" x14ac:dyDescent="0.2">
      <c r="A2431" s="10"/>
      <c r="B2431" s="10"/>
    </row>
    <row r="2432" spans="1:2" x14ac:dyDescent="0.2">
      <c r="A2432" s="10"/>
      <c r="B2432" s="10"/>
    </row>
    <row r="2433" spans="1:2" x14ac:dyDescent="0.2">
      <c r="A2433" s="10"/>
      <c r="B2433" s="10"/>
    </row>
    <row r="2434" spans="1:2" x14ac:dyDescent="0.2">
      <c r="A2434" s="10"/>
      <c r="B2434" s="10"/>
    </row>
    <row r="2435" spans="1:2" x14ac:dyDescent="0.2">
      <c r="A2435" s="10"/>
      <c r="B2435" s="10"/>
    </row>
    <row r="2436" spans="1:2" x14ac:dyDescent="0.2">
      <c r="A2436" s="10"/>
      <c r="B2436" s="10"/>
    </row>
    <row r="2437" spans="1:2" x14ac:dyDescent="0.2">
      <c r="A2437" s="10"/>
      <c r="B2437" s="10"/>
    </row>
    <row r="2438" spans="1:2" x14ac:dyDescent="0.2">
      <c r="A2438" s="10"/>
      <c r="B2438" s="10"/>
    </row>
    <row r="2439" spans="1:2" x14ac:dyDescent="0.2">
      <c r="A2439" s="10"/>
      <c r="B2439" s="10"/>
    </row>
    <row r="2440" spans="1:2" x14ac:dyDescent="0.2">
      <c r="A2440" s="10"/>
      <c r="B2440" s="10"/>
    </row>
    <row r="2441" spans="1:2" x14ac:dyDescent="0.2">
      <c r="A2441" s="10"/>
      <c r="B2441" s="10"/>
    </row>
    <row r="2442" spans="1:2" x14ac:dyDescent="0.2">
      <c r="A2442" s="10"/>
      <c r="B2442" s="10"/>
    </row>
    <row r="2443" spans="1:2" x14ac:dyDescent="0.2">
      <c r="A2443" s="10"/>
      <c r="B2443" s="10"/>
    </row>
    <row r="2444" spans="1:2" x14ac:dyDescent="0.2">
      <c r="A2444" s="10"/>
      <c r="B2444" s="10"/>
    </row>
    <row r="2445" spans="1:2" x14ac:dyDescent="0.2">
      <c r="A2445" s="10"/>
      <c r="B2445" s="10"/>
    </row>
    <row r="2446" spans="1:2" x14ac:dyDescent="0.2">
      <c r="A2446" s="10"/>
      <c r="B2446" s="10"/>
    </row>
    <row r="2447" spans="1:2" x14ac:dyDescent="0.2">
      <c r="A2447" s="10"/>
      <c r="B2447" s="10"/>
    </row>
    <row r="2448" spans="1:2" x14ac:dyDescent="0.2">
      <c r="A2448" s="10"/>
      <c r="B2448" s="10"/>
    </row>
    <row r="2449" spans="1:2" x14ac:dyDescent="0.2">
      <c r="A2449" s="10"/>
      <c r="B2449" s="10"/>
    </row>
    <row r="2450" spans="1:2" x14ac:dyDescent="0.2">
      <c r="A2450" s="10"/>
      <c r="B2450" s="10"/>
    </row>
    <row r="2451" spans="1:2" x14ac:dyDescent="0.2">
      <c r="A2451" s="10"/>
      <c r="B2451" s="10"/>
    </row>
    <row r="2452" spans="1:2" x14ac:dyDescent="0.2">
      <c r="A2452" s="10"/>
      <c r="B2452" s="10"/>
    </row>
    <row r="2453" spans="1:2" x14ac:dyDescent="0.2">
      <c r="A2453" s="10"/>
      <c r="B2453" s="10"/>
    </row>
    <row r="2454" spans="1:2" x14ac:dyDescent="0.2">
      <c r="A2454" s="10"/>
      <c r="B2454" s="10"/>
    </row>
    <row r="2455" spans="1:2" x14ac:dyDescent="0.2">
      <c r="A2455" s="10"/>
      <c r="B2455" s="10"/>
    </row>
    <row r="2456" spans="1:2" x14ac:dyDescent="0.2">
      <c r="A2456" s="10"/>
      <c r="B2456" s="10"/>
    </row>
    <row r="2457" spans="1:2" x14ac:dyDescent="0.2">
      <c r="A2457" s="10"/>
      <c r="B2457" s="10"/>
    </row>
    <row r="2458" spans="1:2" x14ac:dyDescent="0.2">
      <c r="A2458" s="10"/>
      <c r="B2458" s="10"/>
    </row>
    <row r="2459" spans="1:2" x14ac:dyDescent="0.2">
      <c r="A2459" s="10"/>
      <c r="B2459" s="10"/>
    </row>
    <row r="2460" spans="1:2" x14ac:dyDescent="0.2">
      <c r="A2460" s="10"/>
      <c r="B2460" s="10"/>
    </row>
    <row r="2461" spans="1:2" x14ac:dyDescent="0.2">
      <c r="A2461" s="10"/>
      <c r="B2461" s="10"/>
    </row>
    <row r="2462" spans="1:2" x14ac:dyDescent="0.2">
      <c r="A2462" s="10"/>
      <c r="B2462" s="10"/>
    </row>
    <row r="2463" spans="1:2" x14ac:dyDescent="0.2">
      <c r="A2463" s="10"/>
      <c r="B2463" s="10"/>
    </row>
    <row r="2464" spans="1:2" x14ac:dyDescent="0.2">
      <c r="A2464" s="10"/>
      <c r="B2464" s="10"/>
    </row>
    <row r="2465" spans="1:2" x14ac:dyDescent="0.2">
      <c r="A2465" s="10"/>
      <c r="B2465" s="10"/>
    </row>
    <row r="2466" spans="1:2" x14ac:dyDescent="0.2">
      <c r="A2466" s="10"/>
      <c r="B2466" s="10"/>
    </row>
    <row r="2467" spans="1:2" x14ac:dyDescent="0.2">
      <c r="A2467" s="10"/>
      <c r="B2467" s="10"/>
    </row>
    <row r="2468" spans="1:2" x14ac:dyDescent="0.2">
      <c r="A2468" s="10"/>
      <c r="B2468" s="10"/>
    </row>
    <row r="2469" spans="1:2" x14ac:dyDescent="0.2">
      <c r="A2469" s="10"/>
      <c r="B2469" s="10"/>
    </row>
    <row r="2470" spans="1:2" x14ac:dyDescent="0.2">
      <c r="A2470" s="10"/>
      <c r="B2470" s="10"/>
    </row>
    <row r="2471" spans="1:2" x14ac:dyDescent="0.2">
      <c r="A2471" s="10"/>
      <c r="B2471" s="10"/>
    </row>
    <row r="2472" spans="1:2" x14ac:dyDescent="0.2">
      <c r="A2472" s="10"/>
      <c r="B2472" s="10"/>
    </row>
    <row r="2473" spans="1:2" x14ac:dyDescent="0.2">
      <c r="A2473" s="10"/>
      <c r="B2473" s="10"/>
    </row>
    <row r="2474" spans="1:2" x14ac:dyDescent="0.2">
      <c r="A2474" s="10"/>
      <c r="B2474" s="10"/>
    </row>
    <row r="2475" spans="1:2" x14ac:dyDescent="0.2">
      <c r="A2475" s="10"/>
      <c r="B2475" s="10"/>
    </row>
    <row r="2476" spans="1:2" x14ac:dyDescent="0.2">
      <c r="A2476" s="10"/>
      <c r="B2476" s="10"/>
    </row>
    <row r="2477" spans="1:2" x14ac:dyDescent="0.2">
      <c r="A2477" s="10"/>
      <c r="B2477" s="10"/>
    </row>
    <row r="2478" spans="1:2" x14ac:dyDescent="0.2">
      <c r="A2478" s="10"/>
      <c r="B2478" s="10"/>
    </row>
    <row r="2479" spans="1:2" x14ac:dyDescent="0.2">
      <c r="A2479" s="10"/>
      <c r="B2479" s="10"/>
    </row>
    <row r="2480" spans="1:2" x14ac:dyDescent="0.2">
      <c r="A2480" s="10"/>
      <c r="B2480" s="10"/>
    </row>
    <row r="2481" spans="1:2" x14ac:dyDescent="0.2">
      <c r="A2481" s="10"/>
      <c r="B2481" s="10"/>
    </row>
    <row r="2482" spans="1:2" x14ac:dyDescent="0.2">
      <c r="A2482" s="10"/>
      <c r="B2482" s="10"/>
    </row>
    <row r="2483" spans="1:2" x14ac:dyDescent="0.2">
      <c r="A2483" s="10"/>
      <c r="B2483" s="10"/>
    </row>
    <row r="2484" spans="1:2" x14ac:dyDescent="0.2">
      <c r="A2484" s="10"/>
      <c r="B2484" s="10"/>
    </row>
    <row r="2485" spans="1:2" x14ac:dyDescent="0.2">
      <c r="A2485" s="10"/>
      <c r="B2485" s="10"/>
    </row>
    <row r="2486" spans="1:2" x14ac:dyDescent="0.2">
      <c r="A2486" s="10"/>
      <c r="B2486" s="10"/>
    </row>
    <row r="2487" spans="1:2" x14ac:dyDescent="0.2">
      <c r="A2487" s="10"/>
      <c r="B2487" s="10"/>
    </row>
    <row r="2488" spans="1:2" x14ac:dyDescent="0.2">
      <c r="A2488" s="10"/>
      <c r="B2488" s="10"/>
    </row>
    <row r="2489" spans="1:2" x14ac:dyDescent="0.2">
      <c r="A2489" s="10"/>
      <c r="B2489" s="10"/>
    </row>
    <row r="2490" spans="1:2" x14ac:dyDescent="0.2">
      <c r="A2490" s="10"/>
      <c r="B2490" s="10"/>
    </row>
    <row r="2491" spans="1:2" x14ac:dyDescent="0.2">
      <c r="A2491" s="10"/>
      <c r="B2491" s="10"/>
    </row>
    <row r="2492" spans="1:2" x14ac:dyDescent="0.2">
      <c r="A2492" s="10"/>
      <c r="B2492" s="10"/>
    </row>
    <row r="2493" spans="1:2" x14ac:dyDescent="0.2">
      <c r="A2493" s="10"/>
      <c r="B2493" s="10"/>
    </row>
    <row r="2494" spans="1:2" x14ac:dyDescent="0.2">
      <c r="A2494" s="10"/>
      <c r="B2494" s="10"/>
    </row>
    <row r="2495" spans="1:2" x14ac:dyDescent="0.2">
      <c r="A2495" s="10"/>
      <c r="B2495" s="10"/>
    </row>
    <row r="2496" spans="1:2" x14ac:dyDescent="0.2">
      <c r="A2496" s="10"/>
      <c r="B2496" s="10"/>
    </row>
    <row r="2497" spans="1:2" x14ac:dyDescent="0.2">
      <c r="A2497" s="10"/>
      <c r="B2497" s="10"/>
    </row>
    <row r="2498" spans="1:2" x14ac:dyDescent="0.2">
      <c r="A2498" s="10"/>
      <c r="B2498" s="10"/>
    </row>
    <row r="2499" spans="1:2" x14ac:dyDescent="0.2">
      <c r="A2499" s="10"/>
      <c r="B2499" s="10"/>
    </row>
    <row r="2500" spans="1:2" x14ac:dyDescent="0.2">
      <c r="A2500" s="10"/>
      <c r="B2500" s="10"/>
    </row>
    <row r="2501" spans="1:2" x14ac:dyDescent="0.2">
      <c r="A2501" s="10"/>
      <c r="B2501" s="10"/>
    </row>
    <row r="2502" spans="1:2" x14ac:dyDescent="0.2">
      <c r="A2502" s="10"/>
      <c r="B2502" s="10"/>
    </row>
    <row r="2503" spans="1:2" x14ac:dyDescent="0.2">
      <c r="A2503" s="10"/>
      <c r="B2503" s="10"/>
    </row>
    <row r="2504" spans="1:2" x14ac:dyDescent="0.2">
      <c r="A2504" s="10"/>
      <c r="B2504" s="10"/>
    </row>
    <row r="2505" spans="1:2" x14ac:dyDescent="0.2">
      <c r="A2505" s="10"/>
      <c r="B2505" s="10"/>
    </row>
    <row r="2506" spans="1:2" x14ac:dyDescent="0.2">
      <c r="A2506" s="10"/>
      <c r="B2506" s="10"/>
    </row>
    <row r="2507" spans="1:2" x14ac:dyDescent="0.2">
      <c r="A2507" s="10"/>
      <c r="B2507" s="10"/>
    </row>
    <row r="2508" spans="1:2" x14ac:dyDescent="0.2">
      <c r="A2508" s="10"/>
      <c r="B2508" s="10"/>
    </row>
    <row r="2509" spans="1:2" x14ac:dyDescent="0.2">
      <c r="A2509" s="10"/>
      <c r="B2509" s="10"/>
    </row>
    <row r="2510" spans="1:2" x14ac:dyDescent="0.2">
      <c r="A2510" s="10"/>
      <c r="B2510" s="10"/>
    </row>
    <row r="2511" spans="1:2" x14ac:dyDescent="0.2">
      <c r="A2511" s="10"/>
      <c r="B2511" s="10"/>
    </row>
    <row r="2512" spans="1:2" x14ac:dyDescent="0.2">
      <c r="A2512" s="10"/>
      <c r="B2512" s="10"/>
    </row>
    <row r="2513" spans="1:2" x14ac:dyDescent="0.2">
      <c r="A2513" s="10"/>
      <c r="B2513" s="10"/>
    </row>
    <row r="2514" spans="1:2" x14ac:dyDescent="0.2">
      <c r="A2514" s="10"/>
      <c r="B2514" s="10"/>
    </row>
    <row r="2515" spans="1:2" x14ac:dyDescent="0.2">
      <c r="A2515" s="10"/>
      <c r="B2515" s="10"/>
    </row>
    <row r="2516" spans="1:2" x14ac:dyDescent="0.2">
      <c r="A2516" s="10"/>
      <c r="B2516" s="10"/>
    </row>
    <row r="2517" spans="1:2" x14ac:dyDescent="0.2">
      <c r="A2517" s="10"/>
      <c r="B2517" s="10"/>
    </row>
    <row r="2518" spans="1:2" x14ac:dyDescent="0.2">
      <c r="A2518" s="10"/>
      <c r="B2518" s="10"/>
    </row>
    <row r="2519" spans="1:2" x14ac:dyDescent="0.2">
      <c r="A2519" s="10"/>
      <c r="B2519" s="10"/>
    </row>
    <row r="2520" spans="1:2" x14ac:dyDescent="0.2">
      <c r="A2520" s="10"/>
      <c r="B2520" s="10"/>
    </row>
    <row r="2521" spans="1:2" x14ac:dyDescent="0.2">
      <c r="A2521" s="10"/>
      <c r="B2521" s="10"/>
    </row>
    <row r="2522" spans="1:2" x14ac:dyDescent="0.2">
      <c r="A2522" s="10"/>
      <c r="B2522" s="10"/>
    </row>
    <row r="2523" spans="1:2" x14ac:dyDescent="0.2">
      <c r="A2523" s="10"/>
      <c r="B2523" s="10"/>
    </row>
    <row r="2524" spans="1:2" x14ac:dyDescent="0.2">
      <c r="A2524" s="10"/>
      <c r="B2524" s="10"/>
    </row>
    <row r="2525" spans="1:2" x14ac:dyDescent="0.2">
      <c r="A2525" s="10"/>
      <c r="B2525" s="10"/>
    </row>
    <row r="2526" spans="1:2" x14ac:dyDescent="0.2">
      <c r="A2526" s="10"/>
      <c r="B2526" s="10"/>
    </row>
    <row r="2527" spans="1:2" x14ac:dyDescent="0.2">
      <c r="A2527" s="10"/>
      <c r="B2527" s="10"/>
    </row>
    <row r="2528" spans="1:2" x14ac:dyDescent="0.2">
      <c r="A2528" s="10"/>
      <c r="B2528" s="10"/>
    </row>
    <row r="2529" spans="1:2" x14ac:dyDescent="0.2">
      <c r="A2529" s="10"/>
      <c r="B2529" s="10"/>
    </row>
    <row r="2530" spans="1:2" x14ac:dyDescent="0.2">
      <c r="A2530" s="10"/>
      <c r="B2530" s="10"/>
    </row>
    <row r="2531" spans="1:2" x14ac:dyDescent="0.2">
      <c r="A2531" s="10"/>
      <c r="B2531" s="10"/>
    </row>
    <row r="2532" spans="1:2" x14ac:dyDescent="0.2">
      <c r="A2532" s="10"/>
      <c r="B2532" s="10"/>
    </row>
    <row r="2533" spans="1:2" x14ac:dyDescent="0.2">
      <c r="A2533" s="10"/>
      <c r="B2533" s="10"/>
    </row>
    <row r="2534" spans="1:2" x14ac:dyDescent="0.2">
      <c r="A2534" s="10"/>
      <c r="B2534" s="10"/>
    </row>
    <row r="2535" spans="1:2" x14ac:dyDescent="0.2">
      <c r="A2535" s="10"/>
      <c r="B2535" s="10"/>
    </row>
    <row r="2536" spans="1:2" x14ac:dyDescent="0.2">
      <c r="A2536" s="10"/>
      <c r="B2536" s="10"/>
    </row>
    <row r="2537" spans="1:2" x14ac:dyDescent="0.2">
      <c r="A2537" s="10"/>
      <c r="B2537" s="10"/>
    </row>
    <row r="2538" spans="1:2" x14ac:dyDescent="0.2">
      <c r="A2538" s="10"/>
      <c r="B2538" s="10"/>
    </row>
    <row r="2539" spans="1:2" x14ac:dyDescent="0.2">
      <c r="A2539" s="10"/>
      <c r="B2539" s="10"/>
    </row>
    <row r="2540" spans="1:2" x14ac:dyDescent="0.2">
      <c r="A2540" s="10"/>
      <c r="B2540" s="10"/>
    </row>
    <row r="2541" spans="1:2" x14ac:dyDescent="0.2">
      <c r="A2541" s="10"/>
      <c r="B2541" s="10"/>
    </row>
    <row r="2542" spans="1:2" x14ac:dyDescent="0.2">
      <c r="A2542" s="10"/>
      <c r="B2542" s="10"/>
    </row>
    <row r="2543" spans="1:2" x14ac:dyDescent="0.2">
      <c r="A2543" s="10"/>
      <c r="B2543" s="10"/>
    </row>
    <row r="2544" spans="1:2" x14ac:dyDescent="0.2">
      <c r="A2544" s="10"/>
      <c r="B2544" s="10"/>
    </row>
    <row r="2545" spans="1:2" x14ac:dyDescent="0.2">
      <c r="A2545" s="10"/>
      <c r="B2545" s="10"/>
    </row>
    <row r="2546" spans="1:2" x14ac:dyDescent="0.2">
      <c r="A2546" s="10"/>
      <c r="B2546" s="10"/>
    </row>
    <row r="2547" spans="1:2" x14ac:dyDescent="0.2">
      <c r="A2547" s="10"/>
      <c r="B2547" s="10"/>
    </row>
    <row r="2548" spans="1:2" x14ac:dyDescent="0.2">
      <c r="A2548" s="10"/>
      <c r="B2548" s="10"/>
    </row>
    <row r="2549" spans="1:2" x14ac:dyDescent="0.2">
      <c r="A2549" s="10"/>
      <c r="B2549" s="10"/>
    </row>
    <row r="2550" spans="1:2" x14ac:dyDescent="0.2">
      <c r="A2550" s="10"/>
      <c r="B2550" s="10"/>
    </row>
    <row r="2551" spans="1:2" x14ac:dyDescent="0.2">
      <c r="A2551" s="10"/>
      <c r="B2551" s="10"/>
    </row>
    <row r="2552" spans="1:2" x14ac:dyDescent="0.2">
      <c r="A2552" s="10"/>
      <c r="B2552" s="10"/>
    </row>
    <row r="2553" spans="1:2" x14ac:dyDescent="0.2">
      <c r="A2553" s="10"/>
      <c r="B2553" s="10"/>
    </row>
    <row r="2554" spans="1:2" x14ac:dyDescent="0.2">
      <c r="A2554" s="10"/>
      <c r="B2554" s="10"/>
    </row>
    <row r="2555" spans="1:2" x14ac:dyDescent="0.2">
      <c r="A2555" s="10"/>
      <c r="B2555" s="10"/>
    </row>
    <row r="2556" spans="1:2" x14ac:dyDescent="0.2">
      <c r="A2556" s="10"/>
      <c r="B2556" s="10"/>
    </row>
    <row r="2557" spans="1:2" x14ac:dyDescent="0.2">
      <c r="A2557" s="10"/>
      <c r="B2557" s="10"/>
    </row>
    <row r="2558" spans="1:2" x14ac:dyDescent="0.2">
      <c r="A2558" s="10"/>
      <c r="B2558" s="10"/>
    </row>
    <row r="2559" spans="1:2" x14ac:dyDescent="0.2">
      <c r="A2559" s="10"/>
      <c r="B2559" s="10"/>
    </row>
    <row r="2560" spans="1:2" x14ac:dyDescent="0.2">
      <c r="A2560" s="10"/>
      <c r="B2560" s="10"/>
    </row>
    <row r="2561" spans="1:2" x14ac:dyDescent="0.2">
      <c r="A2561" s="10"/>
      <c r="B2561" s="10"/>
    </row>
    <row r="2562" spans="1:2" x14ac:dyDescent="0.2">
      <c r="A2562" s="10"/>
      <c r="B2562" s="10"/>
    </row>
    <row r="2563" spans="1:2" x14ac:dyDescent="0.2">
      <c r="A2563" s="10"/>
      <c r="B2563" s="10"/>
    </row>
    <row r="2564" spans="1:2" x14ac:dyDescent="0.2">
      <c r="A2564" s="10"/>
      <c r="B2564" s="10"/>
    </row>
    <row r="2565" spans="1:2" x14ac:dyDescent="0.2">
      <c r="A2565" s="10"/>
      <c r="B2565" s="10"/>
    </row>
    <row r="2566" spans="1:2" x14ac:dyDescent="0.2">
      <c r="A2566" s="10"/>
      <c r="B2566" s="10"/>
    </row>
    <row r="2567" spans="1:2" x14ac:dyDescent="0.2">
      <c r="A2567" s="10"/>
      <c r="B2567" s="10"/>
    </row>
    <row r="2568" spans="1:2" x14ac:dyDescent="0.2">
      <c r="A2568" s="10"/>
      <c r="B2568" s="10"/>
    </row>
    <row r="2569" spans="1:2" x14ac:dyDescent="0.2">
      <c r="A2569" s="10"/>
      <c r="B2569" s="10"/>
    </row>
    <row r="2570" spans="1:2" x14ac:dyDescent="0.2">
      <c r="A2570" s="10"/>
      <c r="B2570" s="10"/>
    </row>
    <row r="2571" spans="1:2" x14ac:dyDescent="0.2">
      <c r="A2571" s="10"/>
      <c r="B2571" s="10"/>
    </row>
    <row r="2572" spans="1:2" x14ac:dyDescent="0.2">
      <c r="A2572" s="10"/>
      <c r="B2572" s="10"/>
    </row>
    <row r="2573" spans="1:2" x14ac:dyDescent="0.2">
      <c r="A2573" s="10"/>
      <c r="B2573" s="10"/>
    </row>
    <row r="2574" spans="1:2" x14ac:dyDescent="0.2">
      <c r="A2574" s="10"/>
      <c r="B2574" s="10"/>
    </row>
    <row r="2575" spans="1:2" x14ac:dyDescent="0.2">
      <c r="A2575" s="10"/>
      <c r="B2575" s="10"/>
    </row>
    <row r="2576" spans="1:2" x14ac:dyDescent="0.2">
      <c r="A2576" s="10"/>
      <c r="B2576" s="10"/>
    </row>
    <row r="2577" spans="1:2" x14ac:dyDescent="0.2">
      <c r="A2577" s="10"/>
      <c r="B2577" s="10"/>
    </row>
    <row r="2578" spans="1:2" x14ac:dyDescent="0.2">
      <c r="A2578" s="10"/>
      <c r="B2578" s="10"/>
    </row>
    <row r="2579" spans="1:2" x14ac:dyDescent="0.2">
      <c r="A2579" s="10"/>
      <c r="B2579" s="10"/>
    </row>
    <row r="2580" spans="1:2" x14ac:dyDescent="0.2">
      <c r="A2580" s="10"/>
      <c r="B2580" s="10"/>
    </row>
    <row r="2581" spans="1:2" x14ac:dyDescent="0.2">
      <c r="A2581" s="10"/>
      <c r="B2581" s="10"/>
    </row>
    <row r="2582" spans="1:2" x14ac:dyDescent="0.2">
      <c r="A2582" s="10"/>
      <c r="B2582" s="10"/>
    </row>
    <row r="2583" spans="1:2" x14ac:dyDescent="0.2">
      <c r="A2583" s="10"/>
      <c r="B2583" s="10"/>
    </row>
    <row r="2584" spans="1:2" x14ac:dyDescent="0.2">
      <c r="A2584" s="10"/>
      <c r="B2584" s="10"/>
    </row>
    <row r="2585" spans="1:2" x14ac:dyDescent="0.2">
      <c r="A2585" s="10"/>
      <c r="B2585" s="10"/>
    </row>
    <row r="2586" spans="1:2" x14ac:dyDescent="0.2">
      <c r="A2586" s="10"/>
      <c r="B2586" s="10"/>
    </row>
    <row r="2587" spans="1:2" x14ac:dyDescent="0.2">
      <c r="A2587" s="10"/>
      <c r="B2587" s="10"/>
    </row>
    <row r="2588" spans="1:2" x14ac:dyDescent="0.2">
      <c r="A2588" s="10"/>
      <c r="B2588" s="10"/>
    </row>
    <row r="2589" spans="1:2" x14ac:dyDescent="0.2">
      <c r="A2589" s="10"/>
      <c r="B2589" s="10"/>
    </row>
    <row r="2590" spans="1:2" x14ac:dyDescent="0.2">
      <c r="A2590" s="10"/>
      <c r="B2590" s="10"/>
    </row>
    <row r="2591" spans="1:2" x14ac:dyDescent="0.2">
      <c r="A2591" s="10"/>
      <c r="B2591" s="10"/>
    </row>
    <row r="2592" spans="1:2" x14ac:dyDescent="0.2">
      <c r="A2592" s="10"/>
      <c r="B2592" s="10"/>
    </row>
    <row r="2593" spans="1:2" x14ac:dyDescent="0.2">
      <c r="A2593" s="10"/>
      <c r="B2593" s="10"/>
    </row>
    <row r="2594" spans="1:2" x14ac:dyDescent="0.2">
      <c r="A2594" s="10"/>
      <c r="B2594" s="10"/>
    </row>
    <row r="2595" spans="1:2" x14ac:dyDescent="0.2">
      <c r="A2595" s="10"/>
      <c r="B2595" s="10"/>
    </row>
    <row r="2596" spans="1:2" x14ac:dyDescent="0.2">
      <c r="A2596" s="10"/>
      <c r="B2596" s="10"/>
    </row>
    <row r="2597" spans="1:2" x14ac:dyDescent="0.2">
      <c r="A2597" s="10"/>
      <c r="B2597" s="10"/>
    </row>
    <row r="2598" spans="1:2" x14ac:dyDescent="0.2">
      <c r="A2598" s="10"/>
      <c r="B2598" s="10"/>
    </row>
    <row r="2599" spans="1:2" x14ac:dyDescent="0.2">
      <c r="A2599" s="10"/>
      <c r="B2599" s="10"/>
    </row>
    <row r="2600" spans="1:2" x14ac:dyDescent="0.2">
      <c r="A2600" s="10"/>
      <c r="B2600" s="10"/>
    </row>
    <row r="2601" spans="1:2" x14ac:dyDescent="0.2">
      <c r="A2601" s="10"/>
      <c r="B2601" s="10"/>
    </row>
    <row r="2602" spans="1:2" x14ac:dyDescent="0.2">
      <c r="A2602" s="10"/>
      <c r="B2602" s="10"/>
    </row>
    <row r="2603" spans="1:2" x14ac:dyDescent="0.2">
      <c r="A2603" s="10"/>
      <c r="B2603" s="10"/>
    </row>
    <row r="2604" spans="1:2" x14ac:dyDescent="0.2">
      <c r="A2604" s="10"/>
      <c r="B2604" s="10"/>
    </row>
    <row r="2605" spans="1:2" x14ac:dyDescent="0.2">
      <c r="A2605" s="10"/>
      <c r="B2605" s="10"/>
    </row>
    <row r="2606" spans="1:2" x14ac:dyDescent="0.2">
      <c r="A2606" s="10"/>
      <c r="B2606" s="10"/>
    </row>
    <row r="2607" spans="1:2" x14ac:dyDescent="0.2">
      <c r="A2607" s="10"/>
      <c r="B2607" s="10"/>
    </row>
    <row r="2608" spans="1:2" x14ac:dyDescent="0.2">
      <c r="A2608" s="10"/>
      <c r="B2608" s="10"/>
    </row>
    <row r="2609" spans="1:2" x14ac:dyDescent="0.2">
      <c r="A2609" s="10"/>
      <c r="B2609" s="10"/>
    </row>
    <row r="2610" spans="1:2" x14ac:dyDescent="0.2">
      <c r="A2610" s="10"/>
      <c r="B2610" s="10"/>
    </row>
    <row r="2611" spans="1:2" x14ac:dyDescent="0.2">
      <c r="A2611" s="10"/>
      <c r="B2611" s="10"/>
    </row>
    <row r="2612" spans="1:2" x14ac:dyDescent="0.2">
      <c r="A2612" s="10"/>
      <c r="B2612" s="10"/>
    </row>
    <row r="2613" spans="1:2" x14ac:dyDescent="0.2">
      <c r="A2613" s="10"/>
      <c r="B2613" s="10"/>
    </row>
    <row r="2614" spans="1:2" x14ac:dyDescent="0.2">
      <c r="A2614" s="10"/>
      <c r="B2614" s="10"/>
    </row>
    <row r="2615" spans="1:2" x14ac:dyDescent="0.2">
      <c r="A2615" s="10"/>
      <c r="B2615" s="10"/>
    </row>
    <row r="2616" spans="1:2" x14ac:dyDescent="0.2">
      <c r="A2616" s="10"/>
      <c r="B2616" s="10"/>
    </row>
    <row r="2617" spans="1:2" x14ac:dyDescent="0.2">
      <c r="A2617" s="10"/>
      <c r="B2617" s="10"/>
    </row>
    <row r="2618" spans="1:2" x14ac:dyDescent="0.2">
      <c r="A2618" s="10"/>
      <c r="B2618" s="10"/>
    </row>
    <row r="2619" spans="1:2" x14ac:dyDescent="0.2">
      <c r="A2619" s="10"/>
      <c r="B2619" s="10"/>
    </row>
    <row r="2620" spans="1:2" x14ac:dyDescent="0.2">
      <c r="A2620" s="10"/>
      <c r="B2620" s="10"/>
    </row>
    <row r="2621" spans="1:2" x14ac:dyDescent="0.2">
      <c r="A2621" s="10"/>
      <c r="B2621" s="10"/>
    </row>
    <row r="2622" spans="1:2" x14ac:dyDescent="0.2">
      <c r="A2622" s="10"/>
      <c r="B2622" s="10"/>
    </row>
    <row r="2623" spans="1:2" x14ac:dyDescent="0.2">
      <c r="A2623" s="10"/>
      <c r="B2623" s="10"/>
    </row>
    <row r="2624" spans="1:2" x14ac:dyDescent="0.2">
      <c r="A2624" s="10"/>
      <c r="B2624" s="10"/>
    </row>
    <row r="2625" spans="1:2" x14ac:dyDescent="0.2">
      <c r="A2625" s="10"/>
      <c r="B2625" s="10"/>
    </row>
    <row r="2626" spans="1:2" x14ac:dyDescent="0.2">
      <c r="A2626" s="10"/>
      <c r="B2626" s="10"/>
    </row>
    <row r="2627" spans="1:2" x14ac:dyDescent="0.2">
      <c r="A2627" s="10"/>
      <c r="B2627" s="10"/>
    </row>
    <row r="2628" spans="1:2" x14ac:dyDescent="0.2">
      <c r="A2628" s="10"/>
      <c r="B2628" s="10"/>
    </row>
    <row r="2629" spans="1:2" x14ac:dyDescent="0.2">
      <c r="A2629" s="10"/>
      <c r="B2629" s="10"/>
    </row>
    <row r="2630" spans="1:2" x14ac:dyDescent="0.2">
      <c r="A2630" s="10"/>
      <c r="B2630" s="10"/>
    </row>
    <row r="2631" spans="1:2" x14ac:dyDescent="0.2">
      <c r="A2631" s="10"/>
      <c r="B2631" s="10"/>
    </row>
    <row r="2632" spans="1:2" x14ac:dyDescent="0.2">
      <c r="A2632" s="10"/>
      <c r="B2632" s="10"/>
    </row>
    <row r="2633" spans="1:2" x14ac:dyDescent="0.2">
      <c r="A2633" s="10"/>
      <c r="B2633" s="10"/>
    </row>
    <row r="2634" spans="1:2" x14ac:dyDescent="0.2">
      <c r="A2634" s="10"/>
      <c r="B2634" s="10"/>
    </row>
    <row r="2635" spans="1:2" x14ac:dyDescent="0.2">
      <c r="A2635" s="10"/>
      <c r="B2635" s="10"/>
    </row>
    <row r="2636" spans="1:2" x14ac:dyDescent="0.2">
      <c r="A2636" s="10"/>
      <c r="B2636" s="10"/>
    </row>
    <row r="2637" spans="1:2" x14ac:dyDescent="0.2">
      <c r="A2637" s="10"/>
      <c r="B2637" s="10"/>
    </row>
    <row r="2638" spans="1:2" x14ac:dyDescent="0.2">
      <c r="A2638" s="10"/>
      <c r="B2638" s="10"/>
    </row>
    <row r="2639" spans="1:2" x14ac:dyDescent="0.2">
      <c r="A2639" s="10"/>
      <c r="B2639" s="10"/>
    </row>
    <row r="2640" spans="1:2" x14ac:dyDescent="0.2">
      <c r="A2640" s="10"/>
      <c r="B2640" s="10"/>
    </row>
    <row r="2641" spans="1:2" x14ac:dyDescent="0.2">
      <c r="A2641" s="10"/>
      <c r="B2641" s="10"/>
    </row>
    <row r="2642" spans="1:2" x14ac:dyDescent="0.2">
      <c r="A2642" s="10"/>
      <c r="B2642" s="10"/>
    </row>
    <row r="2643" spans="1:2" x14ac:dyDescent="0.2">
      <c r="A2643" s="10"/>
      <c r="B2643" s="10"/>
    </row>
    <row r="2644" spans="1:2" x14ac:dyDescent="0.2">
      <c r="A2644" s="10"/>
      <c r="B2644" s="10"/>
    </row>
    <row r="2645" spans="1:2" x14ac:dyDescent="0.2">
      <c r="A2645" s="10"/>
      <c r="B2645" s="10"/>
    </row>
    <row r="2646" spans="1:2" x14ac:dyDescent="0.2">
      <c r="A2646" s="10"/>
      <c r="B2646" s="10"/>
    </row>
    <row r="2647" spans="1:2" x14ac:dyDescent="0.2">
      <c r="A2647" s="10"/>
      <c r="B2647" s="10"/>
    </row>
    <row r="2648" spans="1:2" x14ac:dyDescent="0.2">
      <c r="A2648" s="10"/>
      <c r="B2648" s="10"/>
    </row>
    <row r="2649" spans="1:2" x14ac:dyDescent="0.2">
      <c r="A2649" s="10"/>
      <c r="B2649" s="10"/>
    </row>
    <row r="2650" spans="1:2" x14ac:dyDescent="0.2">
      <c r="A2650" s="10"/>
      <c r="B2650" s="10"/>
    </row>
    <row r="2651" spans="1:2" x14ac:dyDescent="0.2">
      <c r="A2651" s="10"/>
      <c r="B2651" s="10"/>
    </row>
    <row r="2652" spans="1:2" x14ac:dyDescent="0.2">
      <c r="A2652" s="10"/>
      <c r="B2652" s="10"/>
    </row>
    <row r="2653" spans="1:2" x14ac:dyDescent="0.2">
      <c r="A2653" s="10"/>
      <c r="B2653" s="10"/>
    </row>
    <row r="2654" spans="1:2" x14ac:dyDescent="0.2">
      <c r="A2654" s="10"/>
      <c r="B2654" s="10"/>
    </row>
    <row r="2655" spans="1:2" x14ac:dyDescent="0.2">
      <c r="A2655" s="10"/>
      <c r="B2655" s="10"/>
    </row>
    <row r="2656" spans="1:2" x14ac:dyDescent="0.2">
      <c r="A2656" s="10"/>
      <c r="B2656" s="10"/>
    </row>
    <row r="2657" spans="1:2" x14ac:dyDescent="0.2">
      <c r="A2657" s="10"/>
      <c r="B2657" s="10"/>
    </row>
    <row r="2658" spans="1:2" x14ac:dyDescent="0.2">
      <c r="A2658" s="10"/>
      <c r="B2658" s="10"/>
    </row>
    <row r="2659" spans="1:2" x14ac:dyDescent="0.2">
      <c r="A2659" s="10"/>
      <c r="B2659" s="10"/>
    </row>
    <row r="2660" spans="1:2" x14ac:dyDescent="0.2">
      <c r="A2660" s="10"/>
      <c r="B2660" s="10"/>
    </row>
    <row r="2661" spans="1:2" x14ac:dyDescent="0.2">
      <c r="A2661" s="10"/>
      <c r="B2661" s="10"/>
    </row>
    <row r="2662" spans="1:2" x14ac:dyDescent="0.2">
      <c r="A2662" s="10"/>
      <c r="B2662" s="10"/>
    </row>
    <row r="2663" spans="1:2" x14ac:dyDescent="0.2">
      <c r="A2663" s="10"/>
      <c r="B2663" s="10"/>
    </row>
    <row r="2664" spans="1:2" x14ac:dyDescent="0.2">
      <c r="A2664" s="10"/>
      <c r="B2664" s="10"/>
    </row>
    <row r="2665" spans="1:2" x14ac:dyDescent="0.2">
      <c r="A2665" s="10"/>
      <c r="B2665" s="10"/>
    </row>
    <row r="2666" spans="1:2" x14ac:dyDescent="0.2">
      <c r="A2666" s="10"/>
      <c r="B2666" s="10"/>
    </row>
    <row r="2667" spans="1:2" x14ac:dyDescent="0.2">
      <c r="A2667" s="10"/>
      <c r="B2667" s="10"/>
    </row>
    <row r="2668" spans="1:2" x14ac:dyDescent="0.2">
      <c r="A2668" s="10"/>
      <c r="B2668" s="10"/>
    </row>
    <row r="2669" spans="1:2" x14ac:dyDescent="0.2">
      <c r="A2669" s="10"/>
      <c r="B2669" s="10"/>
    </row>
    <row r="2670" spans="1:2" x14ac:dyDescent="0.2">
      <c r="A2670" s="10"/>
      <c r="B2670" s="10"/>
    </row>
    <row r="2671" spans="1:2" x14ac:dyDescent="0.2">
      <c r="A2671" s="10"/>
      <c r="B2671" s="10"/>
    </row>
    <row r="2672" spans="1:2" x14ac:dyDescent="0.2">
      <c r="A2672" s="10"/>
      <c r="B2672" s="10"/>
    </row>
    <row r="2673" spans="1:2" x14ac:dyDescent="0.2">
      <c r="A2673" s="10"/>
      <c r="B2673" s="10"/>
    </row>
    <row r="2674" spans="1:2" x14ac:dyDescent="0.2">
      <c r="A2674" s="10"/>
      <c r="B2674" s="10"/>
    </row>
    <row r="2675" spans="1:2" x14ac:dyDescent="0.2">
      <c r="A2675" s="10"/>
      <c r="B2675" s="10"/>
    </row>
    <row r="2676" spans="1:2" x14ac:dyDescent="0.2">
      <c r="A2676" s="10"/>
      <c r="B2676" s="10"/>
    </row>
    <row r="2677" spans="1:2" x14ac:dyDescent="0.2">
      <c r="A2677" s="10"/>
      <c r="B2677" s="10"/>
    </row>
    <row r="2678" spans="1:2" x14ac:dyDescent="0.2">
      <c r="A2678" s="10"/>
      <c r="B2678" s="10"/>
    </row>
    <row r="2679" spans="1:2" x14ac:dyDescent="0.2">
      <c r="A2679" s="10"/>
      <c r="B2679" s="10"/>
    </row>
    <row r="2680" spans="1:2" x14ac:dyDescent="0.2">
      <c r="A2680" s="10"/>
      <c r="B2680" s="10"/>
    </row>
    <row r="2681" spans="1:2" x14ac:dyDescent="0.2">
      <c r="A2681" s="10"/>
      <c r="B2681" s="10"/>
    </row>
    <row r="2682" spans="1:2" x14ac:dyDescent="0.2">
      <c r="A2682" s="10"/>
      <c r="B2682" s="10"/>
    </row>
    <row r="2683" spans="1:2" x14ac:dyDescent="0.2">
      <c r="A2683" s="10"/>
      <c r="B2683" s="10"/>
    </row>
    <row r="2684" spans="1:2" x14ac:dyDescent="0.2">
      <c r="A2684" s="10"/>
      <c r="B2684" s="10"/>
    </row>
    <row r="2685" spans="1:2" x14ac:dyDescent="0.2">
      <c r="A2685" s="10"/>
      <c r="B2685" s="10"/>
    </row>
    <row r="2686" spans="1:2" x14ac:dyDescent="0.2">
      <c r="A2686" s="10"/>
      <c r="B2686" s="10"/>
    </row>
    <row r="2687" spans="1:2" x14ac:dyDescent="0.2">
      <c r="A2687" s="10"/>
      <c r="B2687" s="10"/>
    </row>
    <row r="2688" spans="1:2" x14ac:dyDescent="0.2">
      <c r="A2688" s="10"/>
      <c r="B2688" s="10"/>
    </row>
    <row r="2689" spans="1:2" x14ac:dyDescent="0.2">
      <c r="A2689" s="10"/>
      <c r="B2689" s="10"/>
    </row>
    <row r="2690" spans="1:2" x14ac:dyDescent="0.2">
      <c r="A2690" s="10"/>
      <c r="B2690" s="10"/>
    </row>
    <row r="2691" spans="1:2" x14ac:dyDescent="0.2">
      <c r="A2691" s="10"/>
      <c r="B2691" s="10"/>
    </row>
    <row r="2692" spans="1:2" x14ac:dyDescent="0.2">
      <c r="A2692" s="10"/>
      <c r="B2692" s="10"/>
    </row>
    <row r="2693" spans="1:2" x14ac:dyDescent="0.2">
      <c r="A2693" s="10"/>
      <c r="B2693" s="10"/>
    </row>
    <row r="2694" spans="1:2" x14ac:dyDescent="0.2">
      <c r="A2694" s="10"/>
      <c r="B2694" s="10"/>
    </row>
    <row r="2695" spans="1:2" x14ac:dyDescent="0.2">
      <c r="A2695" s="10"/>
      <c r="B2695" s="10"/>
    </row>
    <row r="2696" spans="1:2" x14ac:dyDescent="0.2">
      <c r="A2696" s="10"/>
      <c r="B2696" s="10"/>
    </row>
    <row r="2697" spans="1:2" x14ac:dyDescent="0.2">
      <c r="A2697" s="10"/>
      <c r="B2697" s="10"/>
    </row>
    <row r="2698" spans="1:2" x14ac:dyDescent="0.2">
      <c r="A2698" s="10"/>
      <c r="B2698" s="10"/>
    </row>
    <row r="2699" spans="1:2" x14ac:dyDescent="0.2">
      <c r="A2699" s="10"/>
      <c r="B2699" s="10"/>
    </row>
    <row r="2700" spans="1:2" x14ac:dyDescent="0.2">
      <c r="A2700" s="10"/>
      <c r="B2700" s="10"/>
    </row>
    <row r="2701" spans="1:2" x14ac:dyDescent="0.2">
      <c r="A2701" s="10"/>
      <c r="B2701" s="10"/>
    </row>
    <row r="2702" spans="1:2" x14ac:dyDescent="0.2">
      <c r="A2702" s="10"/>
      <c r="B2702" s="10"/>
    </row>
    <row r="2703" spans="1:2" x14ac:dyDescent="0.2">
      <c r="A2703" s="10"/>
      <c r="B2703" s="10"/>
    </row>
    <row r="2704" spans="1:2" x14ac:dyDescent="0.2">
      <c r="A2704" s="10"/>
      <c r="B2704" s="10"/>
    </row>
    <row r="2705" spans="1:2" x14ac:dyDescent="0.2">
      <c r="A2705" s="10"/>
      <c r="B2705" s="10"/>
    </row>
    <row r="2706" spans="1:2" x14ac:dyDescent="0.2">
      <c r="A2706" s="10"/>
      <c r="B2706" s="10"/>
    </row>
    <row r="2707" spans="1:2" x14ac:dyDescent="0.2">
      <c r="A2707" s="10"/>
      <c r="B2707" s="10"/>
    </row>
    <row r="2708" spans="1:2" x14ac:dyDescent="0.2">
      <c r="A2708" s="10"/>
      <c r="B2708" s="10"/>
    </row>
    <row r="2709" spans="1:2" x14ac:dyDescent="0.2">
      <c r="A2709" s="10"/>
      <c r="B2709" s="10"/>
    </row>
    <row r="2710" spans="1:2" x14ac:dyDescent="0.2">
      <c r="A2710" s="10"/>
      <c r="B2710" s="10"/>
    </row>
    <row r="2711" spans="1:2" x14ac:dyDescent="0.2">
      <c r="A2711" s="10"/>
      <c r="B2711" s="10"/>
    </row>
    <row r="2712" spans="1:2" x14ac:dyDescent="0.2">
      <c r="A2712" s="10"/>
      <c r="B2712" s="10"/>
    </row>
    <row r="2713" spans="1:2" x14ac:dyDescent="0.2">
      <c r="A2713" s="10"/>
      <c r="B2713" s="10"/>
    </row>
    <row r="2714" spans="1:2" x14ac:dyDescent="0.2">
      <c r="A2714" s="10"/>
      <c r="B2714" s="10"/>
    </row>
    <row r="2715" spans="1:2" x14ac:dyDescent="0.2">
      <c r="A2715" s="10"/>
      <c r="B2715" s="10"/>
    </row>
    <row r="2716" spans="1:2" x14ac:dyDescent="0.2">
      <c r="A2716" s="10"/>
      <c r="B2716" s="10"/>
    </row>
    <row r="2717" spans="1:2" x14ac:dyDescent="0.2">
      <c r="A2717" s="10"/>
      <c r="B2717" s="10"/>
    </row>
    <row r="2718" spans="1:2" x14ac:dyDescent="0.2">
      <c r="A2718" s="10"/>
      <c r="B2718" s="10"/>
    </row>
    <row r="2719" spans="1:2" x14ac:dyDescent="0.2">
      <c r="A2719" s="10"/>
      <c r="B2719" s="10"/>
    </row>
    <row r="2720" spans="1:2" x14ac:dyDescent="0.2">
      <c r="A2720" s="10"/>
      <c r="B2720" s="10"/>
    </row>
    <row r="2721" spans="1:2" x14ac:dyDescent="0.2">
      <c r="A2721" s="10"/>
      <c r="B2721" s="10"/>
    </row>
    <row r="2722" spans="1:2" x14ac:dyDescent="0.2">
      <c r="A2722" s="10"/>
      <c r="B2722" s="10"/>
    </row>
    <row r="2723" spans="1:2" x14ac:dyDescent="0.2">
      <c r="A2723" s="10"/>
      <c r="B2723" s="10"/>
    </row>
    <row r="2724" spans="1:2" x14ac:dyDescent="0.2">
      <c r="A2724" s="10"/>
      <c r="B2724" s="10"/>
    </row>
    <row r="2725" spans="1:2" x14ac:dyDescent="0.2">
      <c r="A2725" s="10"/>
      <c r="B2725" s="10"/>
    </row>
    <row r="2726" spans="1:2" x14ac:dyDescent="0.2">
      <c r="A2726" s="10"/>
      <c r="B2726" s="10"/>
    </row>
    <row r="2727" spans="1:2" x14ac:dyDescent="0.2">
      <c r="A2727" s="10"/>
      <c r="B2727" s="10"/>
    </row>
    <row r="2728" spans="1:2" x14ac:dyDescent="0.2">
      <c r="A2728" s="10"/>
      <c r="B2728" s="10"/>
    </row>
    <row r="2729" spans="1:2" x14ac:dyDescent="0.2">
      <c r="A2729" s="10"/>
      <c r="B2729" s="10"/>
    </row>
    <row r="2730" spans="1:2" x14ac:dyDescent="0.2">
      <c r="A2730" s="10"/>
      <c r="B2730" s="10"/>
    </row>
    <row r="2731" spans="1:2" x14ac:dyDescent="0.2">
      <c r="A2731" s="10"/>
      <c r="B2731" s="10"/>
    </row>
    <row r="2732" spans="1:2" x14ac:dyDescent="0.2">
      <c r="A2732" s="10"/>
      <c r="B2732" s="10"/>
    </row>
    <row r="2733" spans="1:2" x14ac:dyDescent="0.2">
      <c r="A2733" s="10"/>
      <c r="B2733" s="10"/>
    </row>
    <row r="2734" spans="1:2" x14ac:dyDescent="0.2">
      <c r="A2734" s="10"/>
      <c r="B2734" s="10"/>
    </row>
    <row r="2735" spans="1:2" x14ac:dyDescent="0.2">
      <c r="A2735" s="10"/>
      <c r="B2735" s="10"/>
    </row>
    <row r="2736" spans="1:2" x14ac:dyDescent="0.2">
      <c r="A2736" s="10"/>
      <c r="B2736" s="10"/>
    </row>
    <row r="2737" spans="1:3" x14ac:dyDescent="0.2">
      <c r="A2737" s="10"/>
      <c r="B2737" s="10"/>
    </row>
    <row r="2738" spans="1:3" x14ac:dyDescent="0.2">
      <c r="A2738" s="10"/>
      <c r="B2738" s="10"/>
    </row>
    <row r="2739" spans="1:3" x14ac:dyDescent="0.2">
      <c r="A2739" s="10"/>
      <c r="B2739" s="10"/>
    </row>
    <row r="2740" spans="1:3" x14ac:dyDescent="0.2">
      <c r="A2740" s="10"/>
      <c r="B2740" s="110" t="s">
        <v>204</v>
      </c>
      <c r="C2740" s="110" t="s">
        <v>205</v>
      </c>
    </row>
    <row r="2741" spans="1:3" x14ac:dyDescent="0.2">
      <c r="A2741" s="10"/>
      <c r="B2741" s="110"/>
      <c r="C2741" s="110"/>
    </row>
    <row r="2742" spans="1:3" x14ac:dyDescent="0.2">
      <c r="A2742" s="10"/>
      <c r="B2742" s="110" t="s">
        <v>666</v>
      </c>
      <c r="C2742" s="110" t="s">
        <v>207</v>
      </c>
    </row>
    <row r="2743" spans="1:3" x14ac:dyDescent="0.2">
      <c r="A2743" s="10"/>
      <c r="B2743" s="110" t="s">
        <v>672</v>
      </c>
      <c r="C2743" s="110" t="s">
        <v>209</v>
      </c>
    </row>
    <row r="2744" spans="1:3" x14ac:dyDescent="0.2">
      <c r="A2744" s="10"/>
      <c r="B2744" s="110" t="s">
        <v>210</v>
      </c>
      <c r="C2744" s="110" t="s">
        <v>211</v>
      </c>
    </row>
    <row r="2745" spans="1:3" x14ac:dyDescent="0.2">
      <c r="A2745" s="10"/>
      <c r="B2745" s="110" t="s">
        <v>212</v>
      </c>
      <c r="C2745" s="110" t="s">
        <v>213</v>
      </c>
    </row>
    <row r="2746" spans="1:3" x14ac:dyDescent="0.2">
      <c r="A2746" s="10"/>
      <c r="B2746" s="110" t="s">
        <v>214</v>
      </c>
      <c r="C2746" s="110" t="s">
        <v>215</v>
      </c>
    </row>
    <row r="2747" spans="1:3" x14ac:dyDescent="0.2">
      <c r="A2747" s="10"/>
      <c r="B2747" s="110" t="s">
        <v>216</v>
      </c>
      <c r="C2747" s="110" t="s">
        <v>217</v>
      </c>
    </row>
    <row r="2748" spans="1:3" x14ac:dyDescent="0.2">
      <c r="A2748" s="10"/>
      <c r="B2748" s="110" t="s">
        <v>218</v>
      </c>
      <c r="C2748" s="110" t="s">
        <v>219</v>
      </c>
    </row>
    <row r="2749" spans="1:3" x14ac:dyDescent="0.2">
      <c r="A2749" s="10"/>
      <c r="B2749" s="111"/>
      <c r="C2749" s="110" t="s">
        <v>220</v>
      </c>
    </row>
    <row r="2750" spans="1:3" x14ac:dyDescent="0.2">
      <c r="A2750" s="10"/>
      <c r="B2750" s="111"/>
      <c r="C2750" s="110" t="s">
        <v>221</v>
      </c>
    </row>
    <row r="2751" spans="1:3" x14ac:dyDescent="0.2">
      <c r="B2751" s="5" t="s">
        <v>288</v>
      </c>
      <c r="C2751" s="110" t="s">
        <v>222</v>
      </c>
    </row>
    <row r="2752" spans="1:3" x14ac:dyDescent="0.2">
      <c r="B2752" s="5">
        <v>0</v>
      </c>
      <c r="C2752" s="110" t="s">
        <v>223</v>
      </c>
    </row>
    <row r="2753" spans="2:3" x14ac:dyDescent="0.2">
      <c r="B2753" s="5">
        <v>2</v>
      </c>
      <c r="C2753" s="110" t="s">
        <v>224</v>
      </c>
    </row>
    <row r="2754" spans="2:3" x14ac:dyDescent="0.2">
      <c r="B2754" s="5">
        <v>6</v>
      </c>
      <c r="C2754" s="110" t="s">
        <v>225</v>
      </c>
    </row>
    <row r="2755" spans="2:3" x14ac:dyDescent="0.2">
      <c r="B2755" s="5">
        <v>10</v>
      </c>
      <c r="C2755" s="110" t="s">
        <v>226</v>
      </c>
    </row>
    <row r="2756" spans="2:3" x14ac:dyDescent="0.2">
      <c r="B2756" s="111"/>
      <c r="C2756" s="110" t="s">
        <v>227</v>
      </c>
    </row>
    <row r="2757" spans="2:3" x14ac:dyDescent="0.2">
      <c r="B2757" s="111"/>
      <c r="C2757" s="110" t="s">
        <v>228</v>
      </c>
    </row>
    <row r="2758" spans="2:3" x14ac:dyDescent="0.2">
      <c r="B2758" s="111" t="s">
        <v>287</v>
      </c>
      <c r="C2758" s="110" t="s">
        <v>229</v>
      </c>
    </row>
    <row r="2759" spans="2:3" x14ac:dyDescent="0.2">
      <c r="B2759" s="111">
        <v>1</v>
      </c>
      <c r="C2759" s="110" t="s">
        <v>230</v>
      </c>
    </row>
    <row r="2760" spans="2:3" x14ac:dyDescent="0.2">
      <c r="B2760" s="111">
        <v>2</v>
      </c>
      <c r="C2760" s="110" t="s">
        <v>790</v>
      </c>
    </row>
    <row r="2761" spans="2:3" x14ac:dyDescent="0.2">
      <c r="B2761" s="111">
        <v>3</v>
      </c>
      <c r="C2761" s="110" t="s">
        <v>231</v>
      </c>
    </row>
    <row r="2762" spans="2:3" x14ac:dyDescent="0.2">
      <c r="B2762" s="111">
        <v>4</v>
      </c>
      <c r="C2762" s="110" t="s">
        <v>232</v>
      </c>
    </row>
    <row r="2763" spans="2:3" x14ac:dyDescent="0.2">
      <c r="B2763" s="5"/>
      <c r="C2763" s="110" t="s">
        <v>233</v>
      </c>
    </row>
    <row r="2764" spans="2:3" ht="31.5" x14ac:dyDescent="0.2">
      <c r="B2764" s="5" t="s">
        <v>289</v>
      </c>
      <c r="C2764" s="110" t="s">
        <v>234</v>
      </c>
    </row>
    <row r="2765" spans="2:3" x14ac:dyDescent="0.2">
      <c r="B2765" s="5">
        <v>10</v>
      </c>
      <c r="C2765" s="110" t="s">
        <v>235</v>
      </c>
    </row>
    <row r="2766" spans="2:3" x14ac:dyDescent="0.2">
      <c r="B2766" s="111">
        <v>25</v>
      </c>
      <c r="C2766" s="110" t="s">
        <v>236</v>
      </c>
    </row>
    <row r="2767" spans="2:3" x14ac:dyDescent="0.2">
      <c r="B2767" s="111">
        <v>60</v>
      </c>
      <c r="C2767" s="110" t="s">
        <v>237</v>
      </c>
    </row>
    <row r="2768" spans="2:3" x14ac:dyDescent="0.2">
      <c r="B2768" s="111">
        <v>100</v>
      </c>
      <c r="C2768" s="110" t="s">
        <v>238</v>
      </c>
    </row>
    <row r="2769" spans="2:3" x14ac:dyDescent="0.2">
      <c r="B2769" s="111"/>
      <c r="C2769" s="110" t="s">
        <v>239</v>
      </c>
    </row>
    <row r="2770" spans="2:3" x14ac:dyDescent="0.2">
      <c r="B2770" s="111"/>
      <c r="C2770" s="110" t="s">
        <v>240</v>
      </c>
    </row>
    <row r="2771" spans="2:3" x14ac:dyDescent="0.2">
      <c r="B2771" s="111"/>
      <c r="C2771" s="110" t="s">
        <v>241</v>
      </c>
    </row>
    <row r="2772" spans="2:3" x14ac:dyDescent="0.2">
      <c r="B2772" s="111"/>
      <c r="C2772" s="110" t="s">
        <v>242</v>
      </c>
    </row>
    <row r="2773" spans="2:3" x14ac:dyDescent="0.2">
      <c r="B2773" s="111"/>
      <c r="C2773" s="110" t="s">
        <v>243</v>
      </c>
    </row>
    <row r="2774" spans="2:3" x14ac:dyDescent="0.2">
      <c r="B2774" s="111"/>
      <c r="C2774" s="110" t="s">
        <v>244</v>
      </c>
    </row>
    <row r="2775" spans="2:3" x14ac:dyDescent="0.2">
      <c r="B2775" s="111"/>
      <c r="C2775" s="110" t="s">
        <v>245</v>
      </c>
    </row>
    <row r="2776" spans="2:3" x14ac:dyDescent="0.2">
      <c r="B2776" s="111"/>
      <c r="C2776" s="110" t="s">
        <v>791</v>
      </c>
    </row>
    <row r="2777" spans="2:3" x14ac:dyDescent="0.2">
      <c r="B2777" s="111"/>
      <c r="C2777" s="110" t="s">
        <v>687</v>
      </c>
    </row>
    <row r="2778" spans="2:3" x14ac:dyDescent="0.2">
      <c r="B2778" s="111"/>
      <c r="C2778" s="110" t="s">
        <v>246</v>
      </c>
    </row>
    <row r="2779" spans="2:3" x14ac:dyDescent="0.2">
      <c r="B2779" s="111"/>
      <c r="C2779" s="110" t="s">
        <v>247</v>
      </c>
    </row>
    <row r="2780" spans="2:3" x14ac:dyDescent="0.2">
      <c r="B2780" s="111"/>
      <c r="C2780" s="110" t="s">
        <v>248</v>
      </c>
    </row>
    <row r="2781" spans="2:3" x14ac:dyDescent="0.2">
      <c r="B2781" s="111"/>
      <c r="C2781" s="110" t="s">
        <v>249</v>
      </c>
    </row>
    <row r="2782" spans="2:3" x14ac:dyDescent="0.2">
      <c r="B2782" s="111"/>
      <c r="C2782" s="110" t="s">
        <v>250</v>
      </c>
    </row>
    <row r="2783" spans="2:3" x14ac:dyDescent="0.2">
      <c r="B2783" s="111"/>
      <c r="C2783" s="110" t="s">
        <v>251</v>
      </c>
    </row>
    <row r="2784" spans="2:3" x14ac:dyDescent="0.2">
      <c r="B2784" s="111"/>
      <c r="C2784" s="110" t="s">
        <v>792</v>
      </c>
    </row>
    <row r="2785" spans="2:3" x14ac:dyDescent="0.2">
      <c r="B2785" s="111"/>
      <c r="C2785" s="110" t="s">
        <v>252</v>
      </c>
    </row>
    <row r="2786" spans="2:3" x14ac:dyDescent="0.2">
      <c r="B2786" s="111"/>
      <c r="C2786" s="110" t="s">
        <v>253</v>
      </c>
    </row>
    <row r="2787" spans="2:3" x14ac:dyDescent="0.2">
      <c r="B2787" s="111"/>
      <c r="C2787" s="110" t="s">
        <v>254</v>
      </c>
    </row>
    <row r="2788" spans="2:3" x14ac:dyDescent="0.2">
      <c r="B2788" s="111"/>
      <c r="C2788" s="110" t="s">
        <v>255</v>
      </c>
    </row>
    <row r="2789" spans="2:3" x14ac:dyDescent="0.2">
      <c r="B2789" s="111"/>
      <c r="C2789" s="110" t="s">
        <v>256</v>
      </c>
    </row>
    <row r="2790" spans="2:3" x14ac:dyDescent="0.2">
      <c r="B2790" s="111"/>
      <c r="C2790" s="110" t="s">
        <v>257</v>
      </c>
    </row>
    <row r="2791" spans="2:3" x14ac:dyDescent="0.2">
      <c r="B2791" s="111"/>
      <c r="C2791" s="110" t="s">
        <v>258</v>
      </c>
    </row>
    <row r="2792" spans="2:3" x14ac:dyDescent="0.2">
      <c r="B2792" s="111"/>
      <c r="C2792" s="110" t="s">
        <v>259</v>
      </c>
    </row>
    <row r="2793" spans="2:3" x14ac:dyDescent="0.2">
      <c r="B2793" s="111"/>
      <c r="C2793" s="110" t="s">
        <v>260</v>
      </c>
    </row>
    <row r="2794" spans="2:3" x14ac:dyDescent="0.2">
      <c r="B2794" s="111"/>
      <c r="C2794" s="110" t="s">
        <v>261</v>
      </c>
    </row>
    <row r="2795" spans="2:3" x14ac:dyDescent="0.2">
      <c r="B2795" s="111"/>
      <c r="C2795" s="110" t="s">
        <v>262</v>
      </c>
    </row>
    <row r="2796" spans="2:3" x14ac:dyDescent="0.2">
      <c r="B2796" s="111"/>
      <c r="C2796" s="110" t="s">
        <v>263</v>
      </c>
    </row>
    <row r="2797" spans="2:3" x14ac:dyDescent="0.2">
      <c r="B2797" s="111"/>
      <c r="C2797" s="110" t="s">
        <v>264</v>
      </c>
    </row>
    <row r="2798" spans="2:3" x14ac:dyDescent="0.2">
      <c r="B2798" s="111"/>
      <c r="C2798" s="110" t="s">
        <v>265</v>
      </c>
    </row>
    <row r="2799" spans="2:3" x14ac:dyDescent="0.2">
      <c r="B2799" s="111"/>
      <c r="C2799" s="110" t="s">
        <v>266</v>
      </c>
    </row>
    <row r="2800" spans="2:3" x14ac:dyDescent="0.2">
      <c r="B2800" s="111"/>
      <c r="C2800" s="110" t="s">
        <v>267</v>
      </c>
    </row>
    <row r="2801" spans="2:3" x14ac:dyDescent="0.2">
      <c r="B2801" s="111"/>
      <c r="C2801" s="110" t="s">
        <v>268</v>
      </c>
    </row>
    <row r="2802" spans="2:3" x14ac:dyDescent="0.2">
      <c r="B2802" s="111"/>
      <c r="C2802" s="110" t="s">
        <v>269</v>
      </c>
    </row>
    <row r="2803" spans="2:3" x14ac:dyDescent="0.2">
      <c r="B2803" s="111"/>
      <c r="C2803" s="110" t="s">
        <v>793</v>
      </c>
    </row>
    <row r="2804" spans="2:3" x14ac:dyDescent="0.2">
      <c r="B2804" s="111"/>
      <c r="C2804" s="110" t="s">
        <v>794</v>
      </c>
    </row>
    <row r="2805" spans="2:3" x14ac:dyDescent="0.2">
      <c r="B2805" s="111"/>
      <c r="C2805" s="110" t="s">
        <v>795</v>
      </c>
    </row>
    <row r="2806" spans="2:3" x14ac:dyDescent="0.2">
      <c r="B2806" s="111"/>
      <c r="C2806" s="110" t="s">
        <v>796</v>
      </c>
    </row>
    <row r="2807" spans="2:3" x14ac:dyDescent="0.2">
      <c r="B2807" s="111"/>
      <c r="C2807" s="110" t="s">
        <v>270</v>
      </c>
    </row>
    <row r="2808" spans="2:3" x14ac:dyDescent="0.2">
      <c r="B2808" s="111"/>
      <c r="C2808" s="110" t="s">
        <v>709</v>
      </c>
    </row>
    <row r="2809" spans="2:3" x14ac:dyDescent="0.2">
      <c r="B2809" s="111"/>
      <c r="C2809" s="110" t="s">
        <v>271</v>
      </c>
    </row>
    <row r="2810" spans="2:3" x14ac:dyDescent="0.2">
      <c r="B2810" s="111"/>
      <c r="C2810" s="110" t="s">
        <v>272</v>
      </c>
    </row>
    <row r="2811" spans="2:3" x14ac:dyDescent="0.2">
      <c r="B2811" s="111"/>
      <c r="C2811" s="110" t="s">
        <v>273</v>
      </c>
    </row>
    <row r="2812" spans="2:3" x14ac:dyDescent="0.2">
      <c r="B2812" s="111"/>
      <c r="C2812" s="110" t="s">
        <v>274</v>
      </c>
    </row>
    <row r="2813" spans="2:3" x14ac:dyDescent="0.2">
      <c r="B2813" s="111"/>
      <c r="C2813" s="110" t="s">
        <v>275</v>
      </c>
    </row>
    <row r="2814" spans="2:3" x14ac:dyDescent="0.2">
      <c r="B2814" s="111"/>
      <c r="C2814" s="110" t="s">
        <v>276</v>
      </c>
    </row>
    <row r="2815" spans="2:3" x14ac:dyDescent="0.2">
      <c r="B2815" s="111"/>
      <c r="C2815" s="110" t="s">
        <v>277</v>
      </c>
    </row>
    <row r="2816" spans="2:3" x14ac:dyDescent="0.2">
      <c r="B2816" s="111"/>
      <c r="C2816" s="110" t="s">
        <v>278</v>
      </c>
    </row>
    <row r="2817" spans="2:3" x14ac:dyDescent="0.2">
      <c r="B2817" s="111"/>
      <c r="C2817" s="110" t="s">
        <v>279</v>
      </c>
    </row>
    <row r="2818" spans="2:3" x14ac:dyDescent="0.2">
      <c r="B2818" s="111"/>
      <c r="C2818" s="110" t="s">
        <v>280</v>
      </c>
    </row>
    <row r="2819" spans="2:3" x14ac:dyDescent="0.2">
      <c r="B2819" s="111"/>
      <c r="C2819" s="110" t="s">
        <v>281</v>
      </c>
    </row>
    <row r="2820" spans="2:3" x14ac:dyDescent="0.2">
      <c r="B2820" s="111"/>
      <c r="C2820" s="110" t="s">
        <v>282</v>
      </c>
    </row>
  </sheetData>
  <sheetProtection selectLockedCells="1" selectUnlockedCells="1"/>
  <protectedRanges>
    <protectedRange sqref="L23" name="Rango1_1_1_1_6"/>
    <protectedRange sqref="L24" name="Rango1_1_1_1_1_3"/>
    <protectedRange sqref="L25" name="Rango1_1_1_2_3"/>
    <protectedRange sqref="I27" name="Rango1_1_1_1_1_1_3"/>
    <protectedRange sqref="L41" name="Rango1_1_1_1_7"/>
    <protectedRange sqref="L49" name="Rango1_1_1_2_4"/>
    <protectedRange sqref="K49" name="Rango1_1_3"/>
    <protectedRange sqref="I52" name="Rango1_1_1_1_1_4"/>
    <protectedRange sqref="I54" name="Rango1_1_1_1_2_1"/>
    <protectedRange sqref="I55" name="Rango1_1_1_1_3_1"/>
    <protectedRange sqref="I57" name="Rango1_1_1_4_2"/>
    <protectedRange sqref="L80" name="Rango1_1_1_3_2"/>
    <protectedRange sqref="L81" name="Rango1_1_1_5_2"/>
    <protectedRange sqref="I88" name="Rango1_1_1_1_4_1"/>
    <protectedRange sqref="I91" name="Rango1_1_1_1_5_1"/>
    <protectedRange sqref="I90" name="Rango1_1_1_5_1_1"/>
    <protectedRange sqref="I92" name="Rango1_1_1_6_1"/>
    <protectedRange sqref="I93" name="Rango1_1_1_4_1_1"/>
    <protectedRange sqref="I94" name="Rango1_1_1_3_1_1"/>
    <protectedRange sqref="L116:L118" name="Rango1_1_1_7"/>
    <protectedRange sqref="I124" name="Rango1_1_1_1_6_1"/>
    <protectedRange sqref="I127" name="Rango1_1_1_1_8"/>
    <protectedRange sqref="I126" name="Rango1_1_1_5_2_1"/>
    <protectedRange sqref="I130" name="Rango1_1_1_1_9"/>
    <protectedRange sqref="I129" name="Rango1_1_1_4_2_1"/>
    <protectedRange sqref="I132" name="Rango1_1_1_3_2_1"/>
    <protectedRange sqref="V124:V125" name="Rango1_1_1_1_7_1"/>
    <protectedRange sqref="V127" name="Rango1_1_1_1_8_1"/>
    <protectedRange sqref="V126" name="Rango1_1_1_5_2_2"/>
    <protectedRange sqref="V129:V130" name="Rango1_1_1_6_1_1"/>
    <protectedRange sqref="I168:I169" name="Rango1_1_1_3_3"/>
    <protectedRange sqref="I160" name="Rango1_1_1_1_2_2"/>
    <protectedRange sqref="I161" name="Rango1_1_1_6_2"/>
  </protectedRanges>
  <autoFilter ref="A16:AM173"/>
  <mergeCells count="50">
    <mergeCell ref="A2:AD2"/>
    <mergeCell ref="T12:X12"/>
    <mergeCell ref="A10:AD10"/>
    <mergeCell ref="Y11:Z11"/>
    <mergeCell ref="A4:AD5"/>
    <mergeCell ref="A3:AD3"/>
    <mergeCell ref="A6:AD6"/>
    <mergeCell ref="A8:E8"/>
    <mergeCell ref="Y12:AA12"/>
    <mergeCell ref="AB12:AC12"/>
    <mergeCell ref="AA7:AB7"/>
    <mergeCell ref="AC7:AD7"/>
    <mergeCell ref="AC8:AD8"/>
    <mergeCell ref="F7:S7"/>
    <mergeCell ref="Y9:Z9"/>
    <mergeCell ref="AC9:AD9"/>
    <mergeCell ref="AD14:AD15"/>
    <mergeCell ref="A13:AD13"/>
    <mergeCell ref="A14:A15"/>
    <mergeCell ref="B14:B15"/>
    <mergeCell ref="C14:C15"/>
    <mergeCell ref="D14:D15"/>
    <mergeCell ref="E14:E15"/>
    <mergeCell ref="G15:H15"/>
    <mergeCell ref="F14:H14"/>
    <mergeCell ref="I14:I15"/>
    <mergeCell ref="J14:L14"/>
    <mergeCell ref="AB14:AC14"/>
    <mergeCell ref="M14:U14"/>
    <mergeCell ref="W14:AA14"/>
    <mergeCell ref="R12:S12"/>
    <mergeCell ref="P12:Q12"/>
    <mergeCell ref="N12:O12"/>
    <mergeCell ref="J12:M12"/>
    <mergeCell ref="A12:E12"/>
    <mergeCell ref="F12:H12"/>
    <mergeCell ref="T9:X9"/>
    <mergeCell ref="AA9:AB9"/>
    <mergeCell ref="F11:X11"/>
    <mergeCell ref="AA8:AB8"/>
    <mergeCell ref="A7:E7"/>
    <mergeCell ref="I8:J8"/>
    <mergeCell ref="F8:H8"/>
    <mergeCell ref="U7:V7"/>
    <mergeCell ref="K8:Z8"/>
    <mergeCell ref="K9:S9"/>
    <mergeCell ref="A11:E11"/>
    <mergeCell ref="A9:E9"/>
    <mergeCell ref="I9:J9"/>
    <mergeCell ref="F9:H9"/>
  </mergeCells>
  <conditionalFormatting sqref="S200">
    <cfRule type="cellIs" dxfId="139" priority="916" stopIfTrue="1" operator="equal">
      <formula>"O"</formula>
    </cfRule>
  </conditionalFormatting>
  <conditionalFormatting sqref="S201:S202">
    <cfRule type="cellIs" dxfId="138" priority="904" stopIfTrue="1" operator="equal">
      <formula>"O"</formula>
    </cfRule>
  </conditionalFormatting>
  <conditionalFormatting sqref="S199">
    <cfRule type="cellIs" dxfId="137" priority="882" stopIfTrue="1" operator="equal">
      <formula>"O"</formula>
    </cfRule>
  </conditionalFormatting>
  <conditionalFormatting sqref="P174:P203">
    <cfRule type="containsText" dxfId="136" priority="880" stopIfTrue="1" operator="containsText" text="MEDIO">
      <formula>NOT(ISERROR(SEARCH("MEDIO",P174)))</formula>
    </cfRule>
    <cfRule type="containsText" dxfId="135" priority="881" stopIfTrue="1" operator="containsText" text="BAJO">
      <formula>NOT(ISERROR(SEARCH("BAJO",P174)))</formula>
    </cfRule>
  </conditionalFormatting>
  <conditionalFormatting sqref="P174:P203">
    <cfRule type="containsText" dxfId="134" priority="878" operator="containsText" text="MUY ALTO">
      <formula>NOT(ISERROR(SEARCH("MUY ALTO",P174)))</formula>
    </cfRule>
    <cfRule type="containsText" dxfId="133" priority="879" operator="containsText" text="ALTO">
      <formula>NOT(ISERROR(SEARCH("ALTO",P174)))</formula>
    </cfRule>
  </conditionalFormatting>
  <conditionalFormatting sqref="S26">
    <cfRule type="cellIs" dxfId="132" priority="866" stopIfTrue="1" operator="equal">
      <formula>"O"</formula>
    </cfRule>
  </conditionalFormatting>
  <conditionalFormatting sqref="P26">
    <cfRule type="containsText" dxfId="131" priority="864" stopIfTrue="1" operator="containsText" text="MEDIO">
      <formula>NOT(ISERROR(SEARCH("MEDIO",P26)))</formula>
    </cfRule>
    <cfRule type="containsText" dxfId="130" priority="865" stopIfTrue="1" operator="containsText" text="BAJO">
      <formula>NOT(ISERROR(SEARCH("BAJO",P26)))</formula>
    </cfRule>
  </conditionalFormatting>
  <conditionalFormatting sqref="P26">
    <cfRule type="containsText" dxfId="129" priority="862" operator="containsText" text="MUY ALTO">
      <formula>NOT(ISERROR(SEARCH("MUY ALTO",P26)))</formula>
    </cfRule>
    <cfRule type="containsText" dxfId="128" priority="863" operator="containsText" text="ALTO">
      <formula>NOT(ISERROR(SEARCH("ALTO",P26)))</formula>
    </cfRule>
  </conditionalFormatting>
  <conditionalFormatting sqref="S25">
    <cfRule type="cellIs" dxfId="127" priority="858" stopIfTrue="1" operator="equal">
      <formula>"O"</formula>
    </cfRule>
  </conditionalFormatting>
  <conditionalFormatting sqref="P25">
    <cfRule type="containsText" dxfId="126" priority="856" stopIfTrue="1" operator="containsText" text="MEDIO">
      <formula>NOT(ISERROR(SEARCH("MEDIO",P25)))</formula>
    </cfRule>
    <cfRule type="containsText" dxfId="125" priority="857" stopIfTrue="1" operator="containsText" text="BAJO">
      <formula>NOT(ISERROR(SEARCH("BAJO",P25)))</formula>
    </cfRule>
  </conditionalFormatting>
  <conditionalFormatting sqref="P25">
    <cfRule type="containsText" dxfId="124" priority="854" operator="containsText" text="MUY ALTO">
      <formula>NOT(ISERROR(SEARCH("MUY ALTO",P25)))</formula>
    </cfRule>
    <cfRule type="containsText" dxfId="123" priority="855" operator="containsText" text="ALTO">
      <formula>NOT(ISERROR(SEARCH("ALTO",P25)))</formula>
    </cfRule>
  </conditionalFormatting>
  <conditionalFormatting sqref="S24">
    <cfRule type="cellIs" dxfId="122" priority="850" stopIfTrue="1" operator="equal">
      <formula>"O"</formula>
    </cfRule>
  </conditionalFormatting>
  <conditionalFormatting sqref="P24">
    <cfRule type="containsText" dxfId="121" priority="848" stopIfTrue="1" operator="containsText" text="MEDIO">
      <formula>NOT(ISERROR(SEARCH("MEDIO",P24)))</formula>
    </cfRule>
    <cfRule type="containsText" dxfId="120" priority="849" stopIfTrue="1" operator="containsText" text="BAJO">
      <formula>NOT(ISERROR(SEARCH("BAJO",P24)))</formula>
    </cfRule>
  </conditionalFormatting>
  <conditionalFormatting sqref="P24">
    <cfRule type="containsText" dxfId="119" priority="846" operator="containsText" text="MUY ALTO">
      <formula>NOT(ISERROR(SEARCH("MUY ALTO",P24)))</formula>
    </cfRule>
    <cfRule type="containsText" dxfId="118" priority="847" operator="containsText" text="ALTO">
      <formula>NOT(ISERROR(SEARCH("ALTO",P24)))</formula>
    </cfRule>
  </conditionalFormatting>
  <conditionalFormatting sqref="S23">
    <cfRule type="cellIs" dxfId="117" priority="842" stopIfTrue="1" operator="equal">
      <formula>"O"</formula>
    </cfRule>
  </conditionalFormatting>
  <conditionalFormatting sqref="P23">
    <cfRule type="containsText" dxfId="116" priority="840" stopIfTrue="1" operator="containsText" text="MEDIO">
      <formula>NOT(ISERROR(SEARCH("MEDIO",P23)))</formula>
    </cfRule>
    <cfRule type="containsText" dxfId="115" priority="841" stopIfTrue="1" operator="containsText" text="BAJO">
      <formula>NOT(ISERROR(SEARCH("BAJO",P23)))</formula>
    </cfRule>
  </conditionalFormatting>
  <conditionalFormatting sqref="P23">
    <cfRule type="containsText" dxfId="114" priority="838" operator="containsText" text="MUY ALTO">
      <formula>NOT(ISERROR(SEARCH("MUY ALTO",P23)))</formula>
    </cfRule>
    <cfRule type="containsText" dxfId="113" priority="839" operator="containsText" text="ALTO">
      <formula>NOT(ISERROR(SEARCH("ALTO",P23)))</formula>
    </cfRule>
  </conditionalFormatting>
  <conditionalFormatting sqref="S22">
    <cfRule type="cellIs" dxfId="112" priority="834" stopIfTrue="1" operator="equal">
      <formula>"O"</formula>
    </cfRule>
  </conditionalFormatting>
  <conditionalFormatting sqref="P22">
    <cfRule type="containsText" dxfId="111" priority="832" stopIfTrue="1" operator="containsText" text="MEDIO">
      <formula>NOT(ISERROR(SEARCH("MEDIO",P22)))</formula>
    </cfRule>
    <cfRule type="containsText" dxfId="110" priority="833" stopIfTrue="1" operator="containsText" text="BAJO">
      <formula>NOT(ISERROR(SEARCH("BAJO",P22)))</formula>
    </cfRule>
  </conditionalFormatting>
  <conditionalFormatting sqref="P22">
    <cfRule type="containsText" dxfId="109" priority="830" operator="containsText" text="MUY ALTO">
      <formula>NOT(ISERROR(SEARCH("MUY ALTO",P22)))</formula>
    </cfRule>
    <cfRule type="containsText" dxfId="108" priority="831" operator="containsText" text="ALTO">
      <formula>NOT(ISERROR(SEARCH("ALTO",P22)))</formula>
    </cfRule>
  </conditionalFormatting>
  <conditionalFormatting sqref="S31">
    <cfRule type="cellIs" dxfId="107" priority="810" stopIfTrue="1" operator="equal">
      <formula>"O"</formula>
    </cfRule>
  </conditionalFormatting>
  <conditionalFormatting sqref="P31">
    <cfRule type="containsText" dxfId="106" priority="808" stopIfTrue="1" operator="containsText" text="MEDIO">
      <formula>NOT(ISERROR(SEARCH("MEDIO",P31)))</formula>
    </cfRule>
    <cfRule type="containsText" dxfId="105" priority="809" stopIfTrue="1" operator="containsText" text="BAJO">
      <formula>NOT(ISERROR(SEARCH("BAJO",P31)))</formula>
    </cfRule>
  </conditionalFormatting>
  <conditionalFormatting sqref="P31">
    <cfRule type="containsText" dxfId="104" priority="806" operator="containsText" text="MUY ALTO">
      <formula>NOT(ISERROR(SEARCH("MUY ALTO",P31)))</formula>
    </cfRule>
    <cfRule type="containsText" dxfId="103" priority="807" operator="containsText" text="ALTO">
      <formula>NOT(ISERROR(SEARCH("ALTO",P31)))</formula>
    </cfRule>
  </conditionalFormatting>
  <conditionalFormatting sqref="S20">
    <cfRule type="cellIs" dxfId="102" priority="761" stopIfTrue="1" operator="equal">
      <formula>"O"</formula>
    </cfRule>
  </conditionalFormatting>
  <conditionalFormatting sqref="P20">
    <cfRule type="containsText" dxfId="101" priority="759" stopIfTrue="1" operator="containsText" text="MEDIO">
      <formula>NOT(ISERROR(SEARCH("MEDIO",P20)))</formula>
    </cfRule>
    <cfRule type="containsText" dxfId="100" priority="760" stopIfTrue="1" operator="containsText" text="BAJO">
      <formula>NOT(ISERROR(SEARCH("BAJO",P20)))</formula>
    </cfRule>
  </conditionalFormatting>
  <conditionalFormatting sqref="P20">
    <cfRule type="containsText" dxfId="99" priority="757" operator="containsText" text="MUY ALTO">
      <formula>NOT(ISERROR(SEARCH("MUY ALTO",P20)))</formula>
    </cfRule>
    <cfRule type="containsText" dxfId="98" priority="758" operator="containsText" text="ALTO">
      <formula>NOT(ISERROR(SEARCH("ALTO",P20)))</formula>
    </cfRule>
  </conditionalFormatting>
  <conditionalFormatting sqref="S17">
    <cfRule type="cellIs" dxfId="97" priority="779" stopIfTrue="1" operator="equal">
      <formula>"O"</formula>
    </cfRule>
  </conditionalFormatting>
  <conditionalFormatting sqref="P17">
    <cfRule type="containsText" dxfId="96" priority="777" stopIfTrue="1" operator="containsText" text="MEDIO">
      <formula>NOT(ISERROR(SEARCH("MEDIO",P17)))</formula>
    </cfRule>
    <cfRule type="containsText" dxfId="95" priority="778" stopIfTrue="1" operator="containsText" text="BAJO">
      <formula>NOT(ISERROR(SEARCH("BAJO",P17)))</formula>
    </cfRule>
  </conditionalFormatting>
  <conditionalFormatting sqref="P17">
    <cfRule type="containsText" dxfId="94" priority="775" operator="containsText" text="MUY ALTO">
      <formula>NOT(ISERROR(SEARCH("MUY ALTO",P17)))</formula>
    </cfRule>
    <cfRule type="containsText" dxfId="93" priority="776" operator="containsText" text="ALTO">
      <formula>NOT(ISERROR(SEARCH("ALTO",P17)))</formula>
    </cfRule>
  </conditionalFormatting>
  <conditionalFormatting sqref="S18">
    <cfRule type="cellIs" dxfId="92" priority="770" stopIfTrue="1" operator="equal">
      <formula>"O"</formula>
    </cfRule>
  </conditionalFormatting>
  <conditionalFormatting sqref="P18">
    <cfRule type="containsText" dxfId="91" priority="768" stopIfTrue="1" operator="containsText" text="MEDIO">
      <formula>NOT(ISERROR(SEARCH("MEDIO",P18)))</formula>
    </cfRule>
    <cfRule type="containsText" dxfId="90" priority="769" stopIfTrue="1" operator="containsText" text="BAJO">
      <formula>NOT(ISERROR(SEARCH("BAJO",P18)))</formula>
    </cfRule>
  </conditionalFormatting>
  <conditionalFormatting sqref="P18">
    <cfRule type="containsText" dxfId="89" priority="766" operator="containsText" text="MUY ALTO">
      <formula>NOT(ISERROR(SEARCH("MUY ALTO",P18)))</formula>
    </cfRule>
    <cfRule type="containsText" dxfId="88" priority="767" operator="containsText" text="ALTO">
      <formula>NOT(ISERROR(SEARCH("ALTO",P18)))</formula>
    </cfRule>
  </conditionalFormatting>
  <conditionalFormatting sqref="S19">
    <cfRule type="cellIs" dxfId="87" priority="752" stopIfTrue="1" operator="equal">
      <formula>"O"</formula>
    </cfRule>
  </conditionalFormatting>
  <conditionalFormatting sqref="P19">
    <cfRule type="containsText" dxfId="86" priority="750" stopIfTrue="1" operator="containsText" text="MEDIO">
      <formula>NOT(ISERROR(SEARCH("MEDIO",P19)))</formula>
    </cfRule>
    <cfRule type="containsText" dxfId="85" priority="751" stopIfTrue="1" operator="containsText" text="BAJO">
      <formula>NOT(ISERROR(SEARCH("BAJO",P19)))</formula>
    </cfRule>
  </conditionalFormatting>
  <conditionalFormatting sqref="P19">
    <cfRule type="containsText" dxfId="84" priority="748" operator="containsText" text="MUY ALTO">
      <formula>NOT(ISERROR(SEARCH("MUY ALTO",P19)))</formula>
    </cfRule>
    <cfRule type="containsText" dxfId="83" priority="749" operator="containsText" text="ALTO">
      <formula>NOT(ISERROR(SEARCH("ALTO",P19)))</formula>
    </cfRule>
  </conditionalFormatting>
  <conditionalFormatting sqref="T17:T20 T22:T26 T31 T174:T203">
    <cfRule type="containsText" dxfId="82" priority="740" stopIfTrue="1" operator="containsText" text="ACEPTABLE CON CONTROL ESPECIFICO">
      <formula>NOT(ISERROR(SEARCH("ACEPTABLE CON CONTROL ESPECIFICO",T17)))</formula>
    </cfRule>
    <cfRule type="containsText" dxfId="81" priority="741" stopIfTrue="1" operator="containsText" text="MEJORABLE">
      <formula>NOT(ISERROR(SEARCH("MEJORABLE",T17)))</formula>
    </cfRule>
    <cfRule type="containsText" dxfId="80" priority="742" stopIfTrue="1" operator="containsText" text="NO ACEPTABLE">
      <formula>NOT(ISERROR(SEARCH("NO ACEPTABLE",T17)))</formula>
    </cfRule>
    <cfRule type="containsText" dxfId="79" priority="743" stopIfTrue="1" operator="containsText" text="ACEPTABLE">
      <formula>NOT(ISERROR(SEARCH("ACEPTABLE",T17)))</formula>
    </cfRule>
  </conditionalFormatting>
  <conditionalFormatting sqref="S21">
    <cfRule type="cellIs" dxfId="78" priority="739" stopIfTrue="1" operator="equal">
      <formula>"O"</formula>
    </cfRule>
  </conditionalFormatting>
  <conditionalFormatting sqref="P21">
    <cfRule type="containsText" dxfId="77" priority="737" stopIfTrue="1" operator="containsText" text="MEDIO">
      <formula>NOT(ISERROR(SEARCH("MEDIO",P21)))</formula>
    </cfRule>
    <cfRule type="containsText" dxfId="76" priority="738" stopIfTrue="1" operator="containsText" text="BAJO">
      <formula>NOT(ISERROR(SEARCH("BAJO",P21)))</formula>
    </cfRule>
  </conditionalFormatting>
  <conditionalFormatting sqref="P21">
    <cfRule type="containsText" dxfId="75" priority="735" operator="containsText" text="MUY ALTO">
      <formula>NOT(ISERROR(SEARCH("MUY ALTO",P21)))</formula>
    </cfRule>
    <cfRule type="containsText" dxfId="74" priority="736" operator="containsText" text="ALTO">
      <formula>NOT(ISERROR(SEARCH("ALTO",P21)))</formula>
    </cfRule>
  </conditionalFormatting>
  <conditionalFormatting sqref="T21">
    <cfRule type="containsText" dxfId="73" priority="731" stopIfTrue="1" operator="containsText" text="ACEPTABLE CON CONTROL ESPECIFICO">
      <formula>NOT(ISERROR(SEARCH("ACEPTABLE CON CONTROL ESPECIFICO",T21)))</formula>
    </cfRule>
    <cfRule type="containsText" dxfId="72" priority="732" stopIfTrue="1" operator="containsText" text="MEJORABLE">
      <formula>NOT(ISERROR(SEARCH("MEJORABLE",T21)))</formula>
    </cfRule>
    <cfRule type="containsText" dxfId="71" priority="733" stopIfTrue="1" operator="containsText" text="NO ACEPTABLE">
      <formula>NOT(ISERROR(SEARCH("NO ACEPTABLE",T21)))</formula>
    </cfRule>
    <cfRule type="containsText" dxfId="70" priority="734" stopIfTrue="1" operator="containsText" text="ACEPTABLE">
      <formula>NOT(ISERROR(SEARCH("ACEPTABLE",T21)))</formula>
    </cfRule>
  </conditionalFormatting>
  <conditionalFormatting sqref="S28">
    <cfRule type="cellIs" dxfId="69" priority="730" stopIfTrue="1" operator="equal">
      <formula>"O"</formula>
    </cfRule>
  </conditionalFormatting>
  <conditionalFormatting sqref="P28">
    <cfRule type="containsText" dxfId="68" priority="728" stopIfTrue="1" operator="containsText" text="MEDIO">
      <formula>NOT(ISERROR(SEARCH("MEDIO",P28)))</formula>
    </cfRule>
    <cfRule type="containsText" dxfId="67" priority="729" stopIfTrue="1" operator="containsText" text="BAJO">
      <formula>NOT(ISERROR(SEARCH("BAJO",P28)))</formula>
    </cfRule>
  </conditionalFormatting>
  <conditionalFormatting sqref="P28">
    <cfRule type="containsText" dxfId="66" priority="726" operator="containsText" text="MUY ALTO">
      <formula>NOT(ISERROR(SEARCH("MUY ALTO",P28)))</formula>
    </cfRule>
    <cfRule type="containsText" dxfId="65" priority="727" operator="containsText" text="ALTO">
      <formula>NOT(ISERROR(SEARCH("ALTO",P28)))</formula>
    </cfRule>
  </conditionalFormatting>
  <conditionalFormatting sqref="T28">
    <cfRule type="containsText" dxfId="64" priority="722" stopIfTrue="1" operator="containsText" text="ACEPTABLE CON CONTROL ESPECIFICO">
      <formula>NOT(ISERROR(SEARCH("ACEPTABLE CON CONTROL ESPECIFICO",T28)))</formula>
    </cfRule>
    <cfRule type="containsText" dxfId="63" priority="723" stopIfTrue="1" operator="containsText" text="MEJORABLE">
      <formula>NOT(ISERROR(SEARCH("MEJORABLE",T28)))</formula>
    </cfRule>
    <cfRule type="containsText" dxfId="62" priority="724" stopIfTrue="1" operator="containsText" text="NO ACEPTABLE">
      <formula>NOT(ISERROR(SEARCH("NO ACEPTABLE",T28)))</formula>
    </cfRule>
    <cfRule type="containsText" dxfId="61" priority="725" stopIfTrue="1" operator="containsText" text="ACEPTABLE">
      <formula>NOT(ISERROR(SEARCH("ACEPTABLE",T28)))</formula>
    </cfRule>
  </conditionalFormatting>
  <conditionalFormatting sqref="S29">
    <cfRule type="cellIs" dxfId="60" priority="712" stopIfTrue="1" operator="equal">
      <formula>"O"</formula>
    </cfRule>
  </conditionalFormatting>
  <conditionalFormatting sqref="P29">
    <cfRule type="containsText" dxfId="59" priority="710" stopIfTrue="1" operator="containsText" text="MEDIO">
      <formula>NOT(ISERROR(SEARCH("MEDIO",P29)))</formula>
    </cfRule>
    <cfRule type="containsText" dxfId="58" priority="711" stopIfTrue="1" operator="containsText" text="BAJO">
      <formula>NOT(ISERROR(SEARCH("BAJO",P29)))</formula>
    </cfRule>
  </conditionalFormatting>
  <conditionalFormatting sqref="P29">
    <cfRule type="containsText" dxfId="57" priority="708" operator="containsText" text="MUY ALTO">
      <formula>NOT(ISERROR(SEARCH("MUY ALTO",P29)))</formula>
    </cfRule>
    <cfRule type="containsText" dxfId="56" priority="709" operator="containsText" text="ALTO">
      <formula>NOT(ISERROR(SEARCH("ALTO",P29)))</formula>
    </cfRule>
  </conditionalFormatting>
  <conditionalFormatting sqref="T29">
    <cfRule type="containsText" dxfId="55" priority="704" stopIfTrue="1" operator="containsText" text="ACEPTABLE CON CONTROL ESPECIFICO">
      <formula>NOT(ISERROR(SEARCH("ACEPTABLE CON CONTROL ESPECIFICO",T29)))</formula>
    </cfRule>
    <cfRule type="containsText" dxfId="54" priority="705" stopIfTrue="1" operator="containsText" text="MEJORABLE">
      <formula>NOT(ISERROR(SEARCH("MEJORABLE",T29)))</formula>
    </cfRule>
    <cfRule type="containsText" dxfId="53" priority="706" stopIfTrue="1" operator="containsText" text="NO ACEPTABLE">
      <formula>NOT(ISERROR(SEARCH("NO ACEPTABLE",T29)))</formula>
    </cfRule>
    <cfRule type="containsText" dxfId="52" priority="707" stopIfTrue="1" operator="containsText" text="ACEPTABLE">
      <formula>NOT(ISERROR(SEARCH("ACEPTABLE",T29)))</formula>
    </cfRule>
  </conditionalFormatting>
  <conditionalFormatting sqref="S30">
    <cfRule type="cellIs" dxfId="51" priority="703" stopIfTrue="1" operator="equal">
      <formula>"O"</formula>
    </cfRule>
  </conditionalFormatting>
  <conditionalFormatting sqref="P30">
    <cfRule type="containsText" dxfId="50" priority="701" stopIfTrue="1" operator="containsText" text="MEDIO">
      <formula>NOT(ISERROR(SEARCH("MEDIO",P30)))</formula>
    </cfRule>
    <cfRule type="containsText" dxfId="49" priority="702" stopIfTrue="1" operator="containsText" text="BAJO">
      <formula>NOT(ISERROR(SEARCH("BAJO",P30)))</formula>
    </cfRule>
  </conditionalFormatting>
  <conditionalFormatting sqref="P30">
    <cfRule type="containsText" dxfId="48" priority="699" operator="containsText" text="MUY ALTO">
      <formula>NOT(ISERROR(SEARCH("MUY ALTO",P30)))</formula>
    </cfRule>
    <cfRule type="containsText" dxfId="47" priority="700" operator="containsText" text="ALTO">
      <formula>NOT(ISERROR(SEARCH("ALTO",P30)))</formula>
    </cfRule>
  </conditionalFormatting>
  <conditionalFormatting sqref="T30">
    <cfRule type="containsText" dxfId="46" priority="695" stopIfTrue="1" operator="containsText" text="ACEPTABLE CON CONTROL ESPECIFICO">
      <formula>NOT(ISERROR(SEARCH("ACEPTABLE CON CONTROL ESPECIFICO",T30)))</formula>
    </cfRule>
    <cfRule type="containsText" dxfId="45" priority="696" stopIfTrue="1" operator="containsText" text="MEJORABLE">
      <formula>NOT(ISERROR(SEARCH("MEJORABLE",T30)))</formula>
    </cfRule>
    <cfRule type="containsText" dxfId="44" priority="697" stopIfTrue="1" operator="containsText" text="NO ACEPTABLE">
      <formula>NOT(ISERROR(SEARCH("NO ACEPTABLE",T30)))</formula>
    </cfRule>
    <cfRule type="containsText" dxfId="43" priority="698" stopIfTrue="1" operator="containsText" text="ACEPTABLE">
      <formula>NOT(ISERROR(SEARCH("ACEPTABLE",T30)))</formula>
    </cfRule>
  </conditionalFormatting>
  <conditionalFormatting sqref="S32">
    <cfRule type="cellIs" dxfId="42" priority="694" stopIfTrue="1" operator="equal">
      <formula>"O"</formula>
    </cfRule>
  </conditionalFormatting>
  <conditionalFormatting sqref="P32">
    <cfRule type="containsText" dxfId="41" priority="692" stopIfTrue="1" operator="containsText" text="MEDIO">
      <formula>NOT(ISERROR(SEARCH("MEDIO",P32)))</formula>
    </cfRule>
    <cfRule type="containsText" dxfId="40" priority="693" stopIfTrue="1" operator="containsText" text="BAJO">
      <formula>NOT(ISERROR(SEARCH("BAJO",P32)))</formula>
    </cfRule>
  </conditionalFormatting>
  <conditionalFormatting sqref="P32">
    <cfRule type="containsText" dxfId="39" priority="690" operator="containsText" text="MUY ALTO">
      <formula>NOT(ISERROR(SEARCH("MUY ALTO",P32)))</formula>
    </cfRule>
    <cfRule type="containsText" dxfId="38" priority="691" operator="containsText" text="ALTO">
      <formula>NOT(ISERROR(SEARCH("ALTO",P32)))</formula>
    </cfRule>
  </conditionalFormatting>
  <conditionalFormatting sqref="T32">
    <cfRule type="containsText" dxfId="37" priority="686" stopIfTrue="1" operator="containsText" text="ACEPTABLE CON CONTROL ESPECIFICO">
      <formula>NOT(ISERROR(SEARCH("ACEPTABLE CON CONTROL ESPECIFICO",T32)))</formula>
    </cfRule>
    <cfRule type="containsText" dxfId="36" priority="687" stopIfTrue="1" operator="containsText" text="MEJORABLE">
      <formula>NOT(ISERROR(SEARCH("MEJORABLE",T32)))</formula>
    </cfRule>
    <cfRule type="containsText" dxfId="35" priority="688" stopIfTrue="1" operator="containsText" text="NO ACEPTABLE">
      <formula>NOT(ISERROR(SEARCH("NO ACEPTABLE",T32)))</formula>
    </cfRule>
    <cfRule type="containsText" dxfId="34" priority="689" stopIfTrue="1" operator="containsText" text="ACEPTABLE">
      <formula>NOT(ISERROR(SEARCH("ACEPTABLE",T32)))</formula>
    </cfRule>
  </conditionalFormatting>
  <conditionalFormatting sqref="S33:S173">
    <cfRule type="cellIs" dxfId="33" priority="646" stopIfTrue="1" operator="equal">
      <formula>"O"</formula>
    </cfRule>
  </conditionalFormatting>
  <conditionalFormatting sqref="P33:P173">
    <cfRule type="containsText" dxfId="32" priority="644" stopIfTrue="1" operator="containsText" text="MEDIO">
      <formula>NOT(ISERROR(SEARCH("MEDIO",P33)))</formula>
    </cfRule>
    <cfRule type="containsText" dxfId="31" priority="645" stopIfTrue="1" operator="containsText" text="BAJO">
      <formula>NOT(ISERROR(SEARCH("BAJO",P33)))</formula>
    </cfRule>
  </conditionalFormatting>
  <conditionalFormatting sqref="P33:P173">
    <cfRule type="containsText" dxfId="30" priority="642" operator="containsText" text="MUY ALTO">
      <formula>NOT(ISERROR(SEARCH("MUY ALTO",P33)))</formula>
    </cfRule>
    <cfRule type="containsText" dxfId="29" priority="643" operator="containsText" text="ALTO">
      <formula>NOT(ISERROR(SEARCH("ALTO",P33)))</formula>
    </cfRule>
  </conditionalFormatting>
  <conditionalFormatting sqref="T33:T173">
    <cfRule type="containsText" dxfId="28" priority="623" stopIfTrue="1" operator="containsText" text="ACEPTABLE CON CONTROL ESPECIFICO">
      <formula>NOT(ISERROR(SEARCH("ACEPTABLE CON CONTROL ESPECIFICO",T33)))</formula>
    </cfRule>
    <cfRule type="containsText" dxfId="27" priority="624" stopIfTrue="1" operator="containsText" text="MEJORABLE">
      <formula>NOT(ISERROR(SEARCH("MEJORABLE",T33)))</formula>
    </cfRule>
    <cfRule type="containsText" dxfId="26" priority="625" stopIfTrue="1" operator="containsText" text="NO ACEPTABLE">
      <formula>NOT(ISERROR(SEARCH("NO ACEPTABLE",T33)))</formula>
    </cfRule>
    <cfRule type="containsText" dxfId="25" priority="626" stopIfTrue="1" operator="containsText" text="ACEPTABLE">
      <formula>NOT(ISERROR(SEARCH("ACEPTABLE",T33)))</formula>
    </cfRule>
  </conditionalFormatting>
  <conditionalFormatting sqref="S27">
    <cfRule type="cellIs" dxfId="24" priority="262" stopIfTrue="1" operator="equal">
      <formula>"O"</formula>
    </cfRule>
  </conditionalFormatting>
  <conditionalFormatting sqref="P27">
    <cfRule type="containsText" dxfId="23" priority="260" stopIfTrue="1" operator="containsText" text="MEDIO">
      <formula>NOT(ISERROR(SEARCH("MEDIO",P27)))</formula>
    </cfRule>
    <cfRule type="containsText" dxfId="22" priority="261" stopIfTrue="1" operator="containsText" text="BAJO">
      <formula>NOT(ISERROR(SEARCH("BAJO",P27)))</formula>
    </cfRule>
  </conditionalFormatting>
  <conditionalFormatting sqref="P27">
    <cfRule type="containsText" dxfId="21" priority="258" operator="containsText" text="MUY ALTO">
      <formula>NOT(ISERROR(SEARCH("MUY ALTO",P27)))</formula>
    </cfRule>
    <cfRule type="containsText" dxfId="20" priority="259" operator="containsText" text="ALTO">
      <formula>NOT(ISERROR(SEARCH("ALTO",P27)))</formula>
    </cfRule>
  </conditionalFormatting>
  <conditionalFormatting sqref="T27">
    <cfRule type="containsText" dxfId="19" priority="254" stopIfTrue="1" operator="containsText" text="ACEPTABLE CON CONTROL ESPECIFICO">
      <formula>NOT(ISERROR(SEARCH("ACEPTABLE CON CONTROL ESPECIFICO",T27)))</formula>
    </cfRule>
    <cfRule type="containsText" dxfId="18" priority="255" stopIfTrue="1" operator="containsText" text="MEJORABLE">
      <formula>NOT(ISERROR(SEARCH("MEJORABLE",T27)))</formula>
    </cfRule>
    <cfRule type="containsText" dxfId="17" priority="256" stopIfTrue="1" operator="containsText" text="NO ACEPTABLE">
      <formula>NOT(ISERROR(SEARCH("NO ACEPTABLE",T27)))</formula>
    </cfRule>
    <cfRule type="containsText" dxfId="16" priority="257" stopIfTrue="1" operator="containsText" text="ACEPTABLE">
      <formula>NOT(ISERROR(SEARCH("ACEPTABLE",T27)))</formula>
    </cfRule>
  </conditionalFormatting>
  <conditionalFormatting sqref="Q151">
    <cfRule type="cellIs" dxfId="15" priority="108" stopIfTrue="1" operator="equal">
      <formula>"MUY ALTO"</formula>
    </cfRule>
  </conditionalFormatting>
  <conditionalFormatting sqref="Q151">
    <cfRule type="cellIs" dxfId="14" priority="107" stopIfTrue="1" operator="equal">
      <formula>"MEDIO"</formula>
    </cfRule>
  </conditionalFormatting>
  <conditionalFormatting sqref="Q151">
    <cfRule type="cellIs" dxfId="13" priority="106" stopIfTrue="1" operator="equal">
      <formula>"BAJO"</formula>
    </cfRule>
  </conditionalFormatting>
  <conditionalFormatting sqref="Q151">
    <cfRule type="cellIs" dxfId="12" priority="105" stopIfTrue="1" operator="equal">
      <formula>"ALTO"</formula>
    </cfRule>
  </conditionalFormatting>
  <conditionalFormatting sqref="Q151">
    <cfRule type="cellIs" dxfId="11" priority="101" stopIfTrue="1" operator="equal">
      <formula>"MUY ALTO"</formula>
    </cfRule>
    <cfRule type="cellIs" dxfId="10" priority="102" stopIfTrue="1" operator="equal">
      <formula>"ALTO"</formula>
    </cfRule>
    <cfRule type="cellIs" dxfId="9" priority="103" stopIfTrue="1" operator="equal">
      <formula>"MEDIO"</formula>
    </cfRule>
    <cfRule type="cellIs" dxfId="8" priority="104" stopIfTrue="1" operator="equal">
      <formula>"BAJO"</formula>
    </cfRule>
  </conditionalFormatting>
  <conditionalFormatting sqref="Q163">
    <cfRule type="cellIs" dxfId="7" priority="68" stopIfTrue="1" operator="equal">
      <formula>"MUY ALTO"</formula>
    </cfRule>
  </conditionalFormatting>
  <conditionalFormatting sqref="Q163">
    <cfRule type="cellIs" dxfId="6" priority="67" stopIfTrue="1" operator="equal">
      <formula>"MEDIO"</formula>
    </cfRule>
  </conditionalFormatting>
  <conditionalFormatting sqref="Q163">
    <cfRule type="cellIs" dxfId="5" priority="66" stopIfTrue="1" operator="equal">
      <formula>"BAJO"</formula>
    </cfRule>
  </conditionalFormatting>
  <conditionalFormatting sqref="Q163">
    <cfRule type="cellIs" dxfId="4" priority="65" stopIfTrue="1" operator="equal">
      <formula>"ALTO"</formula>
    </cfRule>
  </conditionalFormatting>
  <conditionalFormatting sqref="Q163">
    <cfRule type="cellIs" dxfId="3" priority="61" stopIfTrue="1" operator="equal">
      <formula>"MUY ALTO"</formula>
    </cfRule>
    <cfRule type="cellIs" dxfId="2" priority="62" stopIfTrue="1" operator="equal">
      <formula>"ALTO"</formula>
    </cfRule>
    <cfRule type="cellIs" dxfId="1" priority="63" stopIfTrue="1" operator="equal">
      <formula>"MEDIO"</formula>
    </cfRule>
    <cfRule type="cellIs" dxfId="0" priority="64" stopIfTrue="1" operator="equal">
      <formula>"BAJO"</formula>
    </cfRule>
  </conditionalFormatting>
  <dataValidations count="19">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N15:N16"/>
    <dataValidation allowBlank="1" showInputMessage="1" showErrorMessage="1" promptTitle="NP #5" prompt="Si 40&lt;NP&lt;24, Muy alto (A)_x000a_Si 20&lt;NP&lt;10, Alto (A)_x000a_Si 8&lt;NP&lt;6, Medio (M)_x000a_Si 4&lt;NP&lt;2, Bajo (B)" sqref="P15:P16"/>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Q15:Q16"/>
    <dataValidation allowBlank="1" showInputMessage="1" showErrorMessage="1" promptTitle="NIVEL DE RIESGO #8" prompt="I  entre 4000-600_x000a_II entre 500-150_x000a_III entre 120-40_x000a_IV si es igual a 20" sqref="S15:S16"/>
    <dataValidation type="list" allowBlank="1" showInputMessage="1" showErrorMessage="1" sqref="H199:H202">
      <formula1>#REF!</formula1>
    </dataValidation>
    <dataValidation type="list" allowBlank="1" showInputMessage="1" showErrorMessage="1" sqref="H203">
      <formula1>$AL$65241:$AL$65375</formula1>
    </dataValidation>
    <dataValidation type="list" allowBlank="1" showInputMessage="1" showErrorMessage="1" sqref="Q199:Q202 Q17:Q173">
      <formula1>"10,25,60,100"</formula1>
    </dataValidation>
    <dataValidation type="list" allowBlank="1" showInputMessage="1" showErrorMessage="1" sqref="AB199:AB202 AB20:AB176 AB178:AB194">
      <formula1>"Si, No"</formula1>
    </dataValidation>
    <dataValidation type="list" allowBlank="1" showInputMessage="1" showErrorMessage="1" sqref="E199 E34:E139 E172:E173">
      <formula1>"Rutinaria, No Rutinaria"</formula1>
    </dataValidation>
    <dataValidation type="list" allowBlank="1" showInputMessage="1" showErrorMessage="1" sqref="G17:G203">
      <formula1>$B$2742:$B$2748</formula1>
    </dataValidation>
    <dataValidation type="list" allowBlank="1" showInputMessage="1" showErrorMessage="1" sqref="H17:H33">
      <formula1>$C$2743:$C$2821</formula1>
    </dataValidation>
    <dataValidation type="list" allowBlank="1" showInputMessage="1" showErrorMessage="1" sqref="N64:N65 N17:N33 N101:N102 N138:N139 N172:N203 N142 N146">
      <formula1>"1,2,3,4"</formula1>
    </dataValidation>
    <dataValidation type="list" allowBlank="1" showInputMessage="1" showErrorMessage="1" sqref="M64:M65 M17:M33 M101:M102 M138:M139 M172:M203 M142 M146">
      <formula1>"0,2,6,10"</formula1>
    </dataValidation>
    <dataValidation type="list" allowBlank="1" showInputMessage="1" showErrorMessage="1" sqref="M34:M63 M66:M95 M100 M103:M137 M140:M141 M143:M145 M147:M171">
      <formula1>"2,6,10"</formula1>
    </dataValidation>
    <dataValidation type="list" errorStyle="warning" allowBlank="1" showInputMessage="1" showErrorMessage="1" errorTitle="COLOQUE SOLO" error="1,2,3, O 4" sqref="N34:N63 N66:N95 N100 N103:N137 N140:N141 N143:N145 N147:N171">
      <formula1>"4,3,2,1"</formula1>
    </dataValidation>
    <dataValidation type="list" allowBlank="1" showInputMessage="1" showErrorMessage="1" sqref="H34:H41 H43 H50:H63">
      <formula1>#REF!</formula1>
    </dataValidation>
    <dataValidation type="list" allowBlank="1" showInputMessage="1" showErrorMessage="1" sqref="H85:H86 H88:H100 H77:H78 H66:H75">
      <formula1>#REF!</formula1>
    </dataValidation>
    <dataValidation type="list" allowBlank="1" showInputMessage="1" showErrorMessage="1" sqref="H120:H121 H103:H115 H123:H137">
      <formula1>#REF!</formula1>
    </dataValidation>
    <dataValidation type="list" allowBlank="1" showInputMessage="1" showErrorMessage="1" sqref="H154:H169 H147 H140 H152 H149:H150 H143:H145 H171">
      <formula1>#REF!</formula1>
    </dataValidation>
  </dataValidations>
  <printOptions horizontalCentered="1"/>
  <pageMargins left="0" right="0" top="0.39370078740157483" bottom="0.39370078740157483" header="0" footer="0"/>
  <pageSetup paperSize="5" scale="33" fitToHeight="0" orientation="landscape" r:id="rId1"/>
  <headerFooter alignWithMargins="0">
    <oddHeader>Página &amp;P de &amp;F</oddHeader>
    <oddFooter>&amp;L&amp;B Confidencial&amp;B&amp;C&amp;D&amp;RPágina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0"/>
  <sheetViews>
    <sheetView zoomScale="106" zoomScaleNormal="106" workbookViewId="0">
      <selection activeCell="F32" sqref="F32"/>
    </sheetView>
  </sheetViews>
  <sheetFormatPr baseColWidth="10" defaultColWidth="11.42578125" defaultRowHeight="12.75" x14ac:dyDescent="0.2"/>
  <cols>
    <col min="1" max="1" width="3.42578125" style="15" customWidth="1"/>
    <col min="2" max="2" width="35.42578125" style="15" bestFit="1" customWidth="1"/>
    <col min="3" max="5" width="11.42578125" style="15"/>
    <col min="6" max="6" width="12.140625" style="15" bestFit="1" customWidth="1"/>
    <col min="7" max="9" width="11.42578125" style="15"/>
    <col min="10" max="10" width="38.28515625" style="15" bestFit="1" customWidth="1"/>
    <col min="11" max="11" width="12.28515625" style="15" bestFit="1" customWidth="1"/>
    <col min="12" max="16384" width="11.42578125" style="15"/>
  </cols>
  <sheetData>
    <row r="2" spans="2:11" ht="15.75" x14ac:dyDescent="0.2">
      <c r="B2" s="55" t="s">
        <v>193</v>
      </c>
      <c r="C2" s="56" t="s">
        <v>194</v>
      </c>
      <c r="D2" s="56" t="s">
        <v>195</v>
      </c>
      <c r="F2" s="16" t="s">
        <v>179</v>
      </c>
      <c r="G2" s="17" t="s">
        <v>194</v>
      </c>
      <c r="H2" s="17" t="s">
        <v>195</v>
      </c>
      <c r="J2" s="18" t="s">
        <v>12</v>
      </c>
      <c r="K2" s="18" t="s">
        <v>194</v>
      </c>
    </row>
    <row r="3" spans="2:11" ht="15.75" x14ac:dyDescent="0.2">
      <c r="B3" s="60" t="s">
        <v>206</v>
      </c>
      <c r="C3" s="61">
        <f>+COUNTIF('Matriz de Peligros 2019'!G17:G203,B3)</f>
        <v>0</v>
      </c>
      <c r="D3" s="62">
        <f>C3/C10*100</f>
        <v>0</v>
      </c>
      <c r="F3" s="20" t="s">
        <v>167</v>
      </c>
      <c r="G3" s="19">
        <f>+COUNTIF('Matriz de Peligros 2019'!S17:S203,F3)</f>
        <v>0</v>
      </c>
      <c r="H3" s="21">
        <f>G3/G7*100</f>
        <v>0</v>
      </c>
      <c r="J3" s="22" t="s">
        <v>197</v>
      </c>
      <c r="K3" s="23">
        <f>+COUNTIF('Matriz de Peligros 2019'!T17:T203,RIESGOS!J3)</f>
        <v>4</v>
      </c>
    </row>
    <row r="4" spans="2:11" ht="15.75" x14ac:dyDescent="0.2">
      <c r="B4" s="60" t="s">
        <v>208</v>
      </c>
      <c r="C4" s="61">
        <f>+COUNTIF('Matriz de Peligros 2019'!G18:G204,B4)</f>
        <v>0</v>
      </c>
      <c r="D4" s="62">
        <f>C4/C10*100</f>
        <v>0</v>
      </c>
      <c r="F4" s="20" t="s">
        <v>166</v>
      </c>
      <c r="G4" s="19">
        <f>+COUNTIF('Matriz de Peligros 2019'!S18:S204,F4)</f>
        <v>122</v>
      </c>
      <c r="H4" s="21">
        <f>G4/G7*100</f>
        <v>79.220779220779221</v>
      </c>
      <c r="J4" s="22" t="s">
        <v>283</v>
      </c>
      <c r="K4" s="71">
        <f>+COUNTIF('Matriz de Peligros 2019'!T18:T204,RIESGOS!J4)</f>
        <v>30</v>
      </c>
    </row>
    <row r="5" spans="2:11" ht="15.75" x14ac:dyDescent="0.2">
      <c r="B5" s="60" t="s">
        <v>210</v>
      </c>
      <c r="C5" s="61">
        <f>+COUNTIF('Matriz de Peligros 2019'!G20:G205,B5)</f>
        <v>20</v>
      </c>
      <c r="D5" s="62">
        <f>C5/C10*100</f>
        <v>16.393442622950818</v>
      </c>
      <c r="F5" s="20" t="s">
        <v>168</v>
      </c>
      <c r="G5" s="19">
        <f>+COUNTIF('Matriz de Peligros 2019'!S20:S205,F5)</f>
        <v>29</v>
      </c>
      <c r="H5" s="21">
        <f>G5/G7*100</f>
        <v>18.831168831168831</v>
      </c>
      <c r="J5" s="22" t="s">
        <v>198</v>
      </c>
      <c r="K5" s="63">
        <f>+COUNTIF('Matriz de Peligros 2019'!T20:T205,RIESGOS!J5)</f>
        <v>122</v>
      </c>
    </row>
    <row r="6" spans="2:11" ht="15.75" x14ac:dyDescent="0.2">
      <c r="B6" s="60" t="s">
        <v>212</v>
      </c>
      <c r="C6" s="61">
        <f>+COUNTIF('Matriz de Peligros 2019'!G22:G206,B6)</f>
        <v>19</v>
      </c>
      <c r="D6" s="62">
        <f>C6/C10*100</f>
        <v>15.573770491803279</v>
      </c>
      <c r="F6" s="20" t="s">
        <v>169</v>
      </c>
      <c r="G6" s="19">
        <f>+COUNTIF('Matriz de Peligros 2019'!S22:S206,F6)</f>
        <v>3</v>
      </c>
      <c r="H6" s="21">
        <f>G6/G7*100</f>
        <v>1.948051948051948</v>
      </c>
      <c r="J6" s="22" t="s">
        <v>199</v>
      </c>
      <c r="K6" s="64">
        <f>+COUNTIF('Matriz de Peligros 2019'!T22:T206,RIESGOS!J6)</f>
        <v>0</v>
      </c>
    </row>
    <row r="7" spans="2:11" ht="15.75" x14ac:dyDescent="0.2">
      <c r="B7" s="60" t="s">
        <v>214</v>
      </c>
      <c r="C7" s="61">
        <f>+COUNTIF('Matriz de Peligros 2019'!G23:G207,B7)</f>
        <v>21</v>
      </c>
      <c r="D7" s="62">
        <f>C7/C10*100</f>
        <v>17.21311475409836</v>
      </c>
      <c r="F7" s="24" t="s">
        <v>196</v>
      </c>
      <c r="G7" s="24">
        <f>SUM(G3:G6)</f>
        <v>154</v>
      </c>
      <c r="H7" s="25">
        <f>SUM(H3:H6)</f>
        <v>100</v>
      </c>
      <c r="J7" s="24"/>
      <c r="K7" s="24">
        <f>SUM(K3:K6)</f>
        <v>156</v>
      </c>
    </row>
    <row r="8" spans="2:11" ht="15.75" x14ac:dyDescent="0.2">
      <c r="B8" s="60" t="s">
        <v>216</v>
      </c>
      <c r="C8" s="61">
        <f>+COUNTIF('Matriz de Peligros 2019'!G24:G208,B8)</f>
        <v>52</v>
      </c>
      <c r="D8" s="62">
        <f>C8/C10*100</f>
        <v>42.622950819672127</v>
      </c>
    </row>
    <row r="9" spans="2:11" ht="15.75" x14ac:dyDescent="0.2">
      <c r="B9" s="60" t="s">
        <v>218</v>
      </c>
      <c r="C9" s="61">
        <f>+COUNTIF('Matriz de Peligros 2019'!G25:G209,B9)</f>
        <v>10</v>
      </c>
      <c r="D9" s="62">
        <f>C9/C10*100</f>
        <v>8.1967213114754092</v>
      </c>
    </row>
    <row r="10" spans="2:11" ht="15.75" x14ac:dyDescent="0.25">
      <c r="B10" s="57" t="s">
        <v>196</v>
      </c>
      <c r="C10" s="58">
        <f>SUM(C3:C9)</f>
        <v>122</v>
      </c>
      <c r="D10" s="59">
        <f>SUM(D3:D9)</f>
        <v>100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Peligros 2019</vt:lpstr>
      <vt:lpstr>RIESGOS</vt:lpstr>
      <vt:lpstr>'Matriz de Peligros 2019'!Área_de_impresión</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2018-04-17T16:28:40Z</cp:lastPrinted>
  <dcterms:created xsi:type="dcterms:W3CDTF">2001-09-06T19:21:01Z</dcterms:created>
  <dcterms:modified xsi:type="dcterms:W3CDTF">2019-09-06T20:29:19Z</dcterms:modified>
</cp:coreProperties>
</file>