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017\Informes de Ley\SEGUIMIENTO PLAN ANTICORRUPCIÓN Y ATENCIÓN AL CIUDADANO\I seguimiento plan anticorrupción y atención al ciudadano 2017\"/>
    </mc:Choice>
  </mc:AlternateContent>
  <bookViews>
    <workbookView xWindow="0" yWindow="0" windowWidth="20640" windowHeight="9132" firstSheet="5" activeTab="6"/>
  </bookViews>
  <sheets>
    <sheet name="Companente 1( riesgos)" sheetId="1" r:id="rId1"/>
    <sheet name="Componente 2 (Racionalización)" sheetId="2" r:id="rId2"/>
    <sheet name="Componente 3 (Rendición de Cue)" sheetId="3" r:id="rId3"/>
    <sheet name="Componente 4 (Atención al Ciu)" sheetId="4" r:id="rId4"/>
    <sheet name="Componente 5 (Transparencia)" sheetId="5" r:id="rId5"/>
    <sheet name="Componente 6 (Iniciativas Adic)" sheetId="6" r:id="rId6"/>
    <sheet name="Seguimiento Riesgos Corrupción" sheetId="7" r:id="rId7"/>
    <sheet name="CONSOLIDADO"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'Seguimiento Riesgos Corrupción'!$Q$13:$S$67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8" l="1"/>
  <c r="E23" i="8"/>
  <c r="E19" i="8"/>
  <c r="E17" i="8"/>
  <c r="E15" i="8"/>
  <c r="E11" i="8"/>
  <c r="E7" i="8"/>
  <c r="R65" i="7" l="1"/>
  <c r="C65" i="7"/>
  <c r="R60" i="7"/>
  <c r="Q60" i="7"/>
  <c r="C60" i="7"/>
  <c r="R56" i="7"/>
  <c r="Q56" i="7"/>
  <c r="C56" i="7"/>
  <c r="Q52" i="7"/>
  <c r="I52" i="7"/>
  <c r="R52" i="7" s="1"/>
  <c r="C52" i="7"/>
  <c r="Q50" i="7"/>
  <c r="I50" i="7"/>
  <c r="R50" i="7" s="1"/>
  <c r="C50" i="7"/>
  <c r="I41" i="7"/>
  <c r="R41" i="7" s="1"/>
  <c r="H41" i="7"/>
  <c r="C40" i="7"/>
  <c r="R38" i="7"/>
  <c r="C38" i="7"/>
  <c r="R26" i="7"/>
  <c r="R24" i="7"/>
  <c r="Q24" i="7"/>
  <c r="C24" i="7"/>
  <c r="R23" i="7"/>
  <c r="Q23" i="7"/>
  <c r="C23" i="7"/>
  <c r="R21" i="7"/>
  <c r="Q21" i="7"/>
  <c r="C21" i="7"/>
  <c r="Q20" i="7"/>
  <c r="I20" i="7"/>
  <c r="R20" i="7" s="1"/>
  <c r="C20" i="7"/>
</calcChain>
</file>

<file path=xl/sharedStrings.xml><?xml version="1.0" encoding="utf-8"?>
<sst xmlns="http://schemas.openxmlformats.org/spreadsheetml/2006/main" count="1399" uniqueCount="835">
  <si>
    <t>PLAN ANTICORRUPCIÓN Y DE ATENCIÓN AL CIUDADANO</t>
  </si>
  <si>
    <t>ENTIDAD:</t>
  </si>
  <si>
    <t xml:space="preserve"> INSTITUTO NACIONAL DE VIGILANCIA DE MEDICAMENTO Y ALIMENTOS</t>
  </si>
  <si>
    <t xml:space="preserve">VIGENCIA: </t>
  </si>
  <si>
    <t xml:space="preserve">FECHA DE PUBLICACIÓN: </t>
  </si>
  <si>
    <r>
      <t xml:space="preserve">Componente 1: Gestión del Riesgo de Corrupción - Mapa de Riesgos de Corrupción
</t>
    </r>
    <r>
      <rPr>
        <b/>
        <sz val="10"/>
        <color rgb="FF231F20"/>
        <rFont val="Arial"/>
        <family val="2"/>
      </rPr>
      <t>Ver Mapa Institucional de Riesgo de Corrupción</t>
    </r>
  </si>
  <si>
    <t>Subcomponente/procesos</t>
  </si>
  <si>
    <t>Actividades</t>
  </si>
  <si>
    <t>Meta o producto</t>
  </si>
  <si>
    <t>Responsable</t>
  </si>
  <si>
    <t>Fecha programada</t>
  </si>
  <si>
    <t>Subcomponente 1
Política de Administración de Riesgos</t>
  </si>
  <si>
    <t>1.1</t>
  </si>
  <si>
    <t>Oficina Asesora de Planeación</t>
  </si>
  <si>
    <t>Subcomponente 2 
Construcción del Mapa de Riesgos de Corrupción</t>
  </si>
  <si>
    <t>2.1</t>
  </si>
  <si>
    <t>Identificación de riesgos de corrupción</t>
  </si>
  <si>
    <t>Riesgos de corrupción de los procesos priorizados</t>
  </si>
  <si>
    <t>2.2</t>
  </si>
  <si>
    <t>Valoración de los riesgos de corrupción</t>
  </si>
  <si>
    <t xml:space="preserve">Riesgos valorados </t>
  </si>
  <si>
    <t>Todos los procesos</t>
  </si>
  <si>
    <t>2.3</t>
  </si>
  <si>
    <t>Construcción de matriz de riesgos de corrupción</t>
  </si>
  <si>
    <t>Matriz de riesgos</t>
  </si>
  <si>
    <t>Oficina Asesora de Planeación y todos los procesos</t>
  </si>
  <si>
    <t>2...</t>
  </si>
  <si>
    <t>publicación y Divulgación de la matriz de riesgos de corrupción</t>
  </si>
  <si>
    <t xml:space="preserve">Matriz de riesgos de corrupción divulgada </t>
  </si>
  <si>
    <t>Subcomponente 3
Consulta y divulgación</t>
  </si>
  <si>
    <t>3.1</t>
  </si>
  <si>
    <t>Consulta interna de identificación de riesgos de corrupción</t>
  </si>
  <si>
    <t>3.2</t>
  </si>
  <si>
    <t>Consulta externa en pagina web</t>
  </si>
  <si>
    <t>Subcomponente 4 
Monitorio y revisión</t>
  </si>
  <si>
    <t>4.1</t>
  </si>
  <si>
    <t>Garantizar que los controles son eficaces y eficientes</t>
  </si>
  <si>
    <t>Matriz de riesgos ajustada ( de ser necesario)</t>
  </si>
  <si>
    <t>Permanente</t>
  </si>
  <si>
    <t>4.2</t>
  </si>
  <si>
    <t>Analizar y aprender lecciones a partir de los eventos, los cambios, las tendencias, los éxitos y los fracasos.</t>
  </si>
  <si>
    <t>4.3</t>
  </si>
  <si>
    <t>Detectar cambios en el contexto interno y externo</t>
  </si>
  <si>
    <t>4...</t>
  </si>
  <si>
    <t>Identificar riesgos emergentes</t>
  </si>
  <si>
    <t>Riesgos nuevos despues del monitoreo</t>
  </si>
  <si>
    <t>Subcomponente 5
Seguimiento</t>
  </si>
  <si>
    <t>5.1</t>
  </si>
  <si>
    <t xml:space="preserve">Primer Seguimiento </t>
  </si>
  <si>
    <t>Informe primer seguimiento</t>
  </si>
  <si>
    <t>Oficina de Control interno</t>
  </si>
  <si>
    <t>5.2</t>
  </si>
  <si>
    <t>Segundo seguimiento</t>
  </si>
  <si>
    <t>Informe segundo seguimiento</t>
  </si>
  <si>
    <t>5.3</t>
  </si>
  <si>
    <t>Tercer seguimiento</t>
  </si>
  <si>
    <t>Informe Tercer seguimiento</t>
  </si>
  <si>
    <t>Encuesta</t>
  </si>
  <si>
    <t>Divulgar  la politica de administración del riesgo</t>
  </si>
  <si>
    <t xml:space="preserve">Politica de admisnitración del riesgo divulgada </t>
  </si>
  <si>
    <t>31 de enero de 2017</t>
  </si>
  <si>
    <t/>
  </si>
  <si>
    <t>Nombre de la entidad:</t>
  </si>
  <si>
    <t>INSTITUTO NACIONAL DE VIGILANCIA DE MEDICAMENTOS Y ALIMENTOS</t>
  </si>
  <si>
    <t>Orden:</t>
  </si>
  <si>
    <t>Nacional</t>
  </si>
  <si>
    <t>Sector administrativo:</t>
  </si>
  <si>
    <t>Salud y Protección Social</t>
  </si>
  <si>
    <t>Año vigencia:</t>
  </si>
  <si>
    <t>2017</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</si>
  <si>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</si>
  <si>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</si>
  <si>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</si>
  <si>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</si>
  <si>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</si>
  <si>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</si>
  <si>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</si>
  <si>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</si>
  <si>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</si>
  <si>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</si>
  <si>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</si>
  <si>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</si>
  <si>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</si>
  <si>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</si>
  <si>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</si>
  <si>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</si>
  <si>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</si>
  <si>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presente vigencia</t>
  </si>
  <si>
    <t>Fecha final racionalización</t>
  </si>
  <si>
    <t>Único</t>
  </si>
  <si>
    <t>225</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</si>
  <si>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</si>
  <si>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Inscrito</t>
  </si>
  <si>
    <t>No existe un formulario web para el cargue de información necesaria en la evaluación de protocolos. En cambio se da la radicación de 5 formularios separados que además no quedan sistematizados en la base de registros del INVIMA. Esto genera carga operativa de trabajo para los profesionales cargando información en bases de datos internas y por tanto demoras en la evaluación.</t>
  </si>
  <si>
    <t>Formato web unificado de cargue de información de evaluación para medicamentos en fase pre-comercialización</t>
  </si>
  <si>
    <t>Entidad y ciudadano</t>
  </si>
  <si>
    <t>Tecnologica</t>
  </si>
  <si>
    <t>Formularios diligenciados en línea</t>
  </si>
  <si>
    <t>15/02/2017</t>
  </si>
  <si>
    <t>28/07/2017</t>
  </si>
  <si>
    <t xml:space="preserve">Dirección  de Medicamentos y Productos Biológicos </t>
  </si>
  <si>
    <t>414</t>
  </si>
  <si>
    <t>Certificación de Buenas Prácticas Clínicas- BPC- en las instituciones prestadoras de servicios de salud donde se llevan a cabo investigación con medicamentos en seres humanos, mediante uso o aplicación</t>
  </si>
  <si>
    <t xml:space="preserve">Existen vacios en el procedimiento y se presentan divergencias si son requisitos criticos o no, los tiempos de espera a las instituciones no estan definidos  y criterios técnicos en las visitas que dificultan su agilidad y reproducibilidad. (optimización del proceso) </t>
  </si>
  <si>
    <t>Estandarización de procedimientos y criterios técnicos para el desarrollo de visitas de buenas practicas clínicas</t>
  </si>
  <si>
    <t>Entidad y Ciudadano</t>
  </si>
  <si>
    <t>Administrativa</t>
  </si>
  <si>
    <t>Estandarización de trámites u otros procedimientos administrativos</t>
  </si>
  <si>
    <t>20/02/2017</t>
  </si>
  <si>
    <t>23/08/2017</t>
  </si>
  <si>
    <t>Dirección de medicamentos y productos biológicos</t>
  </si>
  <si>
    <t>426</t>
  </si>
  <si>
    <t>Modificación de Registro Sanitario, Permiso Sanitario o de comercialización , cambios  o actualización de Notificación Sanitaria</t>
  </si>
  <si>
    <t>Actualmente para el trámite de Modificaciones de Dispositivos Médicos y Equipos Biomédicos de clase I, IIA, IIB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</si>
  <si>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Dispositivos Médicos y Equipos Biomédicos: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</si>
  <si>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 tiempo de  de respuesta de 30 días hábiles a 2 días hábiles, para que el usuario reciba la respuesta a la solicitud del trámite.</t>
  </si>
  <si>
    <t>Normativa</t>
  </si>
  <si>
    <t>Reducción del tiempo de respuesta o duración del trámite</t>
  </si>
  <si>
    <t>15/03/2017</t>
  </si>
  <si>
    <t>30/12/2017</t>
  </si>
  <si>
    <t>Dirección de Dispositivos Médicos y Otras Tecnologías</t>
  </si>
  <si>
    <t>Actualmente para el trámite de Modificaciones de Reactivos de Diagnóstico In Vitro para las categorias I, II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</si>
  <si>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Automáticas de Reactivos de Diagnóstico In Vitro: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</si>
  <si>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del tiempo de respuesta de 30 días hábiles a 2 días hábiles, para que el usuario reciba la respuesta a la solicitud del trámite.</t>
  </si>
  <si>
    <t>5248</t>
  </si>
  <si>
    <t>Registro Sanitario automático para Dispositivos Médicos y Equipos biomédicos que no sean de tecnología controlada de fabricación nacional e importados Clase I y IIA</t>
  </si>
  <si>
    <t>Actualmente para el trámite de Renovaciones de Dispositivos Médicos y Equipos Biomédicos de clase I y IIA, el usuario radica la solicitud y debe esperar 60 días calendario para recibir respuesta a su solicitud, debido al estudio previo que se realiza por parte de los Profesionales del Grupo de Registros Sanitarios.</t>
  </si>
  <si>
    <t>Renovaciones Automáticas de Registros Sanitarios de Dispositivos Médicos y Equipos Biomédicos I y IIA:
Se mejorarán los tiempos de respuesta al trámite para el usuario de 60 días calendario a 2 días hábiles; y despues de la entrega del mismo se realizará un control posterior para verificar la documentación aportada.</t>
  </si>
  <si>
    <t>Reducción del tiempo de respuesta de  60 días calendario a 2 días hábiles, para que el usuario reciba la respuesta a la solicitud del trámite.</t>
  </si>
  <si>
    <t>02/01/2017</t>
  </si>
  <si>
    <t>17/03/2017</t>
  </si>
  <si>
    <t>5251</t>
  </si>
  <si>
    <t>Registro Sanitario de Dispositivos Médicos y Equipos Biomédicos que no sean de tecnología controlada importados Clase I y IIA</t>
  </si>
  <si>
    <t xml:space="preserve">El usuario visualiza dos trámites, uno para Registro Sanitario automático para Reactivos de Diagnóstico In Vitro de fabricación nacional e importados en las Categorías I y II y el otro Registro Sanitario automático para Dispositivos Médicos y Equipos biomédicos que no sean de tecnología controlada de fabricación nacional e importados Clase I y IIA </t>
  </si>
  <si>
    <t xml:space="preserve">A la Entidad y al usuario porque  se reduce la cantidad de trámites.
</t>
  </si>
  <si>
    <t>Fusión del trámite u otros procedimientos administrativos</t>
  </si>
  <si>
    <t>01/03/2017</t>
  </si>
  <si>
    <t>19/05/2017</t>
  </si>
  <si>
    <t>Fecha actualización</t>
  </si>
  <si>
    <t>Componente 3:  Rendición de cuentas</t>
  </si>
  <si>
    <t xml:space="preserve">Subcomponente </t>
  </si>
  <si>
    <t xml:space="preserve">Responsable </t>
  </si>
  <si>
    <t>Periodicidad</t>
  </si>
  <si>
    <r>
      <t xml:space="preserve">Subcomponente 1                                          </t>
    </r>
    <r>
      <rPr>
        <i/>
        <sz val="10"/>
        <rFont val="Arial"/>
        <family val="2"/>
      </rPr>
      <t xml:space="preserve"> Brindar información de calidad a los diferentes grupos de interés y ciudadanía en general sobre la gestión que la entidad realiza</t>
    </r>
  </si>
  <si>
    <t>Generación de información en lenguaje compresible sobre Educación Sanitaria</t>
  </si>
  <si>
    <t>Campañas informativas dirigidas al ciudadano para promover el consumo seguro y otros temas de interés mediante redes sociales (piezas gráficas)</t>
  </si>
  <si>
    <t>Direcciones Misionales Grupo de Comunicaciones</t>
  </si>
  <si>
    <t>Anual</t>
  </si>
  <si>
    <t>1.2</t>
  </si>
  <si>
    <t>Divulgación de información de interés sobre la normatividad asociada a la misión de la entidad</t>
  </si>
  <si>
    <t>Boletin Juridico (Opinión Jurídica)</t>
  </si>
  <si>
    <t>Oficina Asesora Jurídica</t>
  </si>
  <si>
    <t>Mensual</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</si>
  <si>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</si>
  <si>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</si>
  <si>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</si>
  <si>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</si>
  <si>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</si>
  <si>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</si>
  <si>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</si>
  <si>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 xml:space="preserve">Semestral </t>
  </si>
  <si>
    <t>Informe presentado al Congreso de la República</t>
  </si>
  <si>
    <t>Anual (Jul 2017)</t>
  </si>
  <si>
    <t>Informes de resultados de la gestión de la entidad</t>
  </si>
  <si>
    <t>Informe de ejecución presupuestal de la entidad</t>
  </si>
  <si>
    <t>Grupo Financiero y Presupuestal</t>
  </si>
  <si>
    <t>Informe de procesos contractuales de la entidad</t>
  </si>
  <si>
    <t>Grupo de Gestión Contractual</t>
  </si>
  <si>
    <t>Permanente - Se actualiza de manera mensual</t>
  </si>
  <si>
    <t>1.4</t>
  </si>
  <si>
    <t>Producción y divulgación de información mediante medios de comunicación (Radio, Televisión, Internet y Redes Sociales)</t>
  </si>
  <si>
    <t xml:space="preserve">Informe de divulgación en medios </t>
  </si>
  <si>
    <t>Grupo de Comunicaciones</t>
  </si>
  <si>
    <t>1.5</t>
  </si>
  <si>
    <t>Informar a las asociaciones civiles a cerca de las acciones de prevención contra la ilegalidad, contrabando y corrupcion de productos competencia del Invima.</t>
  </si>
  <si>
    <t>Informe de actividades y resultados.</t>
  </si>
  <si>
    <t>Dirección General
Grupo Unidad de Reacción Inmediata
Grupo de Comunicaciones</t>
  </si>
  <si>
    <t>Trimestral</t>
  </si>
  <si>
    <t>1.6</t>
  </si>
  <si>
    <t>Informar resultados obtenidos en la implementación de la Estrategia de Lucha contra la ilegalidad y contrabando de productos competencia del Invima a través de Comercio Electrónico (publicado en web)</t>
  </si>
  <si>
    <t>Infografía mensual con los resultados
Informe Comercio Electrónico</t>
  </si>
  <si>
    <r>
      <t xml:space="preserve">Subcomponente 2                             </t>
    </r>
    <r>
      <rPr>
        <i/>
        <sz val="10"/>
        <rFont val="Arial"/>
        <family val="2"/>
      </rPr>
      <t xml:space="preserve">               Generar espacios de diálogo con los grupos de interés de la ciudadana</t>
    </r>
  </si>
  <si>
    <t>Identificar actividades de participación ciudadana y rendición de cuentas</t>
  </si>
  <si>
    <t>Documento de identificación de necesidades
Lineamientos de documentación de participación ciudadanay rendición de cuentas
Documento publicado de Plan de Participación Ciudadana 2017</t>
  </si>
  <si>
    <t>Marzo</t>
  </si>
  <si>
    <t>Encuentro Institucional con Periodistas</t>
  </si>
  <si>
    <t xml:space="preserve">Informe de encuentro de socialización de información </t>
  </si>
  <si>
    <t>Espacios de diálogo de carácter misional</t>
  </si>
  <si>
    <t>Informe de resultado de las actividades con metodología propuesta</t>
  </si>
  <si>
    <t>Direcciones Misionales
Grupo de Comunicaciones</t>
  </si>
  <si>
    <t>Semestral (De acuerdo con programación)</t>
  </si>
  <si>
    <t>2.4</t>
  </si>
  <si>
    <t xml:space="preserve">Rendición de cuentas virtual </t>
  </si>
  <si>
    <t xml:space="preserve">Piezas gráficas y cápsulas explicativas </t>
  </si>
  <si>
    <t xml:space="preserve">Grupo de Comunicaciones </t>
  </si>
  <si>
    <t>Anual (Noviembre y Diciembre)</t>
  </si>
  <si>
    <t>2.5</t>
  </si>
  <si>
    <t>Realizar la audiencia pública anual de rendición de cuentas 2017</t>
  </si>
  <si>
    <t>Informe del desarrollo de la audiencia pública de rendición de cuentas, acciones de mejora y compromisos</t>
  </si>
  <si>
    <t>Oficina de Atención al Ciudadano 
Grupo de comunicaciones 
Oficina Asesora de Planeación
Direccion General 
Direcciones Misionales</t>
  </si>
  <si>
    <t>Anual (Marzo de 2018)</t>
  </si>
  <si>
    <r>
      <t xml:space="preserve">Subcomponente 3                                    </t>
    </r>
    <r>
      <rPr>
        <i/>
        <sz val="10"/>
        <rFont val="Arial"/>
        <family val="2"/>
      </rPr>
      <t xml:space="preserve">             Promover incentivos para motivar la cultura de la rendición de cuentas al interior de la entidad</t>
    </r>
  </si>
  <si>
    <t>Generación de campaña "promover la estrategia de rendición de cuentas"</t>
  </si>
  <si>
    <t xml:space="preserve">Diseño de tácticas de comunicación al interior de la Entidad </t>
  </si>
  <si>
    <t xml:space="preserve">
Grupo de comunicaciones 
Oficina de Atención al Ciudadano
Oficina Asesora de Planeación
</t>
  </si>
  <si>
    <t>Realizar Campaña “El Invima soy yo"</t>
  </si>
  <si>
    <t>Diseño de tácticas de comunicación al interior de la Entidad, para promover:
¿Que es el Invima?
Código de ética y buen gobierno
y temas de interes institucional</t>
  </si>
  <si>
    <t>Grupo de comunicaciones 
Grupo de Talento Humano
Oficina Asesora de Planeación</t>
  </si>
  <si>
    <t>3.3</t>
  </si>
  <si>
    <t>Resultados diálogo 
Socializar recomendaciones de usuarios y grupos de interés al interior de la entidad</t>
  </si>
  <si>
    <t>Incluir en el informe "sección de recomendaciones de los usuarios" en las actividades de diálogo</t>
  </si>
  <si>
    <r>
      <t>Subcomponente 4</t>
    </r>
    <r>
      <rPr>
        <i/>
        <sz val="10"/>
        <rFont val="Arial"/>
        <family val="2"/>
      </rPr>
      <t xml:space="preserve">                                               Evaluación y retroalimentación a  la gestión institucional</t>
    </r>
  </si>
  <si>
    <t xml:space="preserve">Consulta a los ciudadanos </t>
  </si>
  <si>
    <t xml:space="preserve">Encuesta satisfacción </t>
  </si>
  <si>
    <t>Oficina de Atención al Ciudadano
Oficina Asesora de Planeación</t>
  </si>
  <si>
    <t>Implementación de acciones de mejora de la estrategia de rendición de cuentas</t>
  </si>
  <si>
    <t xml:space="preserve">Informe con Implementación de acciones de mejora </t>
  </si>
  <si>
    <t>Oficina de Atención al ciudadano
Oficina Asesora de Planeación</t>
  </si>
  <si>
    <t>Subcomponente</t>
  </si>
  <si>
    <r>
      <rPr>
        <b/>
        <sz val="11"/>
        <color theme="1"/>
        <rFont val="Arial"/>
        <family val="2"/>
      </rPr>
      <t>Subcomponente 1</t>
    </r>
    <r>
      <rPr>
        <sz val="10"/>
        <color rgb="FF000000"/>
        <rFont val="Arial"/>
        <family val="2"/>
      </rPr>
      <t xml:space="preserve">
Estructura administrativa y
Direccionamiento estratégico</t>
    </r>
  </si>
  <si>
    <t>Formulación e implementación de proyecto institucional que establezca acciones para mejorar la prestación de servicio al ciudadano.</t>
  </si>
  <si>
    <t xml:space="preserve">  satisfacción del usuario 95%</t>
  </si>
  <si>
    <t xml:space="preserve">Oficina de Atención al Ciudadano </t>
  </si>
  <si>
    <t>Diciembre de 2017</t>
  </si>
  <si>
    <t xml:space="preserve">Desarrollo de comités con la Dirección General, Direcciones Misionales, Oficinas y Atención al Ciudadano, para establecer acciones con el fin de mejorar la prestación de servicio. </t>
  </si>
  <si>
    <t xml:space="preserve">Acuerdos de servicios  - política de servicio institucional </t>
  </si>
  <si>
    <t xml:space="preserve">Oficina de atención al ciudadano- direcciones misionales y oficinas. </t>
  </si>
  <si>
    <t xml:space="preserve"> junio 2017</t>
  </si>
  <si>
    <r>
      <rPr>
        <b/>
        <sz val="10"/>
        <color rgb="FF000000"/>
        <rFont val="Arial"/>
        <family val="2"/>
      </rPr>
      <t xml:space="preserve">
Subcomponente 2</t>
    </r>
    <r>
      <rPr>
        <sz val="10"/>
        <color rgb="FF000000"/>
        <rFont val="Arial"/>
        <family val="2"/>
      </rPr>
      <t xml:space="preserve">
Fortalecimiento de los canales de atención</t>
    </r>
  </si>
  <si>
    <t xml:space="preserve"> brindar de forma eficiente atención y asesoría telefónica  para así garantizar por medio de este canal  servicio permanente a nuestros usuarios </t>
  </si>
  <si>
    <t xml:space="preserve"> Oficina de Atención al Ciudadano </t>
  </si>
  <si>
    <t xml:space="preserve"> Diciembre 2017</t>
  </si>
  <si>
    <t xml:space="preserve">Desarrollo de convenio Confecámaras-Invima, para simplificar y facilitar los procesos de información y orientación en trámites y servicios </t>
  </si>
  <si>
    <t xml:space="preserve">Garantizar 30 % de la cobertura nacional integrando al modelo CAE trámites y servicios Invima para suministrar información de forma permanente a los interesados </t>
  </si>
  <si>
    <t>Entregar información permanente y explicativa sobre trámites y servicios que permitan educar al ciudadano y suplir las necesidades de información.</t>
  </si>
  <si>
    <t>Videos, capsulas y cartillas informativas.</t>
  </si>
  <si>
    <t xml:space="preserve">Oficina de atención al ciudadano  -  Direcciones misionales </t>
  </si>
  <si>
    <t>Marzo de 2017</t>
  </si>
  <si>
    <t xml:space="preserve">Entrenamiento a funcionarios  de GTT, puertos, aeropuertos y pasos de frontera </t>
  </si>
  <si>
    <t xml:space="preserve">Realizar 10 entrenamientos para fortalecer la prestación de servicio regional institucional en los GTTS </t>
  </si>
  <si>
    <t>Oficina de Atención al Ciudadano - Operaciones Sanitarias - Grupos de trabajo territorial.</t>
  </si>
  <si>
    <t>Facilitar mecanismos para la radicación de trámites en las diferentes regiones</t>
  </si>
  <si>
    <t>Realizar 10 registratones con el fin de que los usuarios puedan radicar tramites en las diferentes regiones.</t>
  </si>
  <si>
    <r>
      <rPr>
        <b/>
        <sz val="11"/>
        <color theme="1"/>
        <rFont val="Arial"/>
        <family val="2"/>
      </rPr>
      <t xml:space="preserve">Subcomponente 3 </t>
    </r>
    <r>
      <rPr>
        <sz val="10"/>
        <color rgb="FF000000"/>
        <rFont val="Arial"/>
        <family val="2"/>
      </rPr>
      <t xml:space="preserve">
Talento Humano</t>
    </r>
  </si>
  <si>
    <t xml:space="preserve">Realizar sensibilizaciones en temas de servicio para los funcionarios Invima </t>
  </si>
  <si>
    <t xml:space="preserve">Generar cultura de servicio institucional al 20% de los funcionarios </t>
  </si>
  <si>
    <t xml:space="preserve">Oficina de atención al ciudadano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</si>
  <si>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</si>
  <si>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</si>
  <si>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</si>
  <si>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2017</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</si>
  <si>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</si>
  <si>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90%</t>
  </si>
  <si>
    <t>Junio de 2017 y Diciembre de 2017</t>
  </si>
  <si>
    <r>
      <rPr>
        <b/>
        <sz val="11"/>
        <color theme="1"/>
        <rFont val="Arial"/>
        <family val="2"/>
      </rPr>
      <t xml:space="preserve">Subcomponente 4 </t>
    </r>
    <r>
      <rPr>
        <sz val="10"/>
        <color rgb="FF000000"/>
        <rFont val="Arial"/>
        <family val="2"/>
      </rPr>
      <t xml:space="preserve">
Normativo y procedimental</t>
    </r>
  </si>
  <si>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</si>
  <si>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</si>
  <si>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</si>
  <si>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Adelantar la reglamentación sobre PQRS a través de correspondiente resolución para dar cumplimiento a la ley 1755. </t>
  </si>
  <si>
    <t xml:space="preserve">Resolución de PQRS </t>
  </si>
  <si>
    <t xml:space="preserve">Oficina Asesora Jurídica  - Oficina de Atención al Ciudadano </t>
  </si>
  <si>
    <t>Agosto de 2017</t>
  </si>
  <si>
    <t xml:space="preserve">Actualizar la política de trato digno al ciudadano.  </t>
  </si>
  <si>
    <t>Hacer que el ciudadano conozca por los diferentes canales de comunicación institucional, cumpla y haga cumplir los derechos y deberes institucionales.</t>
  </si>
  <si>
    <t>4.4</t>
  </si>
  <si>
    <t>Realizar informe de Quejas y Reclamos con el fin de identificar oportunidades de mejora.</t>
  </si>
  <si>
    <t>Informes trimestrales de quejas y reclamos</t>
  </si>
  <si>
    <t>Abril, julio, octubre 2017 y enero de 2018</t>
  </si>
  <si>
    <t>4.5</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</si>
  <si>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</si>
  <si>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</si>
  <si>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</si>
  <si>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r>
      <rPr>
        <b/>
        <sz val="11"/>
        <color theme="1"/>
        <rFont val="Arial"/>
        <family val="2"/>
      </rPr>
      <t>Subcomponente 5</t>
    </r>
    <r>
      <rPr>
        <sz val="10"/>
        <color rgb="FF000000"/>
        <rFont val="Arial"/>
        <family val="2"/>
      </rPr>
      <t xml:space="preserve">
Relacionamiento con el ciudadano</t>
    </r>
  </si>
  <si>
    <t>Utilizar la caracterización de usuarios Invima para desarrollo de cada una de las actividades institucionales.</t>
  </si>
  <si>
    <t xml:space="preserve">Las actividades institucionales (reuniones, foros, mesas de trabajo) estén dirigidas al público objetivos según la caracterización de usuarios </t>
  </si>
  <si>
    <t>Invima</t>
  </si>
  <si>
    <t>Realizar medición de satisfacción a los ciudadanos del servicio recibido en la Oficina de Atención al Ciudadano.</t>
  </si>
  <si>
    <t>Informe trimestral de la satisfacción del ciudadano de la atención prestada en la Oficina de atención al ciudadano.</t>
  </si>
  <si>
    <r>
      <t xml:space="preserve">Componente 5: Transparencia y Acceso de la Información
</t>
    </r>
    <r>
      <rPr>
        <sz val="9"/>
        <color rgb="FF231F20"/>
        <rFont val="Arial"/>
        <family val="2"/>
      </rPr>
      <t xml:space="preserve">
</t>
    </r>
  </si>
  <si>
    <t>Subcomponente 1. 
Lineamientos de Transparencia Activa</t>
  </si>
  <si>
    <t>Mantener actualizado el boton de " transparencia y acceso a la información publica" con la información minima requerida por la ley 1712</t>
  </si>
  <si>
    <t>Boton de transparencia actualizado y acciones de mejora de acuerdo a los resultados de FURAG 2016</t>
  </si>
  <si>
    <t>Oficina asesora de planeación</t>
  </si>
  <si>
    <t>Subcomponente 2.
 Lineamientos de Transparencia Pasiva</t>
  </si>
  <si>
    <t xml:space="preserve">
Gestionar adecuadamente las solicitudes de información interpuestas por los ciudadanos para dar cumplimiento al  Programa Nacional de Servicio al Ciudadano</t>
  </si>
  <si>
    <t>1. Capacitaciones a los funcionarios de atencion al ciudadano
2. Adecuar el sistema de PQRDS de la entidad para el seguimiento de las solicitudes de información realizadas por la ciudadania, en los casos en que se otorga o se niega la información solicitada asi como su clasificación.</t>
  </si>
  <si>
    <t>Oficina de atención al ciudadano</t>
  </si>
  <si>
    <t xml:space="preserve">
Dar cumplimiento a la resolución 3564 de 31 de diciembre de 2015 anexo 2</t>
  </si>
  <si>
    <t xml:space="preserve">Formato de PQRDS ajustado </t>
  </si>
  <si>
    <t>Junio de 2017</t>
  </si>
  <si>
    <t>Subcomponente 3.
Elaboración los Instru- mentos de Gestión de la Información</t>
  </si>
  <si>
    <t>Actualizar y socializar el inventario de activos de información (Registros de activos de información, Índice de información clasificada y reservada, Esquema de publicación)</t>
  </si>
  <si>
    <t>Inventario de información (Registros de activos de información, Índice de información clasificada y reservada, Esquema de publicación) actualizado y socializado</t>
  </si>
  <si>
    <t>Divulgar y sensibilizar la ley 1712 de 2014 asi como el inventario de información (Registros de activos de información, Índice de información clasificada y reservada, Esquema de publicación)</t>
  </si>
  <si>
    <t>Funcionarios del instituto informados sobre el inventario y sobre la ley 1712 de 2014</t>
  </si>
  <si>
    <t>Subcomponente 4.
Criterio Diferencial de Accesibilidad</t>
  </si>
  <si>
    <t>Establecer lineamientos para la atención de las solicitudes realizadas en otros idiomas.</t>
  </si>
  <si>
    <t>Lineamiento de servicio</t>
  </si>
  <si>
    <t>Aplicar el principio de gratuidad y, en consecuencia, no cobrar costos adicionales a los de reproducción de la información</t>
  </si>
  <si>
    <t>Resolucion de tarifas copias actualizado</t>
  </si>
  <si>
    <t>Oficina de planeación y tesoreria</t>
  </si>
  <si>
    <t>Subcomponente 5. 
Monitoreo del Acceso a la Información Pública</t>
  </si>
  <si>
    <t xml:space="preserve">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</si>
  <si>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Informe</t>
  </si>
  <si>
    <t>31 de Enero de 2017</t>
  </si>
  <si>
    <t xml:space="preserve">Componente 6: Iniciativas adicionales
</t>
  </si>
  <si>
    <t>Subcomponente 1. 
Acciones preventivas de lucha contra la ilegalidad, contrabando y corrupción.</t>
  </si>
  <si>
    <t>Establecer estrategias de prevención y articulación con entidades públicas y privadas, en contra de los actos de ilegalidad, contrabando y corrupción  de productos objeto de vigilancia por parte del INVIMA.</t>
  </si>
  <si>
    <t>Gestión de convenios con entidades públicas o privadas</t>
  </si>
  <si>
    <t>Grupo Unidad de Reacción Inmediata</t>
  </si>
  <si>
    <t>Replantear y modificar la "Política de Cumpliento y Ética" del Invima, de acuerdo con las funciones y competencias del Grupo Unidad de Reacción Inmediata-GURI</t>
  </si>
  <si>
    <t>Documento "Politica de Cumplimiento y Ética"</t>
  </si>
  <si>
    <t>Octubre de 2017</t>
  </si>
  <si>
    <t xml:space="preserve">Participar activamente en reuniones, comités o eventos interinstitucionales a nivel Nacional e Internacional, de control a la ilegalidad, contrabando y corrupción, en representación del Invima. </t>
  </si>
  <si>
    <t>Mantener informados a los usuarios internos y externos sobre las acciones de lucha contra la ilegalidad, contrabando y corrupción de productos competencia del Invima, mediante el lanzamiento de una Campaña Institucional mensual.</t>
  </si>
  <si>
    <t xml:space="preserve">
Publicación de mensajes informativos a través de:
1. Video escribe
2. Protector de pantalla
3. Tarjeta digital
4. GURI- capsula</t>
  </si>
  <si>
    <t>MAPA DE RIESGOS DE CORRUPCIÓN</t>
  </si>
  <si>
    <t xml:space="preserve">Fecha de Identificación: </t>
  </si>
  <si>
    <t xml:space="preserve">Fecha de Actualización: </t>
  </si>
  <si>
    <t>Identificación del Riesgo</t>
  </si>
  <si>
    <t xml:space="preserve">Valoración del Riesgo </t>
  </si>
  <si>
    <t>No. Identificación del Riesgo</t>
  </si>
  <si>
    <t>Proceso</t>
  </si>
  <si>
    <t>Objetivo del Proceso</t>
  </si>
  <si>
    <t>Riesgo</t>
  </si>
  <si>
    <t>Causas</t>
  </si>
  <si>
    <t>Tipo de Riesgo</t>
  </si>
  <si>
    <t>Consecuencias</t>
  </si>
  <si>
    <t>Análisis del Riesgo</t>
  </si>
  <si>
    <t>Valoración del Riesgo</t>
  </si>
  <si>
    <t>Riesgo Inherente</t>
  </si>
  <si>
    <t>Tipo de Control</t>
  </si>
  <si>
    <t>Descripción del control actual</t>
  </si>
  <si>
    <t>Responsable del Control</t>
  </si>
  <si>
    <t>Frecuencia del Control</t>
  </si>
  <si>
    <t>Evidencia del Control</t>
  </si>
  <si>
    <t>Excepciones</t>
  </si>
  <si>
    <t>Riesgo Residual</t>
  </si>
  <si>
    <t>Probabilidad</t>
  </si>
  <si>
    <t>Impacto</t>
  </si>
  <si>
    <t>Zona de Riesgo</t>
  </si>
  <si>
    <t>GPR-2017-RC001</t>
  </si>
  <si>
    <t>GPR - Gestión del Presupuesto</t>
  </si>
  <si>
    <t>Planear un presupuesto que permita el funcionamiento y cumplimiento de los objetivos institucionales, controlando su
ejecución de manera que se constituya en una herramienta de proyección financiera a corto y mediano plazo para la
oportuna toma de decisiones.</t>
  </si>
  <si>
    <t>Inclusión de gastos no autorizados por parte del funcionario para beneficio personal o de terceros</t>
  </si>
  <si>
    <t>1. Incumplimiento de procedimientos y controles claros para la realización de los pagos.
2. Auscencia del ordenador del gasto 
3. duplicidad en la ordenacion del gasto de un mismo bien o servicio</t>
  </si>
  <si>
    <t>Corrupción</t>
  </si>
  <si>
    <t>1. Detrimento patrimonial
2. Faltas disciplinarias</t>
  </si>
  <si>
    <t>Posible</t>
  </si>
  <si>
    <t>Mayor</t>
  </si>
  <si>
    <t>Extrema</t>
  </si>
  <si>
    <t>Preventivo</t>
  </si>
  <si>
    <t>Verificacion de documentos</t>
  </si>
  <si>
    <t>Funcionario responsable</t>
  </si>
  <si>
    <t>Diario</t>
  </si>
  <si>
    <t>CDP y registro presupuestal del bien o servicio a pagar</t>
  </si>
  <si>
    <t>Rectifica y actualiza la operación</t>
  </si>
  <si>
    <t>Puntos de control del software SIIF</t>
  </si>
  <si>
    <t>Registro presupuestal del bien o servicio a pagar</t>
  </si>
  <si>
    <t>Detectivo</t>
  </si>
  <si>
    <t>Conciliaciones</t>
  </si>
  <si>
    <t>Conciliación de cuentas</t>
  </si>
  <si>
    <t>N.A.</t>
  </si>
  <si>
    <t>GCO-2017-RC002</t>
  </si>
  <si>
    <t>GCO - Gestión Contable</t>
  </si>
  <si>
    <t>Registrar, consolidar y suministrar la información contable, cumpliendo con los principios establecidos en el régimen
de contabilidad pública, con calidad, oportunidad y veracidad de manera que sea una herramienta para una
adecuada planeación y toma de decisiones estratégicas</t>
  </si>
  <si>
    <t>No practicar las retenciones de ley a beneficio de contratista o proveedor a favor de el o propio</t>
  </si>
  <si>
    <t xml:space="preserve">1. Cambios en la normatividad
2. Vilación a los controles establecidos
3. Presión por pagar 4. </t>
  </si>
  <si>
    <t>1. Detrimento patrimonial
2. Faltas disciplinarias y fiscales</t>
  </si>
  <si>
    <t>Moderada</t>
  </si>
  <si>
    <t xml:space="preserve">Verificación de documentos. </t>
  </si>
  <si>
    <t>Reporte SIIF</t>
  </si>
  <si>
    <t>No aplica</t>
  </si>
  <si>
    <t>Rara vez</t>
  </si>
  <si>
    <t>Catastrófico</t>
  </si>
  <si>
    <t>Reporte de retenciones ante la DIAN (Exogena)</t>
  </si>
  <si>
    <t>Dos veces al año</t>
  </si>
  <si>
    <t>Reporte Exogena</t>
  </si>
  <si>
    <t>ABS-2017-RC001</t>
  </si>
  <si>
    <t>ABS - Adquisición de Bienes y Servicios</t>
  </si>
  <si>
    <t>Estudios previos  manipulados por personal interesado en el futuro proceso de contratación. ( Estableciendo necesidades inexistentes o aspectos que benefician a una firma en particular)</t>
  </si>
  <si>
    <t>1. Falta de control en la determinación de las necesidades del contrato.
2. Prioridad de los intereses de particulares y de funcionarios para favorecer a un tercero, funcionario y/o contratista</t>
  </si>
  <si>
    <t>1. Detrimiento patrimonial
2. Sanciones, fiscales, civiles, disciplinarias y penales
3. Indebida adjudicacion
4. Deterioro de la imagen institucional
5. Reprocesos a nivel operacional</t>
  </si>
  <si>
    <t>Procedimiento ajustado   bajo los lineamientos de la normatividad contractual  vigente</t>
  </si>
  <si>
    <t>Funcionarios Grupo de Adquisiciones y Suministros y del Grupo de Gestión Contractual Secretaría General</t>
  </si>
  <si>
    <t>Cada vez que se presente un estudio previo</t>
  </si>
  <si>
    <t>Vistos buenos por los intervinientes, en el estudio previo, y en el aviso de convocatoria o invitación (cuando aplique)</t>
  </si>
  <si>
    <t xml:space="preserve"> Pliego de Condiciones </t>
  </si>
  <si>
    <t>INS-2017-RC001</t>
  </si>
  <si>
    <t>INS - Inspección</t>
  </si>
  <si>
    <t xml:space="preserve">
Recibir  dávidas por parte de funcionarios del Invima a cambio de favorecimiento en la emisión del concepto sanitario durante la visita de inspección sanitaria a establecimientos vigilados y controlados por el Invima </t>
  </si>
  <si>
    <t xml:space="preserve">
1. Debilidad en la Interiorización y apropiación de los conceptos eticos en el desarrollo de las activiades.
2. Desconocimiento en tipos de sanciones y en sistemas de control</t>
  </si>
  <si>
    <t>1. Pérdida de la imagen institucional
2. Incumplimiento normativo
3. Daño a la salud publica
4. Sanciones disciplinarias</t>
  </si>
  <si>
    <t>Probable</t>
  </si>
  <si>
    <t>Catastrofico</t>
  </si>
  <si>
    <t>Aplicación del Procedimiento de inspección</t>
  </si>
  <si>
    <t>Coordinadores y funcionarios de los GTT</t>
  </si>
  <si>
    <t>Cada vez que se realice la actividad de programación de visitas</t>
  </si>
  <si>
    <t>*Programación
*Documentación relacionada  con la visita</t>
  </si>
  <si>
    <t>Desgaste administrativo
Reprocesos</t>
  </si>
  <si>
    <t xml:space="preserve">Inspección en pareja con rotación de personal </t>
  </si>
  <si>
    <t>Coordinadores de GTT</t>
  </si>
  <si>
    <t>Semanalmente</t>
  </si>
  <si>
    <t>Programación de visitas</t>
  </si>
  <si>
    <t>Aumenta la probabilidad de recibir dadivas.</t>
  </si>
  <si>
    <t>INS-2017-RC002</t>
  </si>
  <si>
    <t>Emitir un concepto sanitario o CIS,  (Certificado de inspección sanitaria) sin que se cumplan los requisitos legales y tecnicos exigidos para favorecer a un tercero</t>
  </si>
  <si>
    <r>
      <t xml:space="preserve">
1. Debilidad en controles para la verificación documental entregada por el usuario. 
2. Amenazas y orden público.</t>
    </r>
    <r>
      <rPr>
        <sz val="11"/>
        <color rgb="FFFF0000"/>
        <rFont val="Arial"/>
        <family val="2"/>
      </rPr>
      <t xml:space="preserve"> 
</t>
    </r>
  </si>
  <si>
    <t>1. Pérdida de la imagen institucional
2. Incumplimiento normativo
3. Daño a la salud pública</t>
  </si>
  <si>
    <t>Implementación de aplicativos electronicos ( Tablets para cargue total de documentación previo a la expedición del CIS)</t>
  </si>
  <si>
    <t>Funcionario publico</t>
  </si>
  <si>
    <t>Cada vez que se Genere acta de inspección para emisión de CIS</t>
  </si>
  <si>
    <t>Información en el sistema SIVICOS</t>
  </si>
  <si>
    <t>Inspección fisica sin cumplir los requisitos documentales</t>
  </si>
  <si>
    <t>Alta</t>
  </si>
  <si>
    <t>INS-2017-RC003</t>
  </si>
  <si>
    <t xml:space="preserve">
Permitir el ingreso de mercancia a traves de envios de mensajeria rapida o trafico postal  sin que se cumplan los requisitos legales y tecnicos exigidos, con un  beneficio propio o de terceros.</t>
  </si>
  <si>
    <t xml:space="preserve">
1. Debilidad en la Interiorización y apropiación de los conceptos eticos en el desarrollo de las activiades.
2. Desconocimiento en tipos de sanciones y en sistemas de control
3. Debilidad en los controles del procedimiento</t>
  </si>
  <si>
    <t>Instructivo para la inspección  envios de mensajeria rapida o trafico postal</t>
  </si>
  <si>
    <t>cada vez que se realiza una inspección</t>
  </si>
  <si>
    <t>*Base de datos de las inspecciones que cumplen
* Formato de aplicación de medida sanitaria</t>
  </si>
  <si>
    <t>N/A</t>
  </si>
  <si>
    <t>GTE-2017-RC001</t>
  </si>
  <si>
    <t>Gestión Tesoreria</t>
  </si>
  <si>
    <t>Administrar los recursos financieros, controlar los ingresos y ejecutar los pagos de las obligaciones contraídas de
acuerdo con el presupuesto, en forma oportuna, transparente y segura.</t>
  </si>
  <si>
    <t>Alterar los valores de las devoluciones de dinero para beneficio propio y/o de terceros</t>
  </si>
  <si>
    <t>Existe centralización del procedimiento en un solo grupo para el 95% de las actividades, No hay normatividad específica que contemple las devoluciones de dinero, no existe responsabilidad determinada en manuales de funciones o resoluciones de grupos internos de trabajo para el caso, falta de herramientas informáticas avanzadas y seguras que controlen el procedimiento desde el inicio y que permita su interacción con los demás sistemas de información de la entidad.</t>
  </si>
  <si>
    <t>CORRUPCIÓN</t>
  </si>
  <si>
    <t>Detrimento Patrimonial, Enriquecimiento ilícito de los funcionarios implicados y de terceros, acciones disciplinarias, acciones penales</t>
  </si>
  <si>
    <t>Software Financiero: Para revisar y evidenciar el ingreso de la consignación. Aplicativo de Registros Sanitarios: Bloqueo de Consignación</t>
  </si>
  <si>
    <t>Profesional Universitario Grupo de Tesorería</t>
  </si>
  <si>
    <t>Cada vez que se requiera</t>
  </si>
  <si>
    <t>Registro Interno</t>
  </si>
  <si>
    <t>N.A</t>
  </si>
  <si>
    <t>ACC-2017-RC001</t>
  </si>
  <si>
    <t>Administración de cobro coactivo</t>
  </si>
  <si>
    <t>Desarrollar todas las acciones para lograr acuerdos de pago a través del cobro persuasivo y/o coactivo para hacer
efectivas las acreencias a favor del Invima. Desarrollar todas las acciones para lograr acuerdos de pago a través del
cobro persuasivo y/o coactivo para hacer efectivas las acreencias a favor del Invima</t>
  </si>
  <si>
    <t xml:space="preserve">
Recibir dadivas a cambio  de no tramitar el procedimiento de cobro generando la prescripción de la sanción impuesta</t>
  </si>
  <si>
    <t>Soborno
Ausencia de la ética y principios de los funcionarios</t>
  </si>
  <si>
    <t>Afectación del estado financiero institucional
Medidas disciplinarias
Perdida de imagen institucional
Sanciones disciplinarias</t>
  </si>
  <si>
    <t>Improbable</t>
  </si>
  <si>
    <t xml:space="preserve">
Seguimiento a los procesos mediante la base de datos de cobro coactivo y persuasivo</t>
  </si>
  <si>
    <t>Coordinadora de grupo Coactivo/Tecnico asignado</t>
  </si>
  <si>
    <t>Diariamente</t>
  </si>
  <si>
    <t xml:space="preserve">Base de datos de procesos de cobro coactivo y persuasivo
</t>
  </si>
  <si>
    <t>El abogado responsable decide el trámite a seguir</t>
  </si>
  <si>
    <t>Auditorias internas y externas</t>
  </si>
  <si>
    <t xml:space="preserve">Oficina de control interno
Entes de control </t>
  </si>
  <si>
    <t>Informe de auditoria</t>
  </si>
  <si>
    <t>Revisión por Autocontrol</t>
  </si>
  <si>
    <t>Establecimiento mensual de metas</t>
  </si>
  <si>
    <t xml:space="preserve">Coordinadora </t>
  </si>
  <si>
    <t>Asiganción de metas en formato
Registro en la base de datos
Aplicativos del Invima</t>
  </si>
  <si>
    <t>Decisión personal del profesional a cargo del trámite del proceso</t>
  </si>
  <si>
    <t>GJE-2017-RC001</t>
  </si>
  <si>
    <t>GESTIÓN DE PROCESOS JUDICIALES Y
EXTRAJUDICIALES</t>
  </si>
  <si>
    <t>Proteger los intereses del Instituto a través de la defensa judicial y extrajudicial ante los entes competentes en
procura de la resolución favorable al Instituto de las diferentes demandas y conflictos de acuerdo con la normatividad
vigente</t>
  </si>
  <si>
    <t xml:space="preserve"> 
Incumplir con el aviso de notificación de un termino judicial enviado al correo institucional njudiciales@invima.gov.co   para beneficio propio o de un tercero</t>
  </si>
  <si>
    <t>Impedir la defensa del instituto
Incumplimiento de terminos legales perentorios
Afectación del presupuesto institucional
Medidas disciplinarias
Perdida de imagen instituciona</t>
  </si>
  <si>
    <t>Revisión de la asignación por parte de un profesional</t>
  </si>
  <si>
    <t>Profesional asignado</t>
  </si>
  <si>
    <t>No Hay</t>
  </si>
  <si>
    <t>Revisión de la asignación por parte del coordinador</t>
  </si>
  <si>
    <t>Procedimiento de representación judicial y extrajudicial</t>
  </si>
  <si>
    <t>Coordinador de representación judicial y extrajudicial</t>
  </si>
  <si>
    <t xml:space="preserve">Formatos diligenciados
Base de datos de asignación
Radicación de correspondencia </t>
  </si>
  <si>
    <t>NA</t>
  </si>
  <si>
    <t>PTI-2017-RC001</t>
  </si>
  <si>
    <t>Planeación de Tecnologías de la Información</t>
  </si>
  <si>
    <t>Definir las Estrategias de Tecnologías de Información y las Comunicaciones a través de una adecuada planeación de los recursos para satisfacer las necesidades de TICs del Invima.</t>
  </si>
  <si>
    <t>Definir estrategias de tecnologias de la información que obliguen a la adquisición de productos o servicios favoreciendo a un tercero a cambio de dádivas o favores</t>
  </si>
  <si>
    <t xml:space="preserve">
Falta de control en el proceso de Adquisición de Bienes y Servicios
Falta de tiempo y/o planeación inadecuada</t>
  </si>
  <si>
    <t>Adquisición de bienes o servicios no requeridos realmente por el Instituto
Detrimento patrimonial</t>
  </si>
  <si>
    <t>Procedimiento Formulación y Seguimiento de Proyectos de Tecnologías de la Información</t>
  </si>
  <si>
    <t>Jefe Oficina de Tecnologías de la Información</t>
  </si>
  <si>
    <t>Programas y Proyectos de TI</t>
  </si>
  <si>
    <t>Rara Vez</t>
  </si>
  <si>
    <t xml:space="preserve">Procedimiento Formulación y Seguimiento al Plan Estratégico del Invima </t>
  </si>
  <si>
    <t>Director General</t>
  </si>
  <si>
    <t>Procedimiento Adquisición de Bienes, Servicios y Suministros</t>
  </si>
  <si>
    <t>Coordinador de
Grupo de Adquisiciones y
Suministros</t>
  </si>
  <si>
    <t>Cada vez que se adquiere un bien o servicio</t>
  </si>
  <si>
    <t>Estudios y Documentos Previos
Contrato</t>
  </si>
  <si>
    <t>GIN-2017-RC001</t>
  </si>
  <si>
    <t>Gestión Informática y de la Información</t>
  </si>
  <si>
    <t>Desarrollar las actividades para el desarrollo, implantación y mantenimiento de los sistemas de información que requiere la entidad para soportar los procesos y entregar información confiable y oportuna para la operación del Invima.</t>
  </si>
  <si>
    <t>Generar  cambios no autorizados en los aplicativos o desarrollar / implementar nuevos aplicativos   para beneficio de un tercero no autorizado a cambio de dádivas o favores</t>
  </si>
  <si>
    <t>Falta de cultura de seguridad informática 
Falta de control de uso y acceso a la información de la Entidad. 
Vandalismo informático 
Presión, amenazas por parte de particulares a un funcionario o contratista para manipular o adulterar información en beneficio de terceros interesados.</t>
  </si>
  <si>
    <t xml:space="preserve">Sistemas de información vulnerables
Pérdida de información o información no confiable 
Pérdida de imagen institucional
Imposición de sanciones legales y económicas 
Investigaciones disciplinarias </t>
  </si>
  <si>
    <t>Procedimiento Gestión de Requerimientos Nuevos y Solicitudes de Control Cambios de los Sistemas de Información</t>
  </si>
  <si>
    <t>Cada vez que se solicite un nuevo desarrollo o una modificación a un sistema de información</t>
  </si>
  <si>
    <t>Estándar de Control de Cambios y Requerimientos
Control de Puesta en Producción
Análisis Técnico de Impacto</t>
  </si>
  <si>
    <t>GSI-2017-RC001</t>
  </si>
  <si>
    <t>Gestión de la Seguridad Informática</t>
  </si>
  <si>
    <t>Gestionar las medidas preventivas y reactivas de las TIC´s que permitan resguardar y proteger la información buscando mantener la confidencialidad, la disponibilidad e integridad de la misma</t>
  </si>
  <si>
    <t>Adulterar, dañar, perder, o entregar información confidencial o crítica  para beneficio de un tercero no autorizado a cambio de dádivas o favores</t>
  </si>
  <si>
    <t>Control inadecuado de los dispositivos de almacenamiento externo
Falta de cultura de seguridad informática 
Falta de control de uso y acceso a la información de la Entidad. 
Vandalismo informático 
Presión, amenazas por parte de particulares a un funcionario o contratista para manipular o adulterar información en beneficio de terceros interesados.</t>
  </si>
  <si>
    <t xml:space="preserve">Sistemas de información vulnerables
Pérdida de información o información no confiable 
Pérdida de imagen institucional
Imposición de sanciones legales y económicas 
Investigaciones disciplinarias
Daños a la industria por publicación de información confidencial
Genración de caos en la Salud Pública </t>
  </si>
  <si>
    <t>Política de Seguridad de la Información que contiene los lineamientos para Uso de contraseñas y usuarios, Uso del servicio de correo electrónico, Uso de servicio de mensajería instantánea, Uso de dispositivos de almacenamiento externo, Uso de dispositivos móviles (Tablets) y Conexiones remotas</t>
  </si>
  <si>
    <t>Diaria</t>
  </si>
  <si>
    <t>Logs de ingreso a aplicativos
Correo electrónico</t>
  </si>
  <si>
    <t>Procedimiento Estructuración y Gestión de Información</t>
  </si>
  <si>
    <t>Coordinador Grupo de Gestión de la
Información</t>
  </si>
  <si>
    <t>Cada vez que se solicita información de las bases de datos</t>
  </si>
  <si>
    <t>Solicitudes de información
Respuesta a solicitudes de información</t>
  </si>
  <si>
    <t>Inventario de Activos de Información</t>
  </si>
  <si>
    <t>Jefe Oficina Asesora de Planeación</t>
  </si>
  <si>
    <t>Cada vez que se requiera entregar información</t>
  </si>
  <si>
    <t xml:space="preserve">Inventario de Activos de Información </t>
  </si>
  <si>
    <t>Pedir concepto jurídico de la información considerada pública reservada o pública clasificada</t>
  </si>
  <si>
    <t>CTL-2017-RC001</t>
  </si>
  <si>
    <t>CTL - Control Sanitario</t>
  </si>
  <si>
    <t xml:space="preserve">Vencimiento de términos en los procesos sancionatorios para obtener beneficio propio o de un tercero </t>
  </si>
  <si>
    <t>1. Dilación injustificada en el manejo del proceso
2.Trafico de influencias
3. Presiones de un superior
4.Falta de ética de los servidores públicos
5. Soborno</t>
  </si>
  <si>
    <t xml:space="preserve">1. afectar la salud pública
2. Imposibilidad de imponer sanciones
3. Vencimiento de términos
4. Afectación de la imagen institucional
</t>
  </si>
  <si>
    <t xml:space="preserve">Sistema de información de los procesos sancionatorios </t>
  </si>
  <si>
    <t>Coordinador - Profesional y Director</t>
  </si>
  <si>
    <t>A necesidad</t>
  </si>
  <si>
    <t>Trazabilidad en el sistema de información</t>
  </si>
  <si>
    <t>Revisión del coordinador y Director</t>
  </si>
  <si>
    <t xml:space="preserve">Coordinador - Director </t>
  </si>
  <si>
    <t>CTL-2017-RC002</t>
  </si>
  <si>
    <t>Expedir actos administrativos de procesos sancionatorios con decisiones que afectan a terceros</t>
  </si>
  <si>
    <t>1.Trafico de influencias
2. Presiones de un superior
3.Falta de ética de los servidores públicos
4. Soborno</t>
  </si>
  <si>
    <t xml:space="preserve">1. afectar la salud pública
2. Imposibilidad de imponer sanciones
4. Afectación de la imagen institucional
</t>
  </si>
  <si>
    <t>catastrófico</t>
  </si>
  <si>
    <t xml:space="preserve">Revisión del coordinador y Director </t>
  </si>
  <si>
    <t xml:space="preserve">Revisión del coordinador y Director  </t>
  </si>
  <si>
    <t>Trazabilidad en el sistema de información
Firma del Director</t>
  </si>
  <si>
    <t>rara vez</t>
  </si>
  <si>
    <t>CCP-2017-RC001</t>
  </si>
  <si>
    <t>CCP- Control de Calidad de Productos</t>
  </si>
  <si>
    <t>Realizar el control de calidad de los productos competencia del Invima para determinar su calidad o inocuidad.</t>
  </si>
  <si>
    <t>Entregar información reservada de los laboratorios a terceros o personas no autorizadas</t>
  </si>
  <si>
    <t>Los filtros de seguridad de la información no sean adecuados.
Desconocimiento de la clasificación de la información que se maneja especificamente en el laboratorio.</t>
  </si>
  <si>
    <t xml:space="preserve">
Afectación de la imagen  y credibilidad en la labor institucional. Perdida de la confidencialidad de la información. Uso indebido de la información.</t>
  </si>
  <si>
    <t xml:space="preserve"> POLITICA DE CONFIDENCIALIDAD Y DE MANEJO DE CONFLICTO DE INTERÉS</t>
  </si>
  <si>
    <t>Jefe de Oficina de Laboratorios y Control de Calidad
Coordinadores
Líderes Técnicos
Facilitadores de Calidad
Responsable de Calidad</t>
  </si>
  <si>
    <t>Acta de Reunión</t>
  </si>
  <si>
    <t>Reinducción de la Politica de confidencialidad y de manejo de conflictos de interés</t>
  </si>
  <si>
    <t>POLÍTICA DE TRATAMIENTO Y PROTECCIÓN DE DATOS PERSONALES</t>
  </si>
  <si>
    <t>Utilización para los fines administrativos propios del Instituto de la información del titular de los datos personales
Respuesta a las peticiones, quejas, reclamos, denuncias y sugerencias  a traves de la Oficina de Atención al Ciudadano</t>
  </si>
  <si>
    <t>Reinducción de la Politica de Tratamiento y protección de datos personales</t>
  </si>
  <si>
    <t>CONFIDENCIALIDAD, PROTECCIÓN DE LA INFORMACIÓN CONFIDENCIAL, IMPARCIALIDAD E INTEGRIDAD.</t>
  </si>
  <si>
    <t>minimo cada dos años actualizar el registro de declaración de conflicto de interes</t>
  </si>
  <si>
    <t>Aplicación del procedimiento</t>
  </si>
  <si>
    <t>Reinducción del procedimiento confidencialidad, protección de la información confidencial, imparcialidad e integridad</t>
  </si>
  <si>
    <t>CODIGO DE ETICA Y BUEN GOBIERNO</t>
  </si>
  <si>
    <t>Ingreso o vinculación (inducción)
Reinducción</t>
  </si>
  <si>
    <t>Soportes de socialización</t>
  </si>
  <si>
    <t>Reinducción del Código de ética y buen gobierno</t>
  </si>
  <si>
    <t>PROCEDIMIENTO DE CONTROL DE DOCUMENTOS DE LOS LABORTORIOS</t>
  </si>
  <si>
    <t>Cada vez que se ejecuta el procedimiento</t>
  </si>
  <si>
    <t>Listado maestro de Control y distribución de documentos</t>
  </si>
  <si>
    <t>Reinducción en la implementación del procedimiento de control de documento
Seguimiento  a la implementación</t>
  </si>
  <si>
    <t>GDO-2017-RC001</t>
  </si>
  <si>
    <t xml:space="preserve">GDO - Gestión Documental y Correspondencia </t>
  </si>
  <si>
    <t>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t>
  </si>
  <si>
    <t>Adulterar, sustraer, copiar, eliminar o divulgar de manera parcial o total información del archivo de gestión y central,  para  beneficio propio o por soborno de terceros.</t>
  </si>
  <si>
    <t xml:space="preserve">1. Poca divulgación de los lineamientos sobre los permisos y acceso a la información. 
2.  Debilidad en la organización documental.
3. Debilidad en los controles para el acceso a los aplicativos tecnológicos del Invima. 
4. Exceso de confianza del personal y amiguismo de los servidor publico con personal externo.
5. Soborno para la manipulación de los documentos. </t>
  </si>
  <si>
    <t>1. Vulneración de derechos de las personas
naturales o jurídicas frente a su intimidad, vida, salud, seguridad y secretos comerciales, industriales y profesionales .
2. Sanciones Disciplinarias, Penales y Fiscales en detrimento reputaciones y financiero de la entidad, en caso que el riesgo materializado salga a la luz pública
3. Pérdida total o parcial de la memoria institucional de la entidad.</t>
  </si>
  <si>
    <t xml:space="preserve">Información documentada del Proceso de Gestión Documental y correspondencia. </t>
  </si>
  <si>
    <t>Todos los servidores públicos del Invima</t>
  </si>
  <si>
    <t>Registros de los procedimiento (Boleta de préstamo)</t>
  </si>
  <si>
    <t>Divulgación permanente de los lineamientos y políticas de Seguridad de la Información y Política de Gestión Documental y Correspondencia.</t>
  </si>
  <si>
    <t>Grupo de Gestión Documental y Correspondencia.</t>
  </si>
  <si>
    <t>Presentaciones y Listados de Asistencia</t>
  </si>
  <si>
    <t xml:space="preserve">Seguimiento a la implementación y adherencia a los lineamientos de organización documental. </t>
  </si>
  <si>
    <t>Actas de visita  y Listados de Asistencia</t>
  </si>
  <si>
    <t>GCM-2017-RC001</t>
  </si>
  <si>
    <t>GMC - Gestión de Comunicaciones</t>
  </si>
  <si>
    <t>Diseñar y ejecutar estrategias de comunicación organizacional para el logro de los objetivos del instituto, con el fin de
informar a la ciudadanía en general sobre las actuaciones del Invima</t>
  </si>
  <si>
    <t>Dar a conocer información  no autoriza del Invima a medios de comunicación, industria y entes de interesados,  para obtener un beneficio propio a un tercero, por parte de las áreas misionales  y diferentes dependencias del Instituto.</t>
  </si>
  <si>
    <t>1.  Por desconocimiento del protocolo de atención a medios de comunicación .
2. Por obtener un beneficio personal por parte de funcionarios de las áreas misionales y diferentes dependencias. 
3. Por amiguismo o trafico de influencias por parte de las áreas misionales y diferentes dependencias del Instituto.</t>
  </si>
  <si>
    <t xml:space="preserve">
1. Deslegitimar la gestión del Invima y la reputación.
2. Generar desinformación a la ciudadanía.
3. Perdida de la imagen institucional.
</t>
  </si>
  <si>
    <t xml:space="preserve">Procedimiento para la Gestión de Comunicaciones.  Política de Comunicaciones y Protocolo de atención a medios de comunicación.
</t>
  </si>
  <si>
    <t xml:space="preserve">
Registros asociados al procedimientos de Gestión de Comunicaciones y registros de las socializaciones de los protocolos.</t>
  </si>
  <si>
    <t>Baja</t>
  </si>
  <si>
    <t>AST-2017-RC001</t>
  </si>
  <si>
    <t>AST - Atención de Solicitudes y Trámites</t>
  </si>
  <si>
    <t xml:space="preserve">Recibir o pedir dadivas (económico o material) para radicar una solicitud de tramite sin contar con todos los requisitos exigidos para su estudio. </t>
  </si>
  <si>
    <t xml:space="preserve">1. Por orden de un superior para recibir la solicitud.
2. Presión por parte del usuario para recibir la solicitud. 
3. Tráfico de influencia o amiguismo </t>
  </si>
  <si>
    <t>1. Reproceso en las direcciones misionales en el estudio del tramite.
2. Pérdida de confianza por parte del usuario
3. Pérdida de imagen Institucional</t>
  </si>
  <si>
    <t xml:space="preserve">
Divulgación de las responsabilidades y sanciones legales que tiene los funcionarios públicos frente al incumplimiento de sus funciones. 
 </t>
  </si>
  <si>
    <t xml:space="preserve">Funcionario delegado por la Oficina de Atención al Ciudadano para la programación del Proyecto de Aprendizaje en Equipo -  PAE
 </t>
  </si>
  <si>
    <t>programación del Proyecto de Aprendizaje en Equipo -  PAE
Listados de Asistencia</t>
  </si>
  <si>
    <t>Ninguna</t>
  </si>
  <si>
    <t>Procedimiento de AST contempla los requisitos mínimos para la radicación bajo insistencia.</t>
  </si>
  <si>
    <t>Funcionario encargado de la revisión y radicación de los tramites</t>
  </si>
  <si>
    <t>Registro sobre los radicados bajo insistencia.
Registros sobre devolución de solicitudes por falta de requisitos.</t>
  </si>
  <si>
    <t>AST-2017-RC002</t>
  </si>
  <si>
    <t xml:space="preserve">Filtrar información sobre un trámite para beneficio propio o  favorecer a un tercero. </t>
  </si>
  <si>
    <t>1. Soborno. 
2. Amiguismo - conflicto de Interés. 
3. Falta de rotación de personal.</t>
  </si>
  <si>
    <t>1. Pérdida de confianza por parte del usuario.
2. Perdida de información de la entidad. 
3. Sanciones Legales y Fiscales.</t>
  </si>
  <si>
    <t>Lineamientos y responsables para el acceso a la información de cada uno de los tramites (Definición del Directorio Activo en cuanto a los Roles y Usuarios en los aplicativos informáticos)</t>
  </si>
  <si>
    <t>Jefe de la Oficina de Atención al Ciudadano</t>
  </si>
  <si>
    <t>Cuando se requiera</t>
  </si>
  <si>
    <t>Solicitud de activación o desactivación de permiso</t>
  </si>
  <si>
    <t xml:space="preserve">Lineamiento interno sobre la rotación de los orientadores, para garantizar la unidad de criterios y el acceso a la información. </t>
  </si>
  <si>
    <t>Líder del proceso de Atención y Solicitud de Trámites - AST</t>
  </si>
  <si>
    <t xml:space="preserve">Comunicado de la asignación de funciones. </t>
  </si>
  <si>
    <t>Política de Confidencialidad, transparencia y  de manejo de conflicto de interés del Invima</t>
  </si>
  <si>
    <t xml:space="preserve">Firma de la Declaración  de confidencialidad, transparencia y de conflicto de interés de todos los funcionarios de la Oficina de Atención Integral al Ciudadano </t>
  </si>
  <si>
    <t>CDI-2017-RC001</t>
  </si>
  <si>
    <t>CDI - Control Disciplinario Interno</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</si>
  <si>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</si>
  <si>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Expedir Actos Administrativos  de  procesos disciplinarios con decisiones que favorecen al investigado</t>
  </si>
  <si>
    <t>1. Tráfico de influencias
2. Soborno</t>
  </si>
  <si>
    <t>Que no se sancione al presunto infractor o que la sancion no sea la adecuada de acuerdo a la normatividad vigente</t>
  </si>
  <si>
    <t>Todos los Actos Administrativos que se proyectan al interior del Grupo y demás documentos correspondientes, son revisados, corregidos y aprobados por parte del Coordinador.</t>
  </si>
  <si>
    <t>Coordinador del Grupo de CDI</t>
  </si>
  <si>
    <t xml:space="preserve">Cada uno de los actos administrativos que conforman los expedientes del grupo y los demás documentos que se relacionan con los mismos. </t>
  </si>
  <si>
    <t>Asumir la responsabilidad en materia juridica por parte del presunto(s) responsable(s) e implementar correctivos con el fin de que no se repita la situación</t>
  </si>
  <si>
    <t>baja</t>
  </si>
  <si>
    <t>RSA-2017-RC001</t>
  </si>
  <si>
    <t>RSA - Registros Sanitarios y Trámites Asociados</t>
  </si>
  <si>
    <t>Expedir un registro sanitario, permiso sanitario, notificación sanitaria de alimento o Notificación Sanitaria Obligatoria sin el cumplimiento premeditado de los requisitos legales y técnicos</t>
  </si>
  <si>
    <t>1. Intereses particulares
2. Debilidad del sistema de información
3. Debilidades en la rigurosidad de la verificación del cumplimiento de los requisitos normativos.
4. Elevado volumen de radicación, cumplimiento de metas de operación y muy breve tiempo de respuesta.</t>
  </si>
  <si>
    <t>1. Comercialización de productos que no cumplen con las normas sanitaria vigentes
2. No garantizar la salud de la población colombiana
3. Daño en la imagen institucional
4. Vulnerar el derecho a la igualdad de los usuarios</t>
  </si>
  <si>
    <t>Los profesionales efectúan vistos buenos legales y técnicos en atención al ciudadano en cada turno establecido por trámite. En caso que el ciudadano no cuente con la
documentación legal básica, se devuelve el trámite dejando registro en el Formato de Devolución de Trámites a los Ciudadanos
AIC-AST-FM003</t>
  </si>
  <si>
    <t>Profesionales (técnico y legal) asignados por cada dirección</t>
  </si>
  <si>
    <t>Cada vez que cada trámite llegué a ese responsable</t>
  </si>
  <si>
    <t>Radicado en el sistema de información de atención al ciudadano</t>
  </si>
  <si>
    <t>Vistos buenos legales y técnicos en las direcciones misionales: Evaluar la decisión de los profesionales, en caso de no estar de acuerdo con la decisión, el coordinador podrá anular el trámite o devolverlo al profesional responsable para corrección, haciendo la respectiva anotación en el formato de evaluación (aplica solo para medicamentos)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</si>
  <si>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</si>
  <si>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 Por sistema de información y registro.
* Correo electrónico
* Registro de evaluación en formato de evaluación (Para medicamentos).
* Autos impresos (en caso que el trámite resulte en un Auto)</t>
  </si>
  <si>
    <t>Actividad "completar datos" en Grupo de Registros Sanitarios: Se evalúa la información técnica acorde con la normativa; si hay requerimiento, se emite auto, de otra manera sigue su curso</t>
  </si>
  <si>
    <t>Profesional asignado (técnico) por trámite</t>
  </si>
  <si>
    <t>* Por sistema de información y registro.
* Registro de evaluación en formato de evaluación (Para medicamentos).</t>
  </si>
  <si>
    <t xml:space="preserve">
Trazabilidad en el sistema de información para el recorrido de cada trámite.</t>
  </si>
  <si>
    <t>Profesionales del grupo y Coordinador(a)</t>
  </si>
  <si>
    <t>Cada vez que sea requerida la revisión por parte de los grupos de interés</t>
  </si>
  <si>
    <t>* Por sistema de información y registro.</t>
  </si>
  <si>
    <t>RSA-2017-RC002</t>
  </si>
  <si>
    <t>Expedir trámites de registros sanitarios a través de tráfico de influencias de los productos que se comercialicen, a cambio de beneficios particulares</t>
  </si>
  <si>
    <t>1. Poca rotación de personal 
2. Prioridad de los intereses de particulares y de funcionarios para favorecer a un tercero, funcionario y/o contratista.
3. Intercambio de turnos en el orden de los trámites.
4. Falta de rigurosidad en el mecanismo de verificación del formato de agilización de trámites.
5. Falta de funcionalidad en el sistema de información en la trazabilidad de los trámites (tiempos y perdida de la visualización del trámite).</t>
  </si>
  <si>
    <t>1. Vulnerabilidad del derecho al turno
2. Daño a imagen institucional
3. Incremento de riesgo en la salud pública
4. Consecuencias disciplinarias para los servidores públicos responsables del trámite</t>
  </si>
  <si>
    <t>Formato de agilización de trámites</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</si>
  <si>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</si>
  <si>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Cada vez que se solicite la gestión de un trámite que requiera su agilización.</t>
  </si>
  <si>
    <t>1. Formato de agilización de trámites.</t>
  </si>
  <si>
    <t>Control de planes de trabajo en el proceso</t>
  </si>
  <si>
    <t>Coordinador Grupo Registros Sanitarios de cada dirección (en la dirección de medicamentos hay dos: Uno para medicamentos sintéticos y productos biológicos y Otro para para Productos fitoterapeúticos, medicamentos homeopáticos y suplementos dietarios).
Director Misional (de acuerdo a la naturaleza del trámite)</t>
  </si>
  <si>
    <t>Cada vez que se solicite el seguimiento a los planes de trabajo del proceso.</t>
  </si>
  <si>
    <t>Evidencias de las reuniones sobre los planes de trabajo (medio físico y magnético)</t>
  </si>
  <si>
    <t>Por plataforma del VUCE se evidencia las fechas y la trazabilidad de los trámites para VoBo de Importación, en el caso que exista falla humana o del sistema, queda registrado el correo electrónico del técnico del INVIMA informando de la situación para corrección, al coordinador de la VUCE de MinCit con copia al coordinador del Grupo de Autorizaciones y Licencias de Importación y Exportación de INVIMA.</t>
  </si>
  <si>
    <t>Coordinador Grupo VUCE</t>
  </si>
  <si>
    <t>Cada vez que se solicite el seguimiento.</t>
  </si>
  <si>
    <t>Plataforma VUCE</t>
  </si>
  <si>
    <t>Trazabilidad en el sistema de RS</t>
  </si>
  <si>
    <t>Cada vez que se solicite el seguimiento de trazabilidad.</t>
  </si>
  <si>
    <t>Aplicativo RS y evidencia del análisis sobre la gestión por parte de este control</t>
  </si>
  <si>
    <t>RSA-2017-RC003</t>
  </si>
  <si>
    <t xml:space="preserve">
Entrega de información confidencial a particulares</t>
  </si>
  <si>
    <t>1. Fácil identificación del personal a  cargo del trámite 
2. Falta de implementación de la Política de Seguridad de la Información.
3. Falta de sensibilización en la Política de Confidencialidad y Conflicto de Intereses.</t>
  </si>
  <si>
    <t>1. Daño a imagen institucional que acarrea consecuencias legales para la entidad
2. Exposición de la integridad del funcionario público.</t>
  </si>
  <si>
    <t>Controles de los sistemas de información utilizados en el proceso</t>
  </si>
  <si>
    <t>Sistema de Información Registros Sanitarios</t>
  </si>
  <si>
    <t>Permanente durante la ejecución del trámite</t>
  </si>
  <si>
    <t>Información almacenada en el sistema de información</t>
  </si>
  <si>
    <t>Código de Ética y Buen Gobierno implementados.</t>
  </si>
  <si>
    <t>Funcionario</t>
  </si>
  <si>
    <t>SEGUIMIENTO</t>
  </si>
  <si>
    <t>EVIDENCIAS</t>
  </si>
  <si>
    <t>% DE CUMPLIMIENTO</t>
  </si>
  <si>
    <t>OBSERVACIÓN</t>
  </si>
  <si>
    <t>OFICINA DE CONTROL INTERNO</t>
  </si>
  <si>
    <t>En tiempo</t>
  </si>
  <si>
    <t>SEGUIMIENTO OFICINA DE CONTROL INTERNO</t>
  </si>
  <si>
    <t xml:space="preserve">Fecha de Seguimiento </t>
  </si>
  <si>
    <t>Componente</t>
  </si>
  <si>
    <t>% de avance</t>
  </si>
  <si>
    <r>
      <rPr>
        <b/>
        <sz val="10"/>
        <color theme="9" tint="-0.499984740745262"/>
        <rFont val="Calibri"/>
        <family val="2"/>
        <scheme val="minor"/>
      </rPr>
      <t>Componente 6:</t>
    </r>
    <r>
      <rPr>
        <sz val="10"/>
        <color theme="9" tint="-0.499984740745262"/>
        <rFont val="Calibri"/>
        <family val="2"/>
        <scheme val="minor"/>
      </rPr>
      <t xml:space="preserve">  INCIATIVAS ADICIONALES</t>
    </r>
  </si>
  <si>
    <t>OBSERVACIONES</t>
  </si>
  <si>
    <t>SEGUIMIENTO OFICINA DE CONTROL INTERNO ABRIL 2017</t>
  </si>
  <si>
    <t xml:space="preserve">Ausencia de ética y principios de los funcionarios
Soborno
Presión por parte de un tercero
</t>
  </si>
  <si>
    <t xml:space="preserve">En enero de 2017 se formula el proyecto Institucional Modelo de atención al ciudadano Invima 2017, donde se establece acciones especificas para mejorar la prestación de servicio enfocado en las regiones, con las siguientes actividades:
*Realizar registratones (recepción de trámites de registros de alimentos) en las diferentes regiones del país.
*Implementación de la radicación (Plantas de Beneficio) en los GTTs
*Implementación de la radicación (Vitales no Disponibles)  en los GTTs.
</t>
  </si>
  <si>
    <t>Hoja de vida de proyectos remitido a la Oficina Asesora de Planeación.</t>
  </si>
  <si>
    <t xml:space="preserve">Implementación de acciones que permitan mejorar la prestación de servicio telefónico </t>
  </si>
  <si>
    <t>Correos electrónicos y cambios en el IVR</t>
  </si>
  <si>
    <t xml:space="preserve">• Cambio de IVR telefónico: 
o Se están cambiando las opciones del menú telefónico basados en la información recogida en el CRM telefónico implementado desde octubre de 2016. El menú segmenta el tipo de consulta del usuario y brinda información de acuerdo a la opción o necesidad escogida.  
o Se integra la operadora telefónica a la línea de atención al ciudadano, así como la línea 018000. De esta forma se centraliza la entrada de llamadas telefónicas de consulta a la Oficina de atención al ciudadano.
• Ajustes en CRM telefónico: Se ajusta la funcionalidad de la herramienta de gestión de servicio para mejora del tiempo de respuesta y trabajo de las asesoras telefónicas. 
• Nueva herramienta CRM- PQRDS: Se han adelantado acciones para determinar las necesidades funcionales que requiere un sistema que permita gestionar las solicitudes de orientación o PQRDS que realicen los ciudadanos a través de los diferentes canales de atención.  Se han evaluado diferentes proveedores con el fin de adquirir una herramienta que se adapte a las necesidades funcionales y tecnológicas de la entidad y que además se ajuste al presupuesto asignado.  Se busca que este sistema contribuya a mejorar la atención telefónica mediante el desarrollo de otros canales de atención y la gestión adecuada de los usuarios. 
• Cambios en página web: Se crean accesos más visibles en página web para que los usuarios puedan acceder  fácilmente a otros canales de atención y sean usados para hacer las consultas. </t>
  </si>
  <si>
    <t>Se encuentra la actividad en la formulación los cambios para la implentación para mejorar el servicio telefonico.</t>
  </si>
  <si>
    <t xml:space="preserve">Correos electrónico entre Confecámaras y el Invima  y listados de asistencia del 14 de marzo del 2017 </t>
  </si>
  <si>
    <t>En el marco del desarrollo del Convenio con Confecámaras durante el 2017 se han realizado las siguientes actividades:
*El 14 de marzo de 2017 se realiza reunión con la Gerente Nacional
Programa de Simplificación de Trámites para el Sector Empresarial CAE, con el fin de establecer acuerdos específicos para llevar a cabo la prueba piloto de radicación de tramites en cámaras de comercio.
* El 24 de marzo de 2017 se realiza reunión entre el área de tecnologías del Invima y Confecámaras para dar a conocer el flujo del proceso de radicación de tramites de alimentos y establecer acuerdos tecnológicos para recibir estos tramites.
*El 2 de mayo de 2017 se remite correo electrónico a Confecámaras remitiendo el diagrama de flujo , lo anterior para que se adelanta la revisión respectiva por parte de Confecámaras y así poder definir las fases de implementación.</t>
  </si>
  <si>
    <t>Cartilla guia etiquetas</t>
  </si>
  <si>
    <t>No se cumplio en la fecha establecida la actividad.</t>
  </si>
  <si>
    <t>Se elaboraron las cartillas sobre etiquetados de los productos competencia del  Invima, las cuales fueron entregadas a las direcciones misionales y oficina de atención al ciudadano para darlas a conocer a los usuarios.</t>
  </si>
  <si>
    <t xml:space="preserve">Durante los días 30 de enero, 13 de marzo y 4 de abril  de 2017 , se realiza capacitación sobre revisión y radicación de tramites de alimentos a  el Grupo de Apoyo Nariño (Pasto) ,   Centro Oriente 1 (Bucaramanga) y  Costa Caribe 1  (Barranquilla) respectivamente. Con el fin de reforzar y evaluar lo aprendido en estas capacitaciones  los días de las actividades de registratones  los funcionarios  apoyaron con la revisión y radicación de tramites de alimentos.
</t>
  </si>
  <si>
    <t>Listado de asistencia, informe de actividades.</t>
  </si>
  <si>
    <t>Evidencias: Listados de asistencia e informe de la actividad.</t>
  </si>
  <si>
    <t xml:space="preserve">1. Durante el primer semestre de 2017 se realizaron las siguientes registratones:
* el 31 de enero del 2017 se desarrollo jornada de expedición de registros, permisos y notificación sanitaria de alimentos en la ciudad de Pasto , atendiendo un total de 90 usuarios, radicando 36 tramites (15 registros nuevos, 10 notificaciones sanitarias, 2 permisos sanitarios y 9 de otros  tramites como modificación, renovación y CVL).
* El 14 de marzo de 2017s e desarrollo jornada de expedición de registros, permisos y notificación sanitaria de alimentos en la ciudad de Bucaramanga,  asesorando un total de 52 usuarios, radicando 30  tramites (2 registros nuevos, 5 notificaciones sanitarias, 1 permisos sanitarios y 22 de otros  tramites como modificación, renovación y CVL). 
* El 4 de Abril de 2017s e desarrollo jornada de expedición de registros, permisos y notificación sanitaria de alimentos en la ciudad de barranquilla,  asesorando un total de 58 usuarios, radicando 30  tramites (1 registros nuevos, 6 notificaciones sanitarias, 1 permisos sanitarios y 7 de otros  tramites como modificación, renovación y CVL). </t>
  </si>
  <si>
    <t xml:space="preserve">Se formuló el PAE con las actividades, capacitaciones y sensibilizaciones en temas de servicio.
</t>
  </si>
  <si>
    <t>PAE</t>
  </si>
  <si>
    <t>Se cumplio con la actividad.</t>
  </si>
  <si>
    <t xml:space="preserve">Se presentaron las necesidades y las expectativas a la oficina de tecnologías a partir de las deficiencias que se encontraron del actual aplivcatco. Se realizaron  reuniones con provedores sobre gestion de PQRS (Aranda, sesuite, dimamix, alcaldia distrital, salesforce) y se esta en espera aprobacion de la oficina de tecnologias de la informacion.
</t>
  </si>
  <si>
    <t xml:space="preserve">Informe oficina de atención al ciudadano. </t>
  </si>
  <si>
    <t>Listados de Asistencias 
Cronograma PAE</t>
  </si>
  <si>
    <t xml:space="preserve">Se verifican las necesidades del Sistema de Correspondencia Invima, con el acompañamiento de proveedores expertos en herramientas de PQRDS. </t>
  </si>
  <si>
    <t>Se adelantó la consulta a la Oficina de Asuntos Internacionales. Se preciso que se tiene un contrato para traducciones de solicigtudes que sean allegadas en Ingles. Se tiene pendiente adelantar la actualización del Manual de Atención al Ciudadano</t>
  </si>
  <si>
    <t xml:space="preserve">Correo electrónico </t>
  </si>
  <si>
    <t>Boletín Opinión Jurídica No 49 mes de enero de 2017
Boletín Opinión Jurídica Edición No. 50  mes de febrero de 2017
Boletín Opinión Jurídica No 51 mes de marzo de 2017
Boletín Opinión Jurídica No.  52 mes de abril de 2017</t>
  </si>
  <si>
    <t>Correo electrónico dirigido a todos los funcionarios y contratistas con fecha 31/01/2017, 28/02/2017,31/03/2017, 28/04/2017
Publicación en la página web https://www.invima.gov.co/prensa-invima/noticias-invima.html?page=1&amp;pfilter=423&amp;pyear=</t>
  </si>
  <si>
    <t xml:space="preserve">Se realiza medición de satisfacción en la oficina de atención al ciudadano por medio de los calificadores de servicio teniendo los siguientes resultados: 
Total de personas que realizaron la calificación: 25980
Total de personas que calificaron excelente: 24852
Total de personas que calificaron Bueno:1105
Total de personas que calificaron Regular:18
Total de personas que calificaron Malo: 5
Se consiguió un cumplimiento del indicador del 99,91%
</t>
  </si>
  <si>
    <t xml:space="preserve">Listados de Asistencia Documento con relación de necesidades  </t>
  </si>
  <si>
    <t>Se unifican y el usuario vizualiza un solo trámite Registro Sanitario automático para Dispositivos Médicos y Equipos biomédicos que no sean de tecnología controlada de fabricación nacional e importados Clase I y IIA</t>
  </si>
  <si>
    <t>https://www.invima.gov.co/contratacion-22#procesos-de-contratación-publicados-en-secop, ingresando al link Convocatorias públicas.</t>
  </si>
  <si>
    <t>Se realizaron capacitaciones en:
Normatividad, procedimientos - 15 y 27 de febrero de 2017
Protocolos - 01 de marzo de 2017
Porcesos sancionatorios - 07 de marzo de 2017
Proceso de radicación de plantas Gtt´s - 09 de marzo de 2017
Sistema de Digiturno - 27 de marzo de 2017</t>
  </si>
  <si>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4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</si>
  <si>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3 Causas</t>
    </r>
    <r>
      <rPr>
        <b/>
        <sz val="10"/>
        <color rgb="FF000000"/>
        <rFont val="Arial"/>
        <family val="2"/>
      </rPr>
      <t xml:space="preserve">
Control:  </t>
    </r>
    <r>
      <rPr>
        <sz val="10"/>
        <color rgb="FF000000"/>
        <rFont val="Arial"/>
        <family val="2"/>
      </rPr>
      <t>2 Controles</t>
    </r>
    <r>
      <rPr>
        <b/>
        <sz val="10"/>
        <color rgb="FF000000"/>
        <rFont val="Arial"/>
        <family val="2"/>
      </rPr>
      <t xml:space="preserve">
Acción Preventiva: </t>
    </r>
    <r>
      <rPr>
        <sz val="10"/>
        <color rgb="FF000000"/>
        <rFont val="Arial"/>
        <family val="2"/>
      </rPr>
      <t>GJR-GJE-2017-AP001</t>
    </r>
    <r>
      <rPr>
        <b/>
        <sz val="10"/>
        <color rgb="FF000000"/>
        <rFont val="Arial"/>
        <family val="2"/>
      </rPr>
      <t xml:space="preserve">
Fecha de inicio plan de acción: </t>
    </r>
    <r>
      <rPr>
        <sz val="10"/>
        <color rgb="FF000000"/>
        <rFont val="Arial"/>
        <family val="2"/>
      </rPr>
      <t>31/03/2017</t>
    </r>
    <r>
      <rPr>
        <b/>
        <sz val="10"/>
        <color rgb="FF000000"/>
        <rFont val="Arial"/>
        <family val="2"/>
      </rPr>
      <t xml:space="preserve">
Fecha de terminación plan de acción: </t>
    </r>
    <r>
      <rPr>
        <sz val="10"/>
        <color rgb="FF000000"/>
        <rFont val="Arial"/>
        <family val="2"/>
      </rPr>
      <t>30/06/2017</t>
    </r>
  </si>
  <si>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t>
    </r>
    <r>
      <rPr>
        <sz val="10"/>
        <color rgb="FF000000"/>
        <rFont val="Arial"/>
        <family val="2"/>
      </rPr>
      <t xml:space="preserve"> GJR-ACC-2017-AP001</t>
    </r>
    <r>
      <rPr>
        <b/>
        <sz val="10"/>
        <color rgb="FF000000"/>
        <rFont val="Arial"/>
        <family val="2"/>
      </rPr>
      <t xml:space="preserve">
Fecha de inicio plan de acción: </t>
    </r>
    <r>
      <rPr>
        <sz val="10"/>
        <color rgb="FF000000"/>
        <rFont val="Arial"/>
        <family val="2"/>
      </rPr>
      <t>31/03/2017</t>
    </r>
    <r>
      <rPr>
        <b/>
        <sz val="10"/>
        <color rgb="FF000000"/>
        <rFont val="Arial"/>
        <family val="2"/>
      </rPr>
      <t xml:space="preserve">
Fecha de terminación plan de acción:</t>
    </r>
    <r>
      <rPr>
        <sz val="10"/>
        <color rgb="FF000000"/>
        <rFont val="Arial"/>
        <family val="2"/>
      </rPr>
      <t>30/06/2017</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</si>
  <si>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</si>
  <si>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5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t>
    </r>
    <r>
      <rPr>
        <sz val="10"/>
        <color rgb="FF000000"/>
        <rFont val="Arial"/>
        <family val="2"/>
      </rPr>
      <t xml:space="preserve"> No tiene</t>
    </r>
    <r>
      <rPr>
        <b/>
        <sz val="10"/>
        <color rgb="FF000000"/>
        <rFont val="Arial"/>
        <family val="2"/>
      </rPr>
      <t xml:space="preserve">
Fecha de terminación plan de acción: </t>
    </r>
    <r>
      <rPr>
        <sz val="10"/>
        <color rgb="FF000000"/>
        <rFont val="Arial"/>
        <family val="2"/>
      </rPr>
      <t>No tiene</t>
    </r>
  </si>
  <si>
    <t>link https://www.invima.gov.co/presupuesto-2017</t>
  </si>
  <si>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4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IVC-CTL-2017-AP002</t>
    </r>
    <r>
      <rPr>
        <b/>
        <sz val="10"/>
        <color rgb="FF000000"/>
        <rFont val="Arial"/>
        <family val="2"/>
      </rPr>
      <t xml:space="preserve">
Fecha de inicio plan de acción: 
Fecha de terminación plan de acción:</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</si>
  <si>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5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</si>
  <si>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Se encuentra en la matriz de riesgos año 2017</t>
    </r>
    <r>
      <rPr>
        <b/>
        <sz val="10"/>
        <color rgb="FF000000"/>
        <rFont val="Arial"/>
        <family val="2"/>
      </rPr>
      <t xml:space="preserve">
Causas:</t>
    </r>
    <r>
      <rPr>
        <sz val="10"/>
        <color rgb="FF000000"/>
        <rFont val="Arial"/>
        <family val="2"/>
      </rPr>
      <t xml:space="preserve"> 5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 </t>
    </r>
    <r>
      <rPr>
        <sz val="10"/>
        <color rgb="FF000000"/>
        <rFont val="Arial"/>
        <family val="2"/>
      </rPr>
      <t>GAD-GDO-2017-AP001</t>
    </r>
    <r>
      <rPr>
        <b/>
        <sz val="10"/>
        <color rgb="FF000000"/>
        <rFont val="Arial"/>
        <family val="2"/>
      </rPr>
      <t xml:space="preserve">
Fecha de inicio plan de acción: </t>
    </r>
    <r>
      <rPr>
        <sz val="10"/>
        <color rgb="FF000000"/>
        <rFont val="Arial"/>
        <family val="2"/>
      </rPr>
      <t>31/05/2017</t>
    </r>
    <r>
      <rPr>
        <b/>
        <sz val="10"/>
        <color rgb="FF000000"/>
        <rFont val="Arial"/>
        <family val="2"/>
      </rPr>
      <t xml:space="preserve">
Fecha de terminación plan de acción: </t>
    </r>
    <r>
      <rPr>
        <sz val="10"/>
        <color rgb="FF000000"/>
        <rFont val="Arial"/>
        <family val="2"/>
      </rPr>
      <t>14/08/2017
Se encuentra en tiempos</t>
    </r>
  </si>
  <si>
    <t>Tiene Acción Preventiva el riesgo año 2017</t>
  </si>
  <si>
    <t xml:space="preserve">Se remite correo el 27 de abril de 2017 a las Direcciones Misionales solicitando que actividades de participación ciudadana van a realizar durante el año y con esta información se actualiza el plan de participación ciudadana 2017, se encuentra pendiente la publicación de este.  </t>
  </si>
  <si>
    <t>Se elaboró el informe y esta pendiente su publicación en la pagina web</t>
  </si>
  <si>
    <t>Archivo Oficina Atención al Ciudadano</t>
  </si>
  <si>
    <t>Se observa que tiene Acción Preventiva de riesgos de corrupción año 2017, pero al abrir la acción del consolidado abre la acción preventiva  IVC-CTL-2016-AP-002 la cual se encuentra cerrada.</t>
  </si>
  <si>
    <t>Se observa que tiene Acción Preventiva de riesgos de corrupción año 2017, pero al abrir la acción del consolidado abre la acción preventiva  IVC-CTL-2016-AP-001 la cual se encuentra cerrada.</t>
  </si>
  <si>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4 Causas</t>
    </r>
    <r>
      <rPr>
        <b/>
        <sz val="10"/>
        <color rgb="FF000000"/>
        <rFont val="Arial"/>
        <family val="2"/>
      </rPr>
      <t xml:space="preserve">
Control:  </t>
    </r>
    <r>
      <rPr>
        <sz val="10"/>
        <color rgb="FF000000"/>
        <rFont val="Arial"/>
        <family val="2"/>
      </rPr>
      <t>4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</si>
  <si>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5 Causas</t>
    </r>
    <r>
      <rPr>
        <b/>
        <sz val="10"/>
        <color rgb="FF000000"/>
        <rFont val="Arial"/>
        <family val="2"/>
      </rPr>
      <t xml:space="preserve">
Control:  </t>
    </r>
    <r>
      <rPr>
        <sz val="10"/>
        <color rgb="FF000000"/>
        <rFont val="Arial"/>
        <family val="2"/>
      </rPr>
      <t>4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</si>
  <si>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3 Causas</t>
    </r>
    <r>
      <rPr>
        <b/>
        <sz val="10"/>
        <color rgb="FF000000"/>
        <rFont val="Arial"/>
        <family val="2"/>
      </rPr>
      <t xml:space="preserve">
Control:  </t>
    </r>
    <r>
      <rPr>
        <sz val="10"/>
        <color rgb="FF000000"/>
        <rFont val="Arial"/>
        <family val="2"/>
      </rPr>
      <t>2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t>
    </r>
    <r>
      <rPr>
        <sz val="10"/>
        <color rgb="FF000000"/>
        <rFont val="Arial"/>
        <family val="2"/>
      </rPr>
      <t xml:space="preserve"> No tiene</t>
    </r>
  </si>
  <si>
    <t>Es importante que el control aplique a las causas del riesgo</t>
  </si>
  <si>
    <t>Es importante que los controles aplique a las causas del riesgo</t>
  </si>
  <si>
    <r>
      <t xml:space="preserve">Se firmaron 2 convenios:
</t>
    </r>
    <r>
      <rPr>
        <b/>
        <sz val="10"/>
        <color rgb="FF000000"/>
        <rFont val="Arial"/>
        <family val="2"/>
      </rPr>
      <t>1.</t>
    </r>
    <r>
      <rPr>
        <sz val="10"/>
        <color rgb="FF000000"/>
        <rFont val="Arial"/>
        <family val="2"/>
      </rPr>
      <t xml:space="preserve"> Convenio Interadministrativo No. 130 de 2017 celebrado entre el Instituto Nacional de Vigilancia de Medicamentos y Alimentos –Invima- y la Policía Nacional – Dirección de Protección y Servicios Especiales – Coordinación Policía Fiscal y Aduanera- POLFA, que tiene como objeto: Fortalecer los lazos de cooperación entre las instituciones, que permitan coadyuvar a la prevención y detección de actividades y operaciones asociadas al “comercio ilícito” especialmente de ilegalidad, fraude y contrabando en productos competencia del Invima. Este Convenio fue firmado el 08 de febrero de 2017. Actualmente se encuentra en ejecución.
</t>
    </r>
    <r>
      <rPr>
        <b/>
        <sz val="10"/>
        <color rgb="FF000000"/>
        <rFont val="Arial"/>
        <family val="2"/>
      </rPr>
      <t>2.</t>
    </r>
    <r>
      <rPr>
        <sz val="10"/>
        <color rgb="FF000000"/>
        <rFont val="Arial"/>
        <family val="2"/>
      </rPr>
      <t xml:space="preserve"> Convenio de Cooperación entre la Oficina de las Naciones Unidas contra la Droga y el Delito y el Invima, cuyo objeto es: Aunar esfuerzos que permitan al Invima fortalecer sus capacidades en la lucha contra la ilegalidad y contrabando, a través de acciones de IVC; así como fortalecer la investigación y sanción administrativa sanitaria, en el marco de la protección de la salud de la población en Colombia. Este Convenio fue firmado el 24 de abril de 2017. Actualmente se encuentra en ejecución.</t>
    </r>
  </si>
  <si>
    <t>Se encuentran los convenios archivados en el Grupo Unidad de Reacción Inmediata GURI</t>
  </si>
  <si>
    <t>Correos electronicos, Lista de asistencia</t>
  </si>
  <si>
    <t>Informe de gestión de la ejecución de la estrategia de lucha contra la ilegalidad, contrabando y corrupción de productos de competencia del Invima a través de comercio electronico, se encuentra en el Grupo de Unidad de Reacción Inmediata GURI</t>
  </si>
  <si>
    <t>Se elaboraron las infografias de los meses de Enero, Febrero, marzo y abril del 2017, de los resultados de la estrategia de comercio electrónico.</t>
  </si>
  <si>
    <t>Archivo de Infografias Grupo de Unidad de Reacción Inmediata GURI</t>
  </si>
  <si>
    <t xml:space="preserve">Se debe publicar las infografias en la página web del Instituto </t>
  </si>
  <si>
    <t>Se difundio por medio de systemplus correos electrónicos la politica de gestión integral de riesgo del 17/02/2017.</t>
  </si>
  <si>
    <t xml:space="preserve">POLÍTICA PARA LA GESTIÓN INTEGRAL DEL RIESGO Código: GDI-DIE-PL006 Versión: 02 Fecha de Emisión: 17/02/2017
Correo electrónico del 27/02/2017
</t>
  </si>
  <si>
    <t>Continuar divulgando cuando se realicen ajustes a la politica.</t>
  </si>
  <si>
    <t>Se identificaron los riesgo de corrupción con cada uno de los procesos del Instituto.</t>
  </si>
  <si>
    <t>Matriz de riesgos de corrupción 2017 
Plan Anticorrupción y Atención al Ciudadano</t>
  </si>
  <si>
    <t>Matriz de riesgos de corrupción 2017 
Plan Anticorrupción y Atención al Ciudadano
Listados de asistencia</t>
  </si>
  <si>
    <t xml:space="preserve">Se valoraron los riesgos de corrupción en la matriz en el riesgo inherente y rsidual. </t>
  </si>
  <si>
    <t xml:space="preserve">Matriz de riesgos de corrupción 2017 
Plan Anticorrupción y Atención al Ciudadano
</t>
  </si>
  <si>
    <t>Se construyó la matriz de riesgo de corrupción y se publico el 31/01/2017 en el Plan Anticorrupción y Atención al Ciudadano 2017</t>
  </si>
  <si>
    <t>Se publicó y se divulgo la matriz de riesgo de corrupción el 31/01/2017 en la pagina web del Instituto</t>
  </si>
  <si>
    <t>Correo electrónico de fecha 31/01/2017
https://www.invima.gov.co/images/pdf/nuestra-entidad/Gestion/plan-anticorrupcion/a%C3%B1o2017/PLAN-ANTICORRUPCION-y-ATENCION-AL-CIUDADANO-2017-otra.pdf</t>
  </si>
  <si>
    <t xml:space="preserve">Se publicó y divulgo en la fecha establecida </t>
  </si>
  <si>
    <t>Coreo electrónico de fecha 31/01/2017</t>
  </si>
  <si>
    <t>Archivo de la matriz Oficina Asesora de Planeación.
Formato de cambio documentales.</t>
  </si>
  <si>
    <t xml:space="preserve">La Oficia Asesora de Planeación se encuentra en la actualización de la matriz de riesgos de corrupción publicada el 31/01/2017.
</t>
  </si>
  <si>
    <t>Correo electrónico de fecha 24/04/2017</t>
  </si>
  <si>
    <t>Se encuentran trabajando con la Oficina de Tecnolgías de la Información TIC, en la unificación de la matriz de riesgos de la seguridad de la información con el fin de manejar un solo instrumento de identificación analisis y valoración de los riesgos.</t>
  </si>
  <si>
    <t xml:space="preserve">Se ajustó la politica de riesgos institucionales y el procedimiento, lo que permite identificar nuevos eventos en los procesos </t>
  </si>
  <si>
    <t>Procedimiento ajustado</t>
  </si>
  <si>
    <t>No se han identificado nuevos riesgo de corrupción</t>
  </si>
  <si>
    <t>Estar en continuo monitoreo en la identificacion de nuevos riesgos de corrupción</t>
  </si>
  <si>
    <t>Se manteniene actualizado el boton de transparencia en los lineamientos generales de la ley 1712 y resolución 3564 del MINTC.</t>
  </si>
  <si>
    <t>Boton de tranparencia</t>
  </si>
  <si>
    <t>Se debe establecer un control por parte de cada uno de los responsables de la información contenida en el boton de transparencia.</t>
  </si>
  <si>
    <t>No se realizó la actividad</t>
  </si>
  <si>
    <t>La actividad no se realizó en la fecha establecida.</t>
  </si>
  <si>
    <t xml:space="preserve">Se elevo la consulta al Grupo de Proyectos, Presupuesto y Estadistica de la Oficina Asesora de Planeación los cuales analizaron la resolución 020966 del 3/3/1999, la cual no es procedente que la resolución de actualización al manual tarifario derogue la resolución No. 020966 del 3 de marzo de 1999. 
Al revisar con la oficina asesora jurídica se evidencia, que la Entidad está aplicando el principio de gratuidad ya que no se cobran costos adicionales por reproducir la información. </t>
  </si>
  <si>
    <t>Correo electrónico de fecha 1/02/2017</t>
  </si>
  <si>
    <t>Actividad cumplida</t>
  </si>
  <si>
    <t xml:space="preserve">El GURI en cumplimiento de una de sus funciones, ha participado, durante el periodo 01 de enero a 30 de abril de 2017, en siete (7) reuniones de articulación interinstitucional:
1-Taller “Detección y reporte de actos de soborno transnacional- El rol del Auditor en Colombia en la lucha contra la corrupción”  realizado el 20/01/2017
2-Conferencia de Crimen Farmacéutica en San José de Costa Rica, Realizado el 23/02/2017
3-Reunión Líneas estratégicas para la suscripción de Convenio de Cooperación. Oficina de las Naciones Unidas contra la Droga y el Delito- UNODC
Invima realizado el 3/3/2017
4- Reunión Superintendencia de Notariado y Registro realizado el 8/3/2017
5- Primera mesa de trabajo en contra del sacrificio ilegal de reses en la ciudad de Bogotá y en el departamento de Cundinamarca realizado el 30/01/2017
6- Reunión con el Fiscal General de la Nación Realizado el 6/4/2017
7- Mesa Técnica de Trabajocon la  POLFA, ANDI e Invima realizada el 26/04/2017
</t>
  </si>
  <si>
    <t>I SEGUIMIENTO MAYO 2017</t>
  </si>
  <si>
    <t>I SEGUIMIENTO OFICINA DE CONTROL INTERNO</t>
  </si>
  <si>
    <t>Se realizó el ajuste al trámite cambiando el tiempo de respuesta de 60 días a 2 días, debido a que el estudio se realiza con control posterior</t>
  </si>
  <si>
    <t xml:space="preserve">http://www.suit.gov.co/VisorSUIT/index.jsf?FI=5248 </t>
  </si>
  <si>
    <t xml:space="preserve">Cuando se realizan reuniones del Instituto se utiliza la base de datos </t>
  </si>
  <si>
    <t>Base de datos</t>
  </si>
  <si>
    <r>
      <t xml:space="preserve">Plan de Mejoramiento – Consolidado Acciones Preventivas y Correctivas:
</t>
    </r>
    <r>
      <rPr>
        <sz val="10"/>
        <color rgb="FF000000"/>
        <rFont val="Arial"/>
        <family val="2"/>
      </rPr>
      <t>No se encuentra la publicación del riesgo en el consolidado 2017</t>
    </r>
    <r>
      <rPr>
        <b/>
        <sz val="10"/>
        <color rgb="FF000000"/>
        <rFont val="Arial"/>
        <family val="2"/>
      </rPr>
      <t xml:space="preserve">
Matriz de identificación, valoración, análisis y tratamiento de riesgos: 
</t>
    </r>
    <r>
      <rPr>
        <sz val="10"/>
        <rFont val="Arial"/>
        <family val="2"/>
      </rPr>
      <t>Se encuentra el riesgo en la matriz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1</t>
    </r>
    <r>
      <rPr>
        <b/>
        <sz val="10"/>
        <color rgb="FF000000"/>
        <rFont val="Arial"/>
        <family val="2"/>
      </rPr>
      <t xml:space="preserve"> </t>
    </r>
    <r>
      <rPr>
        <sz val="10"/>
        <color rgb="FF000000"/>
        <rFont val="Arial"/>
        <family val="2"/>
      </rPr>
      <t>Controles</t>
    </r>
    <r>
      <rPr>
        <b/>
        <sz val="10"/>
        <color rgb="FF000000"/>
        <rFont val="Arial"/>
        <family val="2"/>
      </rPr>
      <t xml:space="preserve">
Acción Preventiva: </t>
    </r>
    <r>
      <rPr>
        <sz val="10"/>
        <rFont val="Arial"/>
        <family val="2"/>
      </rPr>
      <t>GAD-ABS-2017-AP001</t>
    </r>
    <r>
      <rPr>
        <b/>
        <sz val="10"/>
        <color rgb="FF000000"/>
        <rFont val="Arial"/>
        <family val="2"/>
      </rPr>
      <t xml:space="preserve">
Fecha de inicio plan de acción:</t>
    </r>
    <r>
      <rPr>
        <b/>
        <sz val="10"/>
        <rFont val="Arial"/>
        <family val="2"/>
      </rPr>
      <t xml:space="preserve"> </t>
    </r>
    <r>
      <rPr>
        <sz val="10"/>
        <rFont val="Arial"/>
        <family val="2"/>
      </rPr>
      <t>No tiene</t>
    </r>
    <r>
      <rPr>
        <b/>
        <sz val="10"/>
        <color rgb="FF000000"/>
        <rFont val="Arial"/>
        <family val="2"/>
      </rPr>
      <t xml:space="preserve">
Fecha de terminación plan de acción: </t>
    </r>
    <r>
      <rPr>
        <sz val="10"/>
        <rFont val="Arial"/>
        <family val="2"/>
      </rPr>
      <t>No tiene</t>
    </r>
  </si>
  <si>
    <r>
      <t xml:space="preserve">Plan de Mejoramiento – Consolidado Acciones Preventivas y Correctivas:
</t>
    </r>
    <r>
      <rPr>
        <sz val="10"/>
        <rFont val="Arial"/>
        <family val="2"/>
      </rPr>
      <t>Se encuentra la publicación del riesgo en el consolidado</t>
    </r>
    <r>
      <rPr>
        <b/>
        <sz val="10"/>
        <color rgb="FF000000"/>
        <rFont val="Arial"/>
        <family val="2"/>
      </rPr>
      <t xml:space="preserve">
Matriz de identificación, valoración, análisis y tratamiento de riesgos: 
</t>
    </r>
    <r>
      <rPr>
        <sz val="10"/>
        <rFont val="Arial"/>
        <family val="2"/>
      </rPr>
      <t>No se encuentra en la matriz de riesgos año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2 Controles</t>
    </r>
    <r>
      <rPr>
        <b/>
        <sz val="10"/>
        <color rgb="FF000000"/>
        <rFont val="Arial"/>
        <family val="2"/>
      </rPr>
      <t xml:space="preserve">
Acción Preventiva:</t>
    </r>
    <r>
      <rPr>
        <sz val="10"/>
        <color rgb="FF000000"/>
        <rFont val="Arial"/>
        <family val="2"/>
      </rPr>
      <t xml:space="preserve"> IVC-INS-2017-AP001</t>
    </r>
    <r>
      <rPr>
        <b/>
        <sz val="10"/>
        <color rgb="FF000000"/>
        <rFont val="Arial"/>
        <family val="2"/>
      </rPr>
      <t xml:space="preserve">
Fecha de inicio plan de acción: </t>
    </r>
    <r>
      <rPr>
        <sz val="10"/>
        <color rgb="FF000000"/>
        <rFont val="Arial"/>
        <family val="2"/>
      </rPr>
      <t>09/03/2017</t>
    </r>
    <r>
      <rPr>
        <b/>
        <sz val="10"/>
        <color rgb="FF000000"/>
        <rFont val="Arial"/>
        <family val="2"/>
      </rPr>
      <t xml:space="preserve">
Fecha de terminación plan de acción:</t>
    </r>
    <r>
      <rPr>
        <sz val="10"/>
        <color rgb="FF000000"/>
        <rFont val="Arial"/>
        <family val="2"/>
      </rPr>
      <t xml:space="preserve">13/10/2017
</t>
    </r>
    <r>
      <rPr>
        <b/>
        <sz val="10"/>
        <color rgb="FF000000"/>
        <rFont val="Arial"/>
        <family val="2"/>
      </rPr>
      <t xml:space="preserve">La actividad 1: </t>
    </r>
    <r>
      <rPr>
        <sz val="10"/>
        <color rgb="FF000000"/>
        <rFont val="Arial"/>
        <family val="2"/>
      </rPr>
      <t>Se realizo la capacitación de corrupción para los funcionarios de los GTTs, dentro del 3er encuentro de facilitadores de calidad el 9/03/2017.
Las actividades 2, 3, 4 y 5 se encuentra en tiempos.</t>
    </r>
  </si>
  <si>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5 Causas</t>
    </r>
    <r>
      <rPr>
        <b/>
        <sz val="10"/>
        <color rgb="FF000000"/>
        <rFont val="Arial"/>
        <family val="2"/>
      </rPr>
      <t xml:space="preserve">
Control:  </t>
    </r>
    <r>
      <rPr>
        <sz val="10"/>
        <color rgb="FF000000"/>
        <rFont val="Arial"/>
        <family val="2"/>
      </rPr>
      <t>2 Controles</t>
    </r>
    <r>
      <rPr>
        <b/>
        <sz val="10"/>
        <color rgb="FF000000"/>
        <rFont val="Arial"/>
        <family val="2"/>
      </rPr>
      <t xml:space="preserve">
Acción Preventiva: </t>
    </r>
    <r>
      <rPr>
        <sz val="10"/>
        <color rgb="FF000000"/>
        <rFont val="Arial"/>
        <family val="2"/>
      </rPr>
      <t>IVC-CTL-2017-AP001</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</si>
  <si>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el riesgo año 2017</t>
    </r>
    <r>
      <rPr>
        <b/>
        <sz val="10"/>
        <color rgb="FF000000"/>
        <rFont val="Arial"/>
        <family val="2"/>
      </rPr>
      <t xml:space="preserve">
Causas: </t>
    </r>
    <r>
      <rPr>
        <sz val="10"/>
        <color rgb="FF000000"/>
        <rFont val="Arial"/>
        <family val="2"/>
      </rPr>
      <t>3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t>
    </r>
    <r>
      <rPr>
        <sz val="10"/>
        <color rgb="FF000000"/>
        <rFont val="Arial"/>
        <family val="2"/>
      </rPr>
      <t xml:space="preserve"> No tiene</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</si>
  <si>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rFont val="Arial"/>
        <family val="2"/>
      </rPr>
      <t>No se encuentra el riesgo año 2017</t>
    </r>
    <r>
      <rPr>
        <b/>
        <sz val="10"/>
        <color rgb="FF000000"/>
        <rFont val="Arial"/>
        <family val="2"/>
      </rPr>
      <t xml:space="preserve">
Causas:</t>
    </r>
    <r>
      <rPr>
        <sz val="10"/>
        <color rgb="FF000000"/>
        <rFont val="Arial"/>
        <family val="2"/>
      </rPr>
      <t xml:space="preserve"> 3 Causas</t>
    </r>
    <r>
      <rPr>
        <b/>
        <sz val="10"/>
        <color rgb="FF000000"/>
        <rFont val="Arial"/>
        <family val="2"/>
      </rPr>
      <t xml:space="preserve">
Control:  </t>
    </r>
    <r>
      <rPr>
        <sz val="10"/>
        <color rgb="FF000000"/>
        <rFont val="Arial"/>
        <family val="2"/>
      </rPr>
      <t>2 Controles</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 xml:space="preserve">N/A
</t>
    </r>
  </si>
  <si>
    <r>
      <t xml:space="preserve">Plan de Mejoramiento – Consolidado Acciones Preventivas y Correctivas:
</t>
    </r>
    <r>
      <rPr>
        <sz val="10"/>
        <color rgb="FF000000"/>
        <rFont val="Arial"/>
        <family val="2"/>
      </rPr>
      <t>No se encuentra la publicación del riesgo en el consolidado</t>
    </r>
    <r>
      <rPr>
        <b/>
        <sz val="10"/>
        <color rgb="FF000000"/>
        <rFont val="Arial"/>
        <family val="2"/>
      </rPr>
      <t xml:space="preserve">
Matriz de identificación, valoración, análisis y tratamiento de riesgos: 
</t>
    </r>
    <r>
      <rPr>
        <sz val="10"/>
        <color rgb="FF000000"/>
        <rFont val="Arial"/>
        <family val="2"/>
      </rPr>
      <t>No se encuentra en la matriz de riesgos año 2017</t>
    </r>
    <r>
      <rPr>
        <b/>
        <sz val="10"/>
        <color rgb="FF000000"/>
        <rFont val="Arial"/>
        <family val="2"/>
      </rPr>
      <t xml:space="preserve">
Causas: </t>
    </r>
    <r>
      <rPr>
        <sz val="10"/>
        <color rgb="FF000000"/>
        <rFont val="Arial"/>
        <family val="2"/>
      </rPr>
      <t>4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tiene</t>
    </r>
    <r>
      <rPr>
        <b/>
        <sz val="10"/>
        <color rgb="FF000000"/>
        <rFont val="Arial"/>
        <family val="2"/>
      </rPr>
      <t xml:space="preserve">
Fecha de inicio plan de acción: </t>
    </r>
    <r>
      <rPr>
        <sz val="10"/>
        <color rgb="FF000000"/>
        <rFont val="Arial"/>
        <family val="2"/>
      </rPr>
      <t>No tiene</t>
    </r>
    <r>
      <rPr>
        <b/>
        <sz val="10"/>
        <color rgb="FF000000"/>
        <rFont val="Arial"/>
        <family val="2"/>
      </rPr>
      <t xml:space="preserve">
Fecha de terminación plan de acción: </t>
    </r>
    <r>
      <rPr>
        <sz val="10"/>
        <color rgb="FF000000"/>
        <rFont val="Arial"/>
        <family val="2"/>
      </rPr>
      <t>No tiene</t>
    </r>
  </si>
  <si>
    <t xml:space="preserve">Se eleaboró el informe de gestión de la ejecución de la estrategia de lucha contra la ilegalidad, contrabando y corrupción de productos de competencia del Invima a través de comercio electronico. </t>
  </si>
  <si>
    <t xml:space="preserve">En tiempo </t>
  </si>
  <si>
    <t>En la página web del Instituto se encuentra el informe de ejecución presupuestal.</t>
  </si>
  <si>
    <t xml:space="preserve">El Instituto durante los 4 primeros meses del 2017  emitió 27 comunicados de prensa con un total de 94 réplicas en diferentes medios de comunicación nacional. (Radio, prensa, medios digitales, TV), con respecto a redes  se realizaron 2518 Tweets, 872 publicaciones en Facebook y se publicaron 5 piezas audiovisuales en YouTube. </t>
  </si>
  <si>
    <t xml:space="preserve">Redes sociales  Tweets, Facebook, YouTube. </t>
  </si>
  <si>
    <t>Correo electrónico, archivo documento Oficina Atención al Ciudadano</t>
  </si>
  <si>
    <t>Falta la publicación del documento en la página web del Instituto.</t>
  </si>
  <si>
    <t>Se realizó difusion del componente de Rendicion de Cuentas del Plan Anticorrupción y Atención al Ciudadano por Systemplus e intranet el 10 de mayo de 2017.</t>
  </si>
  <si>
    <t>Correo electrónico de fecha 10/05/2017</t>
  </si>
  <si>
    <t>En el correo electrónico de divulgación del Plan Anticorupción y Atención al Ciudadano del 31/01/2017 se enuncio "Sus observaciones e inquietudes nos ayudaran al mejoramiento continuo del Invima"</t>
  </si>
  <si>
    <t>Se debe elaborar una encuesta con preguntas concretas y que estas se puedan tabular.</t>
  </si>
  <si>
    <t>No se elaboró la encuesta externa para la consulta ciudadana.</t>
  </si>
  <si>
    <t>Se ajustó la matriz de riesgos con fecha 21/04/2017, los principales cambios fueron:
Se cambió la tabla de Resultados de la calificación del Riesgo incluyendo el impacto insignificante y menor.
Se incluyó el campo de materialización del riesgo.</t>
  </si>
  <si>
    <t>Seguimiento a la matriz de riesgos de corrupción 2017, Plan Anticorrupción y Atención al Ciudadno</t>
  </si>
  <si>
    <t xml:space="preserve">La Oficina de Control Interno realizó seguimiento a los 23 riesgos de corrupción identificados en la matriz de riesgos año 2017.
Se levantaron a 17 procesos riesgos de corrupción.
De los 23 riesgos de corrupción con relación al riesgo residual se observa: bajo con 4, moderado 11, alto 4 y extrema 4. 
Con relación a los riesgos moderado, alto y extremo se observó en el Consolidado Acciones
Preventivas y Correctivas  que no tienen acción preventiva 11 riesgos de corrupción de 19. Se debe levantar las acciones preventvas de acuerdo con el procedimeinto Gestión De Riesgos Institucionales Código: SGI-EMC-PR003 Versión: 02 
</t>
  </si>
  <si>
    <t xml:space="preserve">De los 19 riesgos de corrupcion con riesgo residual moderado, alto y extremo 11 riesgos no tienen acción preventiva. Se debe levantar las acciones preventvas de acuerdo con el procedimeinto Gestión De Riesgos Institucionales Código: SGI-EMC-PR003 Versión: 02 </t>
  </si>
  <si>
    <t xml:space="preserve">No se requiere realizar ningún actualización, teniendo en cuenta de que no hubo ningún cambio en los componentes de esta política. Se esta construyendo piezas graficas para publicar en las pantallas de oficina de atención al ciudadano los derechos y los deberes.
</t>
  </si>
  <si>
    <t>https://www.invima.gov.co/images/stories/formatotramite/GDI-DIE-PL007.pdf</t>
  </si>
  <si>
    <t xml:space="preserve">Listados de asistencia con los provedores, correos electronicos. </t>
  </si>
  <si>
    <t>La actividad se formuló y se encuentra en la etapa de implementación</t>
  </si>
  <si>
    <t>Actividad  cumplida en el trimestre</t>
  </si>
  <si>
    <t>Actividad cumplida en el trimetre</t>
  </si>
  <si>
    <t xml:space="preserve">Falta la publicación del informe de Quejas y Reclamos en la página web del Instituto </t>
  </si>
  <si>
    <t>Actividad cumplida en los meses del seguimiento</t>
  </si>
  <si>
    <t>Se presenta  avance de la actividad</t>
  </si>
  <si>
    <t>El 28 de febrero de 2017, el Director General realizó un reccorido con  periodistas por los Laboratorios de la Entidad aprovechando la celebración del 9 de febrero de "Dia del periodista" se socializó la noticia de "Invima alerta sobre comercialización de suplementos dietarios y potenciadores sexuales por internet", el cual tuvo mas de 10 réplicas en diferentes medios de comunicación.</t>
  </si>
  <si>
    <t>Grupo de comunicaciones</t>
  </si>
  <si>
    <t>Actividades Programadas en el PAAC 2017</t>
  </si>
  <si>
    <t>Actividades Cumplidas en el PAAC I seguimiento</t>
  </si>
  <si>
    <t xml:space="preserve">El Instituto durante los 4 priemeros meses del año se han celebrado 236 contratos con corte 5 de mayo de 2017. Todos los procesos en curso y celebrados se publican mensualmente en la página Web del Invima.
</t>
  </si>
  <si>
    <r>
      <rPr>
        <b/>
        <sz val="10"/>
        <color theme="9" tint="-0.499984740745262"/>
        <rFont val="Arial"/>
        <family val="2"/>
      </rPr>
      <t>Componente 1:</t>
    </r>
    <r>
      <rPr>
        <sz val="10"/>
        <color theme="9" tint="-0.499984740745262"/>
        <rFont val="Arial"/>
        <family val="2"/>
      </rPr>
      <t xml:space="preserve"> METODOLOGIA PARA LA IDENTIFICACIÓN DE RIESGOS DE CORRUPCIÓN Y ACCIONES PARA SU MANEJO</t>
    </r>
  </si>
  <si>
    <r>
      <rPr>
        <b/>
        <sz val="10"/>
        <color theme="9" tint="-0.499984740745262"/>
        <rFont val="Arial"/>
        <family val="2"/>
      </rPr>
      <t>Componente 2:</t>
    </r>
    <r>
      <rPr>
        <sz val="10"/>
        <color theme="9" tint="-0.499984740745262"/>
        <rFont val="Arial"/>
        <family val="2"/>
      </rPr>
      <t xml:space="preserve">  ESTRATEGIAS ANTITRÁMITE</t>
    </r>
  </si>
  <si>
    <r>
      <rPr>
        <b/>
        <sz val="10"/>
        <color theme="9" tint="-0.499984740745262"/>
        <rFont val="Arial"/>
        <family val="2"/>
      </rPr>
      <t>Componente 3:</t>
    </r>
    <r>
      <rPr>
        <sz val="10"/>
        <color theme="9" tint="-0.499984740745262"/>
        <rFont val="Arial"/>
        <family val="2"/>
      </rPr>
      <t xml:space="preserve">  RENDICIÓN DE CUENTAS</t>
    </r>
  </si>
  <si>
    <r>
      <rPr>
        <b/>
        <sz val="10"/>
        <color theme="9" tint="-0.499984740745262"/>
        <rFont val="Arial"/>
        <family val="2"/>
      </rPr>
      <t xml:space="preserve">Componente 4: </t>
    </r>
    <r>
      <rPr>
        <sz val="10"/>
        <color theme="9" tint="-0.499984740745262"/>
        <rFont val="Arial"/>
        <family val="2"/>
      </rPr>
      <t xml:space="preserve"> MECANISMOS PARA MEJORAR LA ATENCION AL CIUDADANO</t>
    </r>
  </si>
  <si>
    <r>
      <rPr>
        <b/>
        <sz val="10"/>
        <color theme="9" tint="-0.499984740745262"/>
        <rFont val="Arial"/>
        <family val="2"/>
      </rPr>
      <t>Componente 5:</t>
    </r>
    <r>
      <rPr>
        <sz val="10"/>
        <color theme="9" tint="-0.499984740745262"/>
        <rFont val="Arial"/>
        <family val="2"/>
      </rPr>
      <t xml:space="preserve">  ACCESO A LA INFORMACIÓN PÚBLICA (LEY 1712 DE 2014)</t>
    </r>
  </si>
  <si>
    <t xml:space="preserve"> I SEGUIMIENTO OFICINA DE CONTROL INTERNO PLAN ANTICORRUPCIÓN Y ATENCIÓN AL CIUDADANO</t>
  </si>
  <si>
    <t>Es importante mantener actualizada la base de datos de usuarios del Invima</t>
  </si>
  <si>
    <t>Se cumplio la actividad en el  I trimestre 2017</t>
  </si>
  <si>
    <t>Se presentó avance en la actividad</t>
  </si>
  <si>
    <t xml:space="preserve">No tiene Acción Preventiva el riesgo año 2017 en el consolidado  de Acciones C y P.
No está actualizada la matriz de riesgos 
Se debe levantar la acción preventva de acuerdo con el procedimiento Gestión de Riesgos Institucionales Código: SGI-EMC-PR003 Versión: 02 
</t>
  </si>
  <si>
    <t>Mantener la identificación de riesgos de corrupción en el transcurso del año.</t>
  </si>
  <si>
    <r>
      <t xml:space="preserve">Plan de Mejoramiento – Consolidado Acciones Preventivas y Correctivas:
Matriz de identificación, valoración, análisis y tratamiento de riesgos: 
Causas: </t>
    </r>
    <r>
      <rPr>
        <sz val="10"/>
        <color rgb="FF000000"/>
        <rFont val="Arial"/>
        <family val="2"/>
      </rPr>
      <t>3 Causas</t>
    </r>
    <r>
      <rPr>
        <b/>
        <sz val="10"/>
        <color rgb="FF000000"/>
        <rFont val="Arial"/>
        <family val="2"/>
      </rPr>
      <t xml:space="preserve">
Control: </t>
    </r>
    <r>
      <rPr>
        <sz val="10"/>
        <color rgb="FF000000"/>
        <rFont val="Arial"/>
        <family val="2"/>
      </rPr>
      <t xml:space="preserve"> 2 Controles</t>
    </r>
    <r>
      <rPr>
        <b/>
        <sz val="10"/>
        <color rgb="FF000000"/>
        <rFont val="Arial"/>
        <family val="2"/>
      </rPr>
      <t xml:space="preserve">
Acción Preventiva: </t>
    </r>
    <r>
      <rPr>
        <sz val="10"/>
        <color rgb="FF000000"/>
        <rFont val="Arial"/>
        <family val="2"/>
      </rPr>
      <t>No Aplica
Como el riesgo es bajo no tiene acción preventiva.</t>
    </r>
    <r>
      <rPr>
        <b/>
        <sz val="10"/>
        <color rgb="FF000000"/>
        <rFont val="Arial"/>
        <family val="2"/>
      </rPr>
      <t xml:space="preserve">
Fecha de inicio plan de acción: </t>
    </r>
    <r>
      <rPr>
        <sz val="10"/>
        <color rgb="FF000000"/>
        <rFont val="Arial"/>
        <family val="2"/>
      </rPr>
      <t>No Aplica</t>
    </r>
    <r>
      <rPr>
        <b/>
        <sz val="10"/>
        <color rgb="FF000000"/>
        <rFont val="Arial"/>
        <family val="2"/>
      </rPr>
      <t xml:space="preserve">
Fecha de terminación plan de acción:</t>
    </r>
    <r>
      <rPr>
        <sz val="10"/>
        <color rgb="FF000000"/>
        <rFont val="Arial"/>
        <family val="2"/>
      </rPr>
      <t>No Aplica</t>
    </r>
  </si>
  <si>
    <r>
      <t xml:space="preserve">Plan de Mejoramiento – Consolidado Acciones Preventivas y Correctivas:
Matriz de identificación, valoración, análisis y tratamiento de riesgos: 
Causas: </t>
    </r>
    <r>
      <rPr>
        <sz val="10"/>
        <color rgb="FF000000"/>
        <rFont val="Arial"/>
        <family val="2"/>
      </rPr>
      <t>2 Causas</t>
    </r>
    <r>
      <rPr>
        <b/>
        <sz val="10"/>
        <color rgb="FF000000"/>
        <rFont val="Arial"/>
        <family val="2"/>
      </rPr>
      <t xml:space="preserve">
Control: </t>
    </r>
    <r>
      <rPr>
        <sz val="10"/>
        <color rgb="FF000000"/>
        <rFont val="Arial"/>
        <family val="2"/>
      </rPr>
      <t xml:space="preserve"> 1 Control</t>
    </r>
    <r>
      <rPr>
        <b/>
        <sz val="10"/>
        <color rgb="FF000000"/>
        <rFont val="Arial"/>
        <family val="2"/>
      </rPr>
      <t xml:space="preserve">
Acción Preventiva: </t>
    </r>
    <r>
      <rPr>
        <sz val="10"/>
        <color rgb="FF000000"/>
        <rFont val="Arial"/>
        <family val="2"/>
      </rPr>
      <t>No Aplica
Como el riesgo es bajo no tiene acción preventiva.</t>
    </r>
    <r>
      <rPr>
        <b/>
        <sz val="10"/>
        <color rgb="FF000000"/>
        <rFont val="Arial"/>
        <family val="2"/>
      </rPr>
      <t xml:space="preserve">
Fecha de inicio plan de acción: </t>
    </r>
    <r>
      <rPr>
        <sz val="10"/>
        <color rgb="FF000000"/>
        <rFont val="Arial"/>
        <family val="2"/>
      </rPr>
      <t>No Aplica</t>
    </r>
    <r>
      <rPr>
        <b/>
        <sz val="10"/>
        <color rgb="FF000000"/>
        <rFont val="Arial"/>
        <family val="2"/>
      </rPr>
      <t xml:space="preserve">
Fecha de terminación plan de acción: </t>
    </r>
    <r>
      <rPr>
        <sz val="10"/>
        <color rgb="FF000000"/>
        <rFont val="Arial"/>
        <family val="2"/>
      </rPr>
      <t>No Aplica</t>
    </r>
  </si>
  <si>
    <r>
      <t xml:space="preserve">Plan de Mejoramiento – Consolidado Acciones Preventivas y Correctivas:
Matriz de identificación, valoración, análisis y tratamiento de riesgos: 
Causas: </t>
    </r>
    <r>
      <rPr>
        <sz val="10"/>
        <color rgb="FF000000"/>
        <rFont val="Arial"/>
        <family val="2"/>
      </rPr>
      <t>3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 </t>
    </r>
    <r>
      <rPr>
        <sz val="10"/>
        <color rgb="FF000000"/>
        <rFont val="Arial"/>
        <family val="2"/>
      </rPr>
      <t>No Aplica
Como el riesgo es bajo no tiene acción preventiva.</t>
    </r>
    <r>
      <rPr>
        <b/>
        <sz val="10"/>
        <color rgb="FF000000"/>
        <rFont val="Arial"/>
        <family val="2"/>
      </rPr>
      <t xml:space="preserve">
Fecha de inicio plan de acción: </t>
    </r>
    <r>
      <rPr>
        <sz val="10"/>
        <color rgb="FF000000"/>
        <rFont val="Arial"/>
        <family val="2"/>
      </rPr>
      <t>No Aplica</t>
    </r>
    <r>
      <rPr>
        <b/>
        <sz val="10"/>
        <color rgb="FF000000"/>
        <rFont val="Arial"/>
        <family val="2"/>
      </rPr>
      <t xml:space="preserve">
Fecha de terminación plan de acción:</t>
    </r>
    <r>
      <rPr>
        <sz val="10"/>
        <color rgb="FF000000"/>
        <rFont val="Arial"/>
        <family val="2"/>
      </rPr>
      <t>No Aplica</t>
    </r>
  </si>
  <si>
    <r>
      <t xml:space="preserve">Plan de Mejoramiento – Consolidado Acciones Preventivas y Correctivas:
Matriz de identificación, valoración, análisis y tratamiento de riesgos: 
Causas: </t>
    </r>
    <r>
      <rPr>
        <sz val="10"/>
        <color rgb="FF000000"/>
        <rFont val="Arial"/>
        <family val="2"/>
      </rPr>
      <t>3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No Aplica
Como el riesgo es bajo no tiene acción preventiva.
En los  Procedimientos GESTIÓN DE PRENSA Código: AIC-GCM-PR002, PROCEDIMIENTO GESTIÓN DE COMUNICACIONES AIC-GCM-PR01, PROCEDIMIENTO MANEJO DE REDES SOCIALES AIC-GCM-PR003 todo la información  divulgada debe de tener visto bueno, este visto bueno se realiza a través de correo electrónico.
Se tiene el manual de voceros con el cual  se da a conocer  quien es el responsable de dar información institucional a los medios.</t>
    </r>
    <r>
      <rPr>
        <b/>
        <sz val="10"/>
        <color rgb="FF000000"/>
        <rFont val="Arial"/>
        <family val="2"/>
      </rPr>
      <t xml:space="preserve">
Fecha de inicio plan de acción: </t>
    </r>
    <r>
      <rPr>
        <sz val="10"/>
        <color rgb="FF000000"/>
        <rFont val="Arial"/>
        <family val="2"/>
      </rPr>
      <t>No Aplica</t>
    </r>
    <r>
      <rPr>
        <b/>
        <sz val="10"/>
        <color rgb="FF000000"/>
        <rFont val="Arial"/>
        <family val="2"/>
      </rPr>
      <t xml:space="preserve">
Fecha de terminación plan de acción:</t>
    </r>
    <r>
      <rPr>
        <sz val="10"/>
        <color rgb="FF000000"/>
        <rFont val="Arial"/>
        <family val="2"/>
      </rPr>
      <t>No Aplica</t>
    </r>
  </si>
  <si>
    <t xml:space="preserve">No tiene Acción Preventiva el riesgo año 2017 en el consolidado de Acciones C y P.
No está actualizada la matriz de riesgos
Se debe levantar la acción preventva de acuerdo con el procedimiento Gestión de Riesgos Institucionales Código: SGI-EMC-PR003 Versión: 02 </t>
  </si>
  <si>
    <t xml:space="preserve">Tiene Acción Preventiva el riesgo año 2017 en el consolidado de Acciones C y P.
No está actualizada la matriz de riesgos </t>
  </si>
  <si>
    <t xml:space="preserve">No tiene Acción Preventiva el riesgo año 2017 en el consolidado de Acciones C y P.
No está actualizada la matriz de riesgos
Se debe levantar la acción preventva de acuerdo con el procedimiento Gestión de Riesgos Institucionales Código: SGI-EMC-PR003 Versión: 02 
</t>
  </si>
  <si>
    <t>No tiene Acción Preventiva el riesgo año 2017 en el consolidado de Acciones C y P.
Se observa en la matriz de identificación valoración, análisis y tratamiento de riesgos  el  Numero de la Acción Preventiva GAD-ABS-2017-AP001  que trata el riesgo de corrupción.</t>
  </si>
  <si>
    <r>
      <t xml:space="preserve">Plan de Mejoramiento – Consolidado Acciones Preventivas y Correctivas:
</t>
    </r>
    <r>
      <rPr>
        <sz val="10"/>
        <rFont val="Arial"/>
        <family val="2"/>
      </rPr>
      <t>Se encuentra la publicación del riesgo en el consolidado</t>
    </r>
    <r>
      <rPr>
        <b/>
        <sz val="10"/>
        <color rgb="FF000000"/>
        <rFont val="Arial"/>
        <family val="2"/>
      </rPr>
      <t xml:space="preserve">
Matriz de identificación, valoración, análisis y tratamiento de riesgos: 
</t>
    </r>
    <r>
      <rPr>
        <sz val="10"/>
        <rFont val="Arial"/>
        <family val="2"/>
      </rPr>
      <t>No se encuentra en la matriz de riesgos año 2017</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IVC-INS-2017-AP002</t>
    </r>
    <r>
      <rPr>
        <b/>
        <sz val="10"/>
        <color rgb="FF000000"/>
        <rFont val="Arial"/>
        <family val="2"/>
      </rPr>
      <t xml:space="preserve">
Fecha de inicio plan de acción: </t>
    </r>
    <r>
      <rPr>
        <sz val="10"/>
        <color rgb="FF000000"/>
        <rFont val="Arial"/>
        <family val="2"/>
      </rPr>
      <t>09/03/207</t>
    </r>
    <r>
      <rPr>
        <b/>
        <sz val="10"/>
        <color rgb="FF000000"/>
        <rFont val="Arial"/>
        <family val="2"/>
      </rPr>
      <t xml:space="preserve">
Fecha de terminación plan de acción: </t>
    </r>
    <r>
      <rPr>
        <sz val="10"/>
        <color rgb="FF000000"/>
        <rFont val="Arial"/>
        <family val="2"/>
      </rPr>
      <t xml:space="preserve">06/10/2017
</t>
    </r>
    <r>
      <rPr>
        <b/>
        <sz val="10"/>
        <color rgb="FF000000"/>
        <rFont val="Arial"/>
        <family val="2"/>
      </rPr>
      <t xml:space="preserve">Actividad 1: </t>
    </r>
    <r>
      <rPr>
        <sz val="10"/>
        <color rgb="FF000000"/>
        <rFont val="Arial"/>
        <family val="2"/>
      </rPr>
      <t xml:space="preserve">Correo electronico enviado a los coordinadores de todos los PAPF 03/03/2017.
</t>
    </r>
    <r>
      <rPr>
        <b/>
        <sz val="10"/>
        <color rgb="FF000000"/>
        <rFont val="Arial"/>
        <family val="2"/>
      </rPr>
      <t xml:space="preserve">Actividad 2: </t>
    </r>
    <r>
      <rPr>
        <sz val="10"/>
        <color rgb="FF000000"/>
        <rFont val="Arial"/>
        <family val="2"/>
      </rPr>
      <t xml:space="preserve">Capacitacion de corrupcion para los funcionarios de los PAPF el 9/03/2017.
</t>
    </r>
    <r>
      <rPr>
        <b/>
        <sz val="10"/>
        <color rgb="FF000000"/>
        <rFont val="Arial"/>
        <family val="2"/>
      </rPr>
      <t xml:space="preserve">Actividad 3: </t>
    </r>
    <r>
      <rPr>
        <sz val="10"/>
        <color rgb="FF000000"/>
        <rFont val="Arial"/>
        <family val="2"/>
      </rPr>
      <t xml:space="preserve">No se evidencio la realización de la actividad.
Las actividades 4 y 5 estan en tiempos. </t>
    </r>
  </si>
  <si>
    <r>
      <t xml:space="preserve">Plan de Mejoramiento – Consolidado Acciones Preventivas y Correctivas:
</t>
    </r>
    <r>
      <rPr>
        <sz val="10"/>
        <color rgb="FF000000"/>
        <rFont val="Arial"/>
        <family val="2"/>
      </rPr>
      <t>Se encuentra la publicación del riesgo en el consolidado</t>
    </r>
    <r>
      <rPr>
        <b/>
        <sz val="10"/>
        <color rgb="FF000000"/>
        <rFont val="Arial"/>
        <family val="2"/>
      </rPr>
      <t xml:space="preserve">
Matriz de identificación, valoración, análisis y tratamiento de riesgos: 
</t>
    </r>
    <r>
      <rPr>
        <sz val="10"/>
        <rFont val="Arial"/>
        <family val="2"/>
      </rPr>
      <t>No se encuentra en la matriz de riesgos año 2017</t>
    </r>
    <r>
      <rPr>
        <b/>
        <sz val="10"/>
        <color rgb="FF000000"/>
        <rFont val="Arial"/>
        <family val="2"/>
      </rPr>
      <t xml:space="preserve">
Causas: </t>
    </r>
    <r>
      <rPr>
        <sz val="10"/>
        <color rgb="FF000000"/>
        <rFont val="Arial"/>
        <family val="2"/>
      </rPr>
      <t>3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IVC-INS-2017-AP003</t>
    </r>
    <r>
      <rPr>
        <b/>
        <sz val="10"/>
        <color rgb="FF000000"/>
        <rFont val="Arial"/>
        <family val="2"/>
      </rPr>
      <t xml:space="preserve">
Fecha de inicio plan de acción:</t>
    </r>
    <r>
      <rPr>
        <sz val="10"/>
        <color rgb="FF000000"/>
        <rFont val="Arial"/>
        <family val="2"/>
      </rPr>
      <t xml:space="preserve"> 09/03/2017</t>
    </r>
    <r>
      <rPr>
        <b/>
        <sz val="10"/>
        <color rgb="FF000000"/>
        <rFont val="Arial"/>
        <family val="2"/>
      </rPr>
      <t xml:space="preserve">
Fecha de terminación plan de acción: </t>
    </r>
    <r>
      <rPr>
        <sz val="10"/>
        <color rgb="FF000000"/>
        <rFont val="Arial"/>
        <family val="2"/>
      </rPr>
      <t xml:space="preserve">04/07/2017
</t>
    </r>
    <r>
      <rPr>
        <b/>
        <sz val="10"/>
        <color rgb="FF000000"/>
        <rFont val="Arial"/>
        <family val="2"/>
      </rPr>
      <t xml:space="preserve">Actividad 1: </t>
    </r>
    <r>
      <rPr>
        <sz val="10"/>
        <color rgb="FF000000"/>
        <rFont val="Arial"/>
        <family val="2"/>
      </rPr>
      <t>Se realizó capacitación  el 09/03/2017
Las actividades 2, 3 y 4 estan en tiempos.</t>
    </r>
  </si>
  <si>
    <t>Tiene Acción Preventiva el riesgo año 2017 en el consolidado e Acciones C y P.
No está actualizada la Accion Preventiva en el consolidado.
No está actualizada la matriz de riesgos con el riesgo de corrupción</t>
  </si>
  <si>
    <t xml:space="preserve">Tiene Acción Preventiva el riesgo año 2017 en el consolidado de Acciones C y P.
No está actualizada la Accion Preventiva en el consolidado.
No está actualizada la matriz de riesgos con el riesgo de corrupción
</t>
  </si>
  <si>
    <t>No tiene Acción Preventiva el riesgo año 2017 en el consolidado de Acciones C y P.
No está actualizada la matriz de riesgos con el riesgo de corrupción
Se debe levantar la acción preventva de acuerdo con el procedimiento Gestión de Riesgos Institucionales Código: SGI-EMC-PR003 Versión: 02</t>
  </si>
  <si>
    <t>No tiene Acción Preventiva el riesgo año 2017 en el consolidado e Acciones C y P.
No está actualizada la matriz de riesgos con el riesgo de corrupción
Se debe levantar la acción preventva de acuerdo con el procedimiento Gestión de Riesgos Institucionales Código: SGI-EMC-PR003 Versión: 02</t>
  </si>
  <si>
    <t>No tiene Acción Preventiva el riesgo año 2017 en el consolidado e Acciones C y P.
No está actualizada la matriz de riesgos
Se debe levantar la acción preventva de acuerdo con el procedimiento Gestión de Riesgos Institucionales Código: SGI-EMC-PR003 Versión: 02</t>
  </si>
  <si>
    <t>No tiene Acción Preventiva el riesgo año 2017 en el consolidado de Acciones C y P.
No está actualizada la matriz de riesgos
Se debe levantar la acción preventva de acuerdo con el procedimiento Gestión de Riesgos Institucionales Código: SGI-EMC-PR003 Versión: 02</t>
  </si>
  <si>
    <t xml:space="preserve">Tiene Acción Preventiva el riesgo año 2017 en el consolidado de  Acciones C y P.
No está actualizada la matriz de riesgos </t>
  </si>
  <si>
    <t>Se recomienda elaborar la encuesta en el siguiente período</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</si>
</sst>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0"/>
      <color rgb="FF000000"/>
      <name val="Times New Roman"/>
      <charset val="204"/>
    </font>
    <font>
      <sz val="10"/>
      <name val="Arial"/>
      <family val="2"/>
    </font>
    <font>
      <sz val="8"/>
      <name val="Arial"/>
      <family val="2"/>
    </font>
    <font>
      <b/>
      <sz val="8"/>
      <name val="Arial"/>
      <family val="2"/>
    </font>
    <font>
      <sz val="10"/>
      <color rgb="FF000000"/>
      <name val="Arial"/>
      <family val="2"/>
    </font>
    <font>
      <sz val="10"/>
      <color rgb="FF231F20"/>
      <name val="Arial"/>
      <family val="2"/>
    </font>
    <font>
      <b/>
      <sz val="10"/>
      <color rgb="FF231F20"/>
      <name val="Arial"/>
      <family val="2"/>
    </font>
    <font>
      <sz val="10"/>
      <color rgb="FF000000"/>
      <name val="Times New Roman"/>
      <family val="1"/>
    </font>
    <font>
      <b/>
      <sz val="11"/>
      <color theme="1"/>
      <name val="Calibri"/>
      <family val="2"/>
      <scheme val="minor"/>
    </font>
    <font>
      <b/>
      <sz val="12"/>
      <color indexed="59"/>
      <name val="SansSerif"/>
    </font>
    <font>
      <sz val="10"/>
      <color indexed="8"/>
      <name val="SansSerif"/>
    </font>
    <font>
      <b/>
      <sz val="12"/>
      <color indexed="8"/>
      <name val="SansSerif"/>
    </font>
    <font>
      <b/>
      <sz val="10"/>
      <color indexed="8"/>
      <name val="SansSerif"/>
    </font>
    <font>
      <sz val="9"/>
      <name val="Arial"/>
      <family val="2"/>
    </font>
    <font>
      <b/>
      <sz val="12"/>
      <name val="Arial"/>
      <family val="2"/>
    </font>
    <font>
      <sz val="12"/>
      <name val="Arial"/>
      <family val="2"/>
    </font>
    <font>
      <b/>
      <sz val="11"/>
      <name val="Arial"/>
      <family val="2"/>
    </font>
    <font>
      <b/>
      <i/>
      <sz val="10"/>
      <name val="Arial"/>
      <family val="2"/>
    </font>
    <font>
      <i/>
      <sz val="10"/>
      <name val="Arial"/>
      <family val="2"/>
    </font>
    <font>
      <b/>
      <sz val="10"/>
      <name val="Arial"/>
      <family val="2"/>
    </font>
    <font>
      <sz val="10"/>
      <name val="Times New Roman"/>
      <family val="1"/>
    </font>
    <font>
      <b/>
      <sz val="9"/>
      <name val="Arial"/>
      <family val="2"/>
    </font>
    <font>
      <b/>
      <sz val="11"/>
      <color theme="1"/>
      <name val="Arial"/>
      <family val="2"/>
    </font>
    <font>
      <b/>
      <sz val="10"/>
      <color rgb="FF000000"/>
      <name val="Arial"/>
      <family val="2"/>
    </font>
    <font>
      <sz val="10"/>
      <color rgb="FF000000"/>
      <name val="Times New Roman"/>
      <family val="1"/>
    </font>
    <font>
      <sz val="9"/>
      <color rgb="FF000000"/>
      <name val="Arial"/>
      <family val="2"/>
    </font>
    <font>
      <sz val="9"/>
      <color rgb="FF231F20"/>
      <name val="Arial"/>
      <family val="2"/>
    </font>
    <font>
      <b/>
      <sz val="9"/>
      <color rgb="FF231F20"/>
      <name val="Arial"/>
      <family val="2"/>
    </font>
    <font>
      <b/>
      <sz val="10"/>
      <name val="Times New Roman"/>
      <family val="1"/>
    </font>
    <font>
      <sz val="11"/>
      <color theme="1"/>
      <name val="Arial"/>
      <family val="2"/>
    </font>
    <font>
      <b/>
      <sz val="11"/>
      <color theme="0"/>
      <name val="Arial"/>
      <family val="2"/>
    </font>
    <font>
      <sz val="11"/>
      <name val="Arial"/>
      <family val="2"/>
    </font>
    <font>
      <b/>
      <sz val="11"/>
      <color rgb="FF231F20"/>
      <name val="Arial"/>
      <family val="2"/>
    </font>
    <font>
      <u/>
      <sz val="11"/>
      <color theme="10"/>
      <name val="Calibri"/>
      <family val="2"/>
      <scheme val="minor"/>
    </font>
    <font>
      <sz val="11"/>
      <color rgb="FF231F20"/>
      <name val="Arial"/>
      <family val="2"/>
    </font>
    <font>
      <sz val="11"/>
      <color rgb="FFFF0000"/>
      <name val="Arial"/>
      <family val="2"/>
    </font>
    <font>
      <sz val="11"/>
      <name val="Calibri"/>
      <family val="2"/>
      <scheme val="minor"/>
    </font>
    <font>
      <u/>
      <sz val="11"/>
      <color rgb="FF538135"/>
      <name val="Calibri"/>
      <family val="2"/>
    </font>
    <font>
      <u/>
      <sz val="11"/>
      <color theme="10"/>
      <name val="Arial"/>
      <family val="2"/>
    </font>
    <font>
      <sz val="11"/>
      <color rgb="FF000000"/>
      <name val="Arial"/>
      <family val="2"/>
    </font>
    <font>
      <sz val="11"/>
      <color rgb="FF333333"/>
      <name val="Arial"/>
      <family val="2"/>
    </font>
    <font>
      <u/>
      <sz val="11"/>
      <color rgb="FF538135"/>
      <name val="Arial"/>
      <family val="2"/>
    </font>
    <font>
      <u/>
      <sz val="11"/>
      <color rgb="FF0563C1"/>
      <name val="Calibri"/>
      <family val="2"/>
    </font>
    <font>
      <sz val="11"/>
      <color theme="1"/>
      <name val="Calibri"/>
      <family val="2"/>
    </font>
    <font>
      <b/>
      <sz val="10"/>
      <color theme="1"/>
      <name val="Arial"/>
      <family val="2"/>
    </font>
    <font>
      <sz val="10"/>
      <color theme="1"/>
      <name val="Arial"/>
      <family val="2"/>
    </font>
    <font>
      <b/>
      <sz val="9"/>
      <color rgb="FF000000"/>
      <name val="Arial"/>
      <family val="2"/>
    </font>
    <font>
      <b/>
      <sz val="10"/>
      <color rgb="FF000000"/>
      <name val="Times New Roman"/>
      <family val="1"/>
    </font>
    <font>
      <sz val="10"/>
      <color theme="9" tint="-0.499984740745262"/>
      <name val="Calibri"/>
      <family val="2"/>
      <scheme val="minor"/>
    </font>
    <font>
      <b/>
      <sz val="10"/>
      <color theme="9" tint="-0.499984740745262"/>
      <name val="Calibri"/>
      <family val="2"/>
      <scheme val="minor"/>
    </font>
    <font>
      <i/>
      <sz val="10"/>
      <name val="Calibri"/>
      <family val="2"/>
      <scheme val="minor"/>
    </font>
    <font>
      <u/>
      <sz val="10"/>
      <color theme="10"/>
      <name val="Arial"/>
      <family val="2"/>
    </font>
    <font>
      <sz val="10"/>
      <color theme="9" tint="-0.499984740745262"/>
      <name val="Arial"/>
      <family val="2"/>
    </font>
    <font>
      <b/>
      <sz val="10"/>
      <color theme="9" tint="-0.499984740745262"/>
      <name val="Arial"/>
      <family val="2"/>
    </font>
    <font>
      <sz val="10"/>
      <color rgb="FFFF0000"/>
      <name val="Arial"/>
      <family val="2"/>
    </font>
    <font>
      <sz val="9"/>
      <color rgb="FFFF0000"/>
      <name val="Arial"/>
      <family val="2"/>
    </font>
  </fonts>
  <fills count="19">
    <fill>
      <patternFill patternType="none"/>
    </fill>
    <fill>
      <patternFill patternType="gray125"/>
    </fill>
    <fill>
      <patternFill patternType="solid">
        <fgColor rgb="FFE6E7E8"/>
        <bgColor indexed="64"/>
      </patternFill>
    </fill>
    <fill>
      <patternFill patternType="solid">
        <fgColor theme="8" tint="0.59999389629810485"/>
        <bgColor indexed="64"/>
      </patternFill>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EFF6FB"/>
        <bgColor indexed="64"/>
      </patternFill>
    </fill>
    <fill>
      <patternFill patternType="solid">
        <fgColor rgb="FFF1F7ED"/>
        <bgColor indexed="64"/>
      </patternFill>
    </fill>
    <fill>
      <patternFill patternType="solid">
        <fgColor rgb="FFFFFFFF"/>
        <bgColor rgb="FF000000"/>
      </patternFill>
    </fill>
    <fill>
      <patternFill patternType="solid">
        <fgColor rgb="FFFFC000"/>
        <bgColor indexed="64"/>
      </patternFill>
    </fill>
    <fill>
      <patternFill patternType="solid">
        <fgColor rgb="FF800000"/>
        <bgColor indexed="64"/>
      </patternFill>
    </fill>
    <fill>
      <patternFill patternType="solid">
        <fgColor theme="0"/>
        <bgColor rgb="FF000000"/>
      </patternFill>
    </fill>
    <fill>
      <patternFill patternType="solid">
        <fgColor rgb="FFEFF6FB"/>
        <bgColor rgb="FF000000"/>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style="thin">
        <color indexed="64"/>
      </bottom>
      <diagonal/>
    </border>
    <border>
      <left style="medium">
        <color rgb="FF231F20"/>
      </left>
      <right/>
      <top style="medium">
        <color rgb="FF231F20"/>
      </top>
      <bottom style="medium">
        <color rgb="FF231F20"/>
      </bottom>
      <diagonal/>
    </border>
    <border>
      <left/>
      <right/>
      <top style="medium">
        <color rgb="FF231F20"/>
      </top>
      <bottom style="medium">
        <color rgb="FF231F20"/>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style="medium">
        <color rgb="FF231F20"/>
      </top>
      <bottom/>
      <diagonal/>
    </border>
    <border>
      <left/>
      <right style="medium">
        <color rgb="FF231F20"/>
      </right>
      <top/>
      <bottom/>
      <diagonal/>
    </border>
    <border>
      <left style="medium">
        <color rgb="FF231F20"/>
      </left>
      <right style="medium">
        <color rgb="FF231F20"/>
      </right>
      <top/>
      <bottom/>
      <diagonal/>
    </border>
    <border>
      <left style="medium">
        <color rgb="FF231F20"/>
      </left>
      <right/>
      <top style="medium">
        <color rgb="FF231F20"/>
      </top>
      <bottom/>
      <diagonal/>
    </border>
    <border>
      <left/>
      <right style="medium">
        <color rgb="FF231F20"/>
      </right>
      <top style="medium">
        <color indexed="64"/>
      </top>
      <bottom/>
      <diagonal/>
    </border>
    <border>
      <left style="medium">
        <color rgb="FF231F20"/>
      </left>
      <right style="medium">
        <color rgb="FF231F20"/>
      </right>
      <top style="medium">
        <color indexed="64"/>
      </top>
      <bottom/>
      <diagonal/>
    </border>
    <border>
      <left style="medium">
        <color rgb="FF231F20"/>
      </left>
      <right/>
      <top style="medium">
        <color indexed="64"/>
      </top>
      <bottom/>
      <diagonal/>
    </border>
    <border>
      <left style="medium">
        <color rgb="FF231F20"/>
      </left>
      <right/>
      <top/>
      <bottom/>
      <diagonal/>
    </border>
    <border>
      <left style="medium">
        <color indexed="64"/>
      </left>
      <right style="medium">
        <color indexed="64"/>
      </right>
      <top/>
      <bottom style="medium">
        <color indexed="64"/>
      </bottom>
      <diagonal/>
    </border>
    <border>
      <left/>
      <right style="medium">
        <color rgb="FF231F20"/>
      </right>
      <top/>
      <bottom style="medium">
        <color rgb="FF231F20"/>
      </bottom>
      <diagonal/>
    </border>
    <border>
      <left style="medium">
        <color rgb="FF231F20"/>
      </left>
      <right/>
      <top/>
      <bottom style="medium">
        <color indexed="64"/>
      </bottom>
      <diagonal/>
    </border>
    <border>
      <left/>
      <right style="medium">
        <color rgb="FF231F20"/>
      </right>
      <top/>
      <bottom style="medium">
        <color indexed="64"/>
      </bottom>
      <diagonal/>
    </border>
    <border>
      <left style="medium">
        <color indexed="64"/>
      </left>
      <right/>
      <top style="medium">
        <color rgb="FF231F20"/>
      </top>
      <bottom/>
      <diagonal/>
    </border>
    <border>
      <left style="medium">
        <color indexed="64"/>
      </left>
      <right style="medium">
        <color indexed="64"/>
      </right>
      <top/>
      <bottom/>
      <diagonal/>
    </border>
    <border>
      <left/>
      <right/>
      <top style="medium">
        <color rgb="FF231F2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8"/>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rgb="FF231F2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8"/>
      </left>
      <right/>
      <top/>
      <bottom/>
      <diagonal/>
    </border>
  </borders>
  <cellStyleXfs count="4">
    <xf numFmtId="0" fontId="0" fillId="0" borderId="0"/>
    <xf numFmtId="0" fontId="1" fillId="0" borderId="0"/>
    <xf numFmtId="9" fontId="7" fillId="0" borderId="0" applyFont="0" applyFill="0" applyBorder="0" applyAlignment="0" applyProtection="0"/>
    <xf numFmtId="0" fontId="33" fillId="0" borderId="0" applyNumberFormat="0" applyFill="0" applyBorder="0" applyAlignment="0" applyProtection="0"/>
  </cellStyleXfs>
  <cellXfs count="727">
    <xf numFmtId="0" fontId="0" fillId="0" borderId="0" xfId="0"/>
    <xf numFmtId="0" fontId="4" fillId="0" borderId="0" xfId="0" applyFont="1" applyFill="1" applyBorder="1" applyAlignment="1">
      <alignment horizontal="left" vertical="top"/>
    </xf>
    <xf numFmtId="0" fontId="4" fillId="0" borderId="0" xfId="0" applyFont="1" applyFill="1" applyBorder="1" applyAlignment="1">
      <alignment horizontal="left" vertical="center"/>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left" vertical="center" wrapText="1" indent="1"/>
    </xf>
    <xf numFmtId="0" fontId="4" fillId="0" borderId="14"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left" vertical="center" wrapText="1" indent="1"/>
    </xf>
    <xf numFmtId="0" fontId="4" fillId="0" borderId="16"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indent="1"/>
    </xf>
    <xf numFmtId="0" fontId="4" fillId="0" borderId="17"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9" xfId="0" applyFont="1" applyFill="1" applyBorder="1" applyAlignment="1">
      <alignment horizontal="left" vertical="center" wrapText="1" indent="1"/>
    </xf>
    <xf numFmtId="0" fontId="4" fillId="0" borderId="19"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0" borderId="20" xfId="0" applyFont="1" applyFill="1" applyBorder="1" applyAlignment="1">
      <alignment horizontal="left" vertical="center" wrapText="1" indent="1"/>
    </xf>
    <xf numFmtId="0" fontId="4" fillId="0" borderId="20" xfId="0" applyFont="1" applyFill="1" applyBorder="1" applyAlignment="1">
      <alignment horizontal="left" vertical="center" wrapText="1"/>
    </xf>
    <xf numFmtId="0" fontId="10" fillId="4" borderId="0" xfId="0" applyFont="1" applyFill="1" applyBorder="1" applyAlignment="1" applyProtection="1">
      <alignment horizontal="left" vertical="top" wrapText="1"/>
    </xf>
    <xf numFmtId="0" fontId="12" fillId="4" borderId="21" xfId="0" applyFont="1" applyFill="1" applyBorder="1" applyAlignment="1" applyProtection="1">
      <alignment horizontal="center" vertical="center" wrapText="1"/>
    </xf>
    <xf numFmtId="0" fontId="10" fillId="4" borderId="21" xfId="0" applyFont="1" applyFill="1" applyBorder="1" applyAlignment="1" applyProtection="1">
      <alignment horizontal="left" vertical="center" wrapText="1"/>
    </xf>
    <xf numFmtId="0" fontId="10" fillId="4" borderId="21" xfId="0" applyFont="1" applyFill="1" applyBorder="1" applyAlignment="1" applyProtection="1">
      <alignment horizontal="center" vertical="center" wrapText="1"/>
    </xf>
    <xf numFmtId="0" fontId="13" fillId="0" borderId="0" xfId="0" applyFont="1" applyFill="1" applyBorder="1" applyAlignment="1">
      <alignment horizontal="left" vertical="top"/>
    </xf>
    <xf numFmtId="0" fontId="3" fillId="5" borderId="5" xfId="1" applyFont="1" applyFill="1" applyBorder="1" applyAlignment="1">
      <alignment vertical="center"/>
    </xf>
    <xf numFmtId="0" fontId="3" fillId="0" borderId="5" xfId="1" applyFont="1" applyBorder="1" applyAlignment="1">
      <alignment vertical="center"/>
    </xf>
    <xf numFmtId="14" fontId="3" fillId="5" borderId="6" xfId="1" applyNumberFormat="1"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6" fillId="5" borderId="25" xfId="0" applyFont="1" applyFill="1" applyBorder="1" applyAlignment="1">
      <alignment horizontal="center" vertical="top" wrapText="1"/>
    </xf>
    <xf numFmtId="0" fontId="19" fillId="5" borderId="25" xfId="0" applyFont="1" applyFill="1" applyBorder="1" applyAlignment="1">
      <alignment horizontal="center" vertical="center" wrapText="1"/>
    </xf>
    <xf numFmtId="0" fontId="18" fillId="5" borderId="25" xfId="0" applyFont="1" applyFill="1" applyBorder="1" applyAlignment="1">
      <alignment horizontal="left" vertical="center" wrapText="1"/>
    </xf>
    <xf numFmtId="0" fontId="18" fillId="5" borderId="26" xfId="0" applyFont="1" applyFill="1" applyBorder="1" applyAlignment="1">
      <alignment vertical="center" wrapText="1"/>
    </xf>
    <xf numFmtId="0" fontId="18" fillId="5" borderId="26" xfId="0" applyFont="1" applyFill="1" applyBorder="1" applyAlignment="1">
      <alignment horizontal="left" vertical="center" wrapText="1"/>
    </xf>
    <xf numFmtId="0" fontId="21" fillId="0" borderId="0" xfId="0" applyFont="1" applyFill="1" applyBorder="1" applyAlignment="1">
      <alignment horizontal="center" vertical="center"/>
    </xf>
    <xf numFmtId="0" fontId="17" fillId="7" borderId="27" xfId="0" applyFont="1" applyFill="1" applyBorder="1" applyAlignment="1">
      <alignment horizontal="left" vertical="center" wrapText="1"/>
    </xf>
    <xf numFmtId="0" fontId="19" fillId="0" borderId="0" xfId="0" applyFont="1" applyAlignment="1">
      <alignment horizontal="center" vertical="center" wrapText="1"/>
    </xf>
    <xf numFmtId="0" fontId="19" fillId="5" borderId="24" xfId="0" applyFont="1" applyFill="1" applyBorder="1" applyAlignment="1">
      <alignment horizontal="center" vertical="center" wrapText="1"/>
    </xf>
    <xf numFmtId="0" fontId="8" fillId="8" borderId="1" xfId="0" applyFont="1" applyFill="1" applyBorder="1" applyAlignment="1">
      <alignment horizontal="center"/>
    </xf>
    <xf numFmtId="0" fontId="8" fillId="8" borderId="1" xfId="0" applyFont="1" applyFill="1" applyBorder="1" applyAlignment="1">
      <alignment horizontal="center" wrapText="1"/>
    </xf>
    <xf numFmtId="0" fontId="4" fillId="0" borderId="14" xfId="0" applyFont="1" applyBorder="1" applyAlignment="1">
      <alignment horizontal="center"/>
    </xf>
    <xf numFmtId="0" fontId="4" fillId="0" borderId="14" xfId="0" applyFont="1" applyBorder="1" applyAlignment="1">
      <alignment wrapText="1"/>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14" xfId="0" applyFont="1" applyBorder="1" applyAlignment="1">
      <alignment horizontal="center" wrapText="1"/>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0" xfId="0" applyBorder="1" applyAlignment="1">
      <alignment wrapText="1"/>
    </xf>
    <xf numFmtId="0" fontId="0" fillId="0" borderId="0" xfId="0" applyBorder="1" applyAlignment="1">
      <alignment horizontal="center"/>
    </xf>
    <xf numFmtId="0" fontId="24" fillId="0" borderId="0" xfId="0" applyFont="1" applyBorder="1" applyAlignment="1">
      <alignment wrapText="1"/>
    </xf>
    <xf numFmtId="0" fontId="24" fillId="0" borderId="0" xfId="0" applyFont="1" applyBorder="1" applyAlignment="1">
      <alignment horizontal="center" wrapText="1"/>
    </xf>
    <xf numFmtId="0" fontId="24" fillId="0" borderId="0" xfId="0" applyFont="1" applyBorder="1" applyAlignment="1">
      <alignment horizontal="center"/>
    </xf>
    <xf numFmtId="0" fontId="24" fillId="0" borderId="0" xfId="0" applyFont="1" applyBorder="1" applyAlignment="1"/>
    <xf numFmtId="0" fontId="25" fillId="0" borderId="0" xfId="0" applyFont="1" applyFill="1" applyBorder="1" applyAlignment="1">
      <alignment horizontal="left" vertical="top"/>
    </xf>
    <xf numFmtId="0" fontId="25" fillId="0" borderId="0" xfId="0" applyFont="1" applyFill="1" applyBorder="1" applyAlignment="1">
      <alignment horizontal="left" vertical="center"/>
    </xf>
    <xf numFmtId="0" fontId="27" fillId="3" borderId="36" xfId="0" applyFont="1" applyFill="1" applyBorder="1" applyAlignment="1">
      <alignment horizontal="center" vertical="center" wrapText="1"/>
    </xf>
    <xf numFmtId="0" fontId="27" fillId="3"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5" fillId="0" borderId="14" xfId="0" applyFont="1" applyFill="1" applyBorder="1" applyAlignment="1">
      <alignment horizontal="justify" vertical="center" wrapText="1"/>
    </xf>
    <xf numFmtId="0" fontId="25" fillId="0" borderId="14" xfId="0" applyFont="1" applyFill="1" applyBorder="1" applyAlignment="1">
      <alignment horizontal="center" vertical="center" wrapText="1"/>
    </xf>
    <xf numFmtId="0" fontId="25" fillId="0" borderId="14" xfId="0" applyFont="1" applyFill="1" applyBorder="1" applyAlignment="1">
      <alignment horizontal="center" vertical="center"/>
    </xf>
    <xf numFmtId="0" fontId="26" fillId="0" borderId="46" xfId="0" applyFont="1" applyFill="1" applyBorder="1" applyAlignment="1">
      <alignment horizontal="center" vertical="center" wrapText="1"/>
    </xf>
    <xf numFmtId="0" fontId="26" fillId="0" borderId="38" xfId="0" applyFont="1" applyFill="1" applyBorder="1" applyAlignment="1">
      <alignment horizontal="justify" vertical="center" wrapText="1"/>
    </xf>
    <xf numFmtId="0" fontId="25" fillId="0" borderId="38"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14" xfId="0" applyFont="1" applyFill="1" applyBorder="1" applyAlignment="1">
      <alignment vertical="center" wrapText="1"/>
    </xf>
    <xf numFmtId="0" fontId="25" fillId="0" borderId="14" xfId="0" applyFont="1" applyFill="1" applyBorder="1" applyAlignment="1">
      <alignment vertical="center" wrapText="1"/>
    </xf>
    <xf numFmtId="0" fontId="26" fillId="0" borderId="14" xfId="0" applyFont="1" applyFill="1" applyBorder="1" applyAlignment="1">
      <alignment horizontal="center" vertical="center" wrapText="1"/>
    </xf>
    <xf numFmtId="0" fontId="26" fillId="0" borderId="46" xfId="0" applyFont="1" applyFill="1" applyBorder="1" applyAlignment="1">
      <alignment horizontal="justify" vertical="center" wrapText="1"/>
    </xf>
    <xf numFmtId="0" fontId="25" fillId="0" borderId="46" xfId="0" applyFont="1" applyFill="1" applyBorder="1" applyAlignment="1">
      <alignment horizontal="center" vertical="center" wrapText="1"/>
    </xf>
    <xf numFmtId="0" fontId="26" fillId="5" borderId="46" xfId="0" applyFont="1" applyFill="1" applyBorder="1" applyAlignment="1">
      <alignment horizontal="justify" vertical="center" wrapText="1"/>
    </xf>
    <xf numFmtId="0" fontId="25" fillId="5" borderId="46"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0" fillId="0" borderId="0" xfId="0" applyFill="1" applyBorder="1" applyAlignment="1">
      <alignment horizontal="left" vertical="top"/>
    </xf>
    <xf numFmtId="0" fontId="13" fillId="8"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4" xfId="0" applyFont="1" applyFill="1" applyBorder="1" applyAlignment="1">
      <alignment horizontal="justify" vertical="center" wrapText="1"/>
    </xf>
    <xf numFmtId="0" fontId="29" fillId="5" borderId="0" xfId="0" applyFont="1" applyFill="1" applyAlignment="1">
      <alignment horizontal="center" vertical="center" wrapText="1"/>
    </xf>
    <xf numFmtId="0" fontId="0" fillId="0" borderId="0" xfId="0" applyFont="1"/>
    <xf numFmtId="0" fontId="22" fillId="5" borderId="0" xfId="0" applyFont="1" applyFill="1" applyAlignment="1">
      <alignment horizontal="center" vertical="center"/>
    </xf>
    <xf numFmtId="14" fontId="29" fillId="9" borderId="0" xfId="0" applyNumberFormat="1" applyFont="1" applyFill="1" applyAlignment="1">
      <alignment horizontal="center" vertical="center" wrapText="1"/>
    </xf>
    <xf numFmtId="0" fontId="22" fillId="5" borderId="0" xfId="0" applyFont="1" applyFill="1" applyAlignment="1">
      <alignment horizontal="center" vertical="center" wrapText="1"/>
    </xf>
    <xf numFmtId="0" fontId="30" fillId="5" borderId="0" xfId="0" applyFont="1" applyFill="1" applyBorder="1" applyAlignment="1">
      <alignment horizontal="center" vertical="center" wrapText="1"/>
    </xf>
    <xf numFmtId="0" fontId="16" fillId="5" borderId="0" xfId="0" applyFont="1" applyFill="1" applyBorder="1" applyAlignment="1">
      <alignment horizontal="center" vertical="center"/>
    </xf>
    <xf numFmtId="0" fontId="31" fillId="5" borderId="0" xfId="0" applyFont="1" applyFill="1" applyAlignment="1">
      <alignment horizontal="center" vertical="center" wrapText="1"/>
    </xf>
    <xf numFmtId="0" fontId="16" fillId="5" borderId="0" xfId="0" applyFont="1" applyFill="1" applyBorder="1" applyAlignment="1">
      <alignment horizontal="center" vertical="center" wrapText="1"/>
    </xf>
    <xf numFmtId="0" fontId="34" fillId="5" borderId="60" xfId="0" applyFont="1" applyFill="1" applyBorder="1" applyAlignment="1" applyProtection="1">
      <alignment vertical="center" wrapText="1"/>
      <protection locked="0"/>
    </xf>
    <xf numFmtId="0" fontId="34" fillId="5" borderId="62" xfId="0" applyFont="1" applyFill="1" applyBorder="1" applyAlignment="1" applyProtection="1">
      <alignment horizontal="center" vertical="center" wrapText="1"/>
      <protection locked="0"/>
    </xf>
    <xf numFmtId="0" fontId="34" fillId="5" borderId="63" xfId="0" applyFont="1" applyFill="1" applyBorder="1" applyAlignment="1" applyProtection="1">
      <alignment horizontal="center" vertical="center" wrapText="1"/>
      <protection locked="0"/>
    </xf>
    <xf numFmtId="0" fontId="34" fillId="5" borderId="2"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wrapText="1"/>
      <protection locked="0"/>
    </xf>
    <xf numFmtId="0" fontId="34" fillId="5" borderId="69" xfId="0" applyFont="1" applyFill="1" applyBorder="1" applyAlignment="1" applyProtection="1">
      <alignment horizontal="center" vertical="center" wrapText="1"/>
      <protection locked="0"/>
    </xf>
    <xf numFmtId="0" fontId="34" fillId="5" borderId="70" xfId="0" applyFont="1" applyFill="1" applyBorder="1" applyAlignment="1">
      <alignment horizontal="center" vertical="center" wrapText="1"/>
    </xf>
    <xf numFmtId="0" fontId="34" fillId="5" borderId="62" xfId="0" applyFont="1" applyFill="1" applyBorder="1" applyAlignment="1">
      <alignment horizontal="center" vertical="center" wrapText="1"/>
    </xf>
    <xf numFmtId="0" fontId="29" fillId="11" borderId="62" xfId="0" applyFont="1" applyFill="1" applyBorder="1" applyAlignment="1" applyProtection="1">
      <alignment horizontal="center" vertical="center" wrapText="1"/>
      <protection locked="0"/>
    </xf>
    <xf numFmtId="0" fontId="29" fillId="11" borderId="69" xfId="0" applyFont="1" applyFill="1" applyBorder="1" applyAlignment="1" applyProtection="1">
      <alignment horizontal="center" vertical="center" wrapText="1"/>
      <protection locked="0"/>
    </xf>
    <xf numFmtId="0" fontId="29" fillId="0" borderId="62" xfId="0" applyFont="1" applyBorder="1" applyAlignment="1">
      <alignment horizontal="center" vertical="center" wrapText="1"/>
    </xf>
    <xf numFmtId="0" fontId="33" fillId="0" borderId="62" xfId="3" applyFont="1" applyBorder="1" applyAlignment="1">
      <alignment horizontal="center" vertical="center" wrapText="1"/>
    </xf>
    <xf numFmtId="0" fontId="34" fillId="11" borderId="72" xfId="0" applyFont="1" applyFill="1" applyBorder="1" applyAlignment="1" applyProtection="1">
      <alignment horizontal="center" vertical="center" wrapText="1"/>
      <protection locked="0"/>
    </xf>
    <xf numFmtId="0" fontId="33" fillId="5" borderId="69" xfId="3" applyFont="1" applyFill="1" applyBorder="1" applyAlignment="1">
      <alignment horizontal="center" vertical="center" wrapText="1"/>
    </xf>
    <xf numFmtId="0" fontId="33" fillId="5" borderId="62" xfId="3" applyFont="1" applyFill="1" applyBorder="1" applyAlignment="1">
      <alignment horizontal="center" vertical="center" wrapText="1"/>
    </xf>
    <xf numFmtId="0" fontId="34" fillId="5" borderId="72" xfId="0" applyFont="1" applyFill="1" applyBorder="1" applyAlignment="1">
      <alignment horizontal="center" vertical="center" wrapText="1"/>
    </xf>
    <xf numFmtId="0" fontId="34" fillId="11" borderId="69" xfId="0" applyFont="1" applyFill="1" applyBorder="1" applyAlignment="1" applyProtection="1">
      <alignment horizontal="center" vertical="center" wrapText="1"/>
      <protection locked="0"/>
    </xf>
    <xf numFmtId="0" fontId="34" fillId="11" borderId="62" xfId="0" applyFont="1" applyFill="1" applyBorder="1" applyAlignment="1" applyProtection="1">
      <alignment horizontal="center" vertical="center" wrapText="1"/>
      <protection locked="0"/>
    </xf>
    <xf numFmtId="0" fontId="34" fillId="11" borderId="63" xfId="0" applyFont="1" applyFill="1" applyBorder="1" applyAlignment="1" applyProtection="1">
      <alignment horizontal="center" vertical="center" wrapText="1"/>
      <protection locked="0"/>
    </xf>
    <xf numFmtId="0" fontId="34" fillId="12" borderId="2" xfId="0" applyFont="1" applyFill="1" applyBorder="1" applyAlignment="1" applyProtection="1">
      <alignment horizontal="center" vertical="center" wrapText="1"/>
      <protection locked="0"/>
    </xf>
    <xf numFmtId="0" fontId="34" fillId="11" borderId="2" xfId="0" applyFont="1" applyFill="1" applyBorder="1" applyAlignment="1" applyProtection="1">
      <alignment horizontal="center" vertical="center" wrapText="1"/>
      <protection locked="0"/>
    </xf>
    <xf numFmtId="0" fontId="29" fillId="11" borderId="2" xfId="0" applyFont="1" applyFill="1" applyBorder="1" applyAlignment="1" applyProtection="1">
      <alignment horizontal="center" vertical="center" wrapText="1"/>
      <protection locked="0"/>
    </xf>
    <xf numFmtId="0" fontId="29" fillId="0" borderId="2" xfId="0" applyFont="1" applyBorder="1" applyAlignment="1">
      <alignment horizontal="center" vertical="center" wrapText="1"/>
    </xf>
    <xf numFmtId="0" fontId="29" fillId="11" borderId="2" xfId="0" applyFont="1" applyFill="1" applyBorder="1" applyAlignment="1" applyProtection="1">
      <alignment horizontal="justify" vertical="center" wrapText="1"/>
      <protection locked="0"/>
    </xf>
    <xf numFmtId="0" fontId="33" fillId="0" borderId="2" xfId="3" applyFont="1" applyBorder="1" applyAlignment="1">
      <alignment horizontal="center" vertical="center" wrapText="1"/>
    </xf>
    <xf numFmtId="0" fontId="29" fillId="11" borderId="1" xfId="0" applyFont="1" applyFill="1" applyBorder="1" applyAlignment="1" applyProtection="1">
      <alignment horizontal="center" vertical="center" wrapText="1"/>
      <protection locked="0"/>
    </xf>
    <xf numFmtId="0" fontId="36" fillId="0" borderId="75" xfId="0" applyFont="1" applyBorder="1" applyAlignment="1">
      <alignment vertical="center" wrapText="1"/>
    </xf>
    <xf numFmtId="0" fontId="36" fillId="0" borderId="67" xfId="0" applyFont="1" applyBorder="1" applyAlignment="1">
      <alignment vertical="center" wrapText="1"/>
    </xf>
    <xf numFmtId="0" fontId="36" fillId="0" borderId="67" xfId="0" applyFont="1" applyBorder="1" applyAlignment="1">
      <alignment horizontal="center" vertical="center" wrapText="1"/>
    </xf>
    <xf numFmtId="0" fontId="37" fillId="13" borderId="69" xfId="3" applyFont="1" applyFill="1" applyBorder="1" applyAlignment="1">
      <alignment horizontal="center" vertical="center" wrapText="1"/>
    </xf>
    <xf numFmtId="0" fontId="37" fillId="13" borderId="62" xfId="3" applyFont="1" applyFill="1" applyBorder="1" applyAlignment="1">
      <alignment horizontal="center" vertical="center" wrapText="1"/>
    </xf>
    <xf numFmtId="0" fontId="34" fillId="13" borderId="72" xfId="0" applyFont="1" applyFill="1" applyBorder="1" applyAlignment="1">
      <alignment horizontal="center" vertical="center" wrapText="1"/>
    </xf>
    <xf numFmtId="0" fontId="31" fillId="11" borderId="69" xfId="0" applyFont="1" applyFill="1" applyBorder="1" applyAlignment="1" applyProtection="1">
      <alignment horizontal="center" vertical="center" wrapText="1"/>
      <protection locked="0"/>
    </xf>
    <xf numFmtId="0" fontId="31" fillId="11" borderId="62" xfId="0" applyFont="1" applyFill="1" applyBorder="1" applyAlignment="1" applyProtection="1">
      <alignment horizontal="center" vertical="center" wrapText="1"/>
      <protection locked="0"/>
    </xf>
    <xf numFmtId="0" fontId="31" fillId="11" borderId="63" xfId="0" applyFont="1" applyFill="1" applyBorder="1" applyAlignment="1" applyProtection="1">
      <alignment horizontal="center" vertical="center" wrapText="1"/>
      <protection locked="0"/>
    </xf>
    <xf numFmtId="0" fontId="31" fillId="11" borderId="2" xfId="0" applyFont="1" applyFill="1" applyBorder="1" applyAlignment="1" applyProtection="1">
      <alignment horizontal="center" vertical="center" wrapText="1"/>
      <protection locked="0"/>
    </xf>
    <xf numFmtId="0" fontId="34" fillId="13" borderId="70" xfId="0" applyFont="1" applyFill="1" applyBorder="1" applyAlignment="1">
      <alignment horizontal="center" vertical="center" wrapText="1"/>
    </xf>
    <xf numFmtId="0" fontId="34" fillId="13" borderId="62" xfId="0" applyFont="1" applyFill="1" applyBorder="1" applyAlignment="1">
      <alignment horizontal="center" vertical="center" wrapText="1"/>
    </xf>
    <xf numFmtId="0" fontId="34" fillId="11" borderId="8" xfId="0" applyFont="1" applyFill="1" applyBorder="1" applyAlignment="1" applyProtection="1">
      <alignment horizontal="center" vertical="center" wrapText="1"/>
      <protection locked="0"/>
    </xf>
    <xf numFmtId="0" fontId="34" fillId="11" borderId="9" xfId="0" applyFont="1" applyFill="1" applyBorder="1" applyAlignment="1" applyProtection="1">
      <alignment horizontal="center" vertical="center" wrapText="1"/>
      <protection locked="0"/>
    </xf>
    <xf numFmtId="0" fontId="34" fillId="11" borderId="77" xfId="0" applyFont="1" applyFill="1" applyBorder="1" applyAlignment="1" applyProtection="1">
      <alignment horizontal="center" vertical="center" wrapText="1"/>
      <protection locked="0"/>
    </xf>
    <xf numFmtId="0" fontId="34" fillId="11" borderId="78" xfId="0" applyFont="1" applyFill="1" applyBorder="1" applyAlignment="1" applyProtection="1">
      <alignment horizontal="center" vertical="center" wrapText="1"/>
      <protection locked="0"/>
    </xf>
    <xf numFmtId="0" fontId="34" fillId="5" borderId="80" xfId="0" applyFont="1" applyFill="1" applyBorder="1" applyAlignment="1" applyProtection="1">
      <alignment horizontal="center" vertical="center" wrapText="1"/>
      <protection locked="0"/>
    </xf>
    <xf numFmtId="0" fontId="34" fillId="5" borderId="5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2" xfId="0" applyFont="1" applyFill="1" applyBorder="1" applyAlignment="1">
      <alignment horizontal="center" vertical="center" wrapText="1"/>
    </xf>
    <xf numFmtId="0" fontId="38" fillId="0" borderId="2" xfId="3" applyFont="1" applyFill="1" applyBorder="1" applyAlignment="1">
      <alignment horizontal="center" vertical="center" wrapText="1"/>
    </xf>
    <xf numFmtId="0" fontId="30" fillId="15" borderId="2" xfId="0" applyFont="1" applyFill="1" applyBorder="1" applyAlignment="1" applyProtection="1">
      <alignment horizontal="center" vertical="center" wrapText="1"/>
      <protection locked="0"/>
    </xf>
    <xf numFmtId="0" fontId="39" fillId="16" borderId="62" xfId="0" applyFont="1" applyFill="1" applyBorder="1" applyAlignment="1" applyProtection="1">
      <alignment horizontal="center" vertical="center" wrapText="1"/>
      <protection locked="0"/>
    </xf>
    <xf numFmtId="0" fontId="39" fillId="16" borderId="69" xfId="0" applyFont="1" applyFill="1" applyBorder="1" applyAlignment="1" applyProtection="1">
      <alignment horizontal="center" vertical="center" wrapText="1"/>
      <protection locked="0"/>
    </xf>
    <xf numFmtId="0" fontId="39" fillId="5" borderId="62" xfId="0" applyFont="1" applyFill="1" applyBorder="1" applyAlignment="1">
      <alignment horizontal="center" vertical="center" wrapText="1"/>
    </xf>
    <xf numFmtId="0" fontId="37" fillId="5" borderId="62" xfId="3" applyFont="1" applyFill="1" applyBorder="1" applyAlignment="1">
      <alignment horizontal="center" vertical="center" wrapText="1"/>
    </xf>
    <xf numFmtId="0" fontId="40" fillId="16" borderId="72" xfId="0" applyFont="1" applyFill="1" applyBorder="1" applyAlignment="1" applyProtection="1">
      <alignment horizontal="center" vertical="center" wrapText="1"/>
      <protection locked="0"/>
    </xf>
    <xf numFmtId="0" fontId="40" fillId="13" borderId="2" xfId="0" applyFont="1" applyFill="1" applyBorder="1" applyAlignment="1">
      <alignment horizontal="center" vertical="center" wrapText="1"/>
    </xf>
    <xf numFmtId="0" fontId="41" fillId="13" borderId="2" xfId="3" applyFont="1" applyFill="1" applyBorder="1" applyAlignment="1">
      <alignment horizontal="center" vertical="center" wrapText="1"/>
    </xf>
    <xf numFmtId="0" fontId="34" fillId="13" borderId="2" xfId="0" applyFont="1" applyFill="1" applyBorder="1" applyAlignment="1">
      <alignment horizontal="center" vertical="center" wrapText="1"/>
    </xf>
    <xf numFmtId="0" fontId="40" fillId="13" borderId="69" xfId="0" applyFont="1" applyFill="1" applyBorder="1" applyAlignment="1">
      <alignment horizontal="center" vertical="center" wrapText="1"/>
    </xf>
    <xf numFmtId="0" fontId="40" fillId="13" borderId="62" xfId="0" applyFont="1" applyFill="1" applyBorder="1" applyAlignment="1">
      <alignment horizontal="center" vertical="center" wrapText="1"/>
    </xf>
    <xf numFmtId="0" fontId="34" fillId="17" borderId="2" xfId="0" applyFont="1" applyFill="1" applyBorder="1" applyAlignment="1" applyProtection="1">
      <alignment horizontal="center" vertical="center" wrapText="1"/>
      <protection locked="0"/>
    </xf>
    <xf numFmtId="0" fontId="31" fillId="17" borderId="2" xfId="0" applyFont="1" applyFill="1" applyBorder="1" applyAlignment="1" applyProtection="1">
      <alignment horizontal="center" vertical="center" wrapText="1"/>
      <protection locked="0"/>
    </xf>
    <xf numFmtId="0" fontId="34" fillId="17" borderId="4" xfId="0" applyFont="1" applyFill="1" applyBorder="1" applyAlignment="1" applyProtection="1">
      <alignment horizontal="center" vertical="center" wrapText="1"/>
      <protection locked="0"/>
    </xf>
    <xf numFmtId="0" fontId="31" fillId="17" borderId="62" xfId="0" applyFont="1" applyFill="1" applyBorder="1" applyAlignment="1" applyProtection="1">
      <alignment horizontal="center" vertical="center" wrapText="1"/>
      <protection locked="0"/>
    </xf>
    <xf numFmtId="0" fontId="34" fillId="17" borderId="62" xfId="0" applyFont="1" applyFill="1" applyBorder="1" applyAlignment="1" applyProtection="1">
      <alignment horizontal="center" vertical="center" wrapText="1"/>
      <protection locked="0"/>
    </xf>
    <xf numFmtId="0" fontId="34" fillId="17" borderId="63" xfId="0" applyFont="1" applyFill="1" applyBorder="1" applyAlignment="1" applyProtection="1">
      <alignment horizontal="center" vertical="center" wrapText="1"/>
      <protection locked="0"/>
    </xf>
    <xf numFmtId="0" fontId="39" fillId="17" borderId="62" xfId="0" applyFont="1" applyFill="1" applyBorder="1" applyAlignment="1" applyProtection="1">
      <alignment horizontal="center" vertical="center" wrapText="1"/>
      <protection locked="0"/>
    </xf>
    <xf numFmtId="0" fontId="39" fillId="17" borderId="69" xfId="0" applyFont="1" applyFill="1" applyBorder="1" applyAlignment="1" applyProtection="1">
      <alignment horizontal="center" vertical="center" wrapText="1"/>
      <protection locked="0"/>
    </xf>
    <xf numFmtId="0" fontId="39" fillId="0" borderId="62" xfId="0" applyFont="1" applyFill="1" applyBorder="1" applyAlignment="1">
      <alignment horizontal="center" vertical="center" wrapText="1"/>
    </xf>
    <xf numFmtId="0" fontId="42" fillId="0" borderId="62" xfId="3" applyFont="1" applyFill="1" applyBorder="1" applyAlignment="1">
      <alignment horizontal="center" vertical="center" wrapText="1"/>
    </xf>
    <xf numFmtId="0" fontId="31" fillId="17" borderId="72" xfId="0" applyFont="1" applyFill="1" applyBorder="1" applyAlignment="1" applyProtection="1">
      <alignment horizontal="center" vertical="center" wrapText="1"/>
      <protection locked="0"/>
    </xf>
    <xf numFmtId="0" fontId="42" fillId="13" borderId="69" xfId="3" applyFont="1" applyFill="1" applyBorder="1" applyAlignment="1">
      <alignment horizontal="center" vertical="center" wrapText="1"/>
    </xf>
    <xf numFmtId="0" fontId="42" fillId="13" borderId="62" xfId="3" applyFont="1" applyFill="1" applyBorder="1" applyAlignment="1">
      <alignment horizontal="center" vertical="center" wrapText="1"/>
    </xf>
    <xf numFmtId="0" fontId="31" fillId="17" borderId="63" xfId="0" applyFont="1" applyFill="1" applyBorder="1" applyAlignment="1" applyProtection="1">
      <alignment horizontal="center" vertical="center" wrapText="1"/>
      <protection locked="0"/>
    </xf>
    <xf numFmtId="0" fontId="34" fillId="17" borderId="72" xfId="0" applyFont="1" applyFill="1" applyBorder="1" applyAlignment="1" applyProtection="1">
      <alignment horizontal="center" vertical="center" wrapText="1"/>
      <protection locked="0"/>
    </xf>
    <xf numFmtId="0" fontId="34" fillId="13" borderId="69" xfId="0" applyFont="1" applyFill="1" applyBorder="1" applyAlignment="1">
      <alignment horizontal="center" vertical="center" wrapText="1"/>
    </xf>
    <xf numFmtId="0" fontId="34" fillId="17" borderId="81" xfId="0" applyFont="1" applyFill="1" applyBorder="1" applyAlignment="1" applyProtection="1">
      <alignment horizontal="center" vertical="center" wrapText="1"/>
      <protection locked="0"/>
    </xf>
    <xf numFmtId="0" fontId="31" fillId="17" borderId="61" xfId="0" applyFont="1" applyFill="1" applyBorder="1" applyAlignment="1" applyProtection="1">
      <alignment horizontal="center" vertical="center" wrapText="1"/>
      <protection locked="0"/>
    </xf>
    <xf numFmtId="0" fontId="34" fillId="17" borderId="61" xfId="0" applyFont="1" applyFill="1" applyBorder="1" applyAlignment="1" applyProtection="1">
      <alignment horizontal="center" vertical="center" wrapText="1"/>
      <protection locked="0"/>
    </xf>
    <xf numFmtId="0" fontId="34" fillId="17" borderId="78" xfId="0" applyFont="1" applyFill="1" applyBorder="1" applyAlignment="1" applyProtection="1">
      <alignment horizontal="center" vertical="center" wrapText="1"/>
      <protection locked="0"/>
    </xf>
    <xf numFmtId="0" fontId="34" fillId="17" borderId="59" xfId="0" applyFont="1" applyFill="1" applyBorder="1" applyAlignment="1" applyProtection="1">
      <alignment horizontal="center" vertical="center" wrapText="1"/>
      <protection locked="0"/>
    </xf>
    <xf numFmtId="0" fontId="34" fillId="17" borderId="66" xfId="0" applyFont="1" applyFill="1" applyBorder="1" applyAlignment="1" applyProtection="1">
      <alignment horizontal="center" vertical="center" wrapText="1"/>
      <protection locked="0"/>
    </xf>
    <xf numFmtId="0" fontId="34" fillId="17" borderId="67" xfId="0" applyFont="1" applyFill="1" applyBorder="1" applyAlignment="1" applyProtection="1">
      <alignment horizontal="center" vertical="center" wrapText="1"/>
      <protection locked="0"/>
    </xf>
    <xf numFmtId="0" fontId="34" fillId="17" borderId="76" xfId="0" applyFont="1" applyFill="1" applyBorder="1" applyAlignment="1" applyProtection="1">
      <alignment horizontal="center" vertical="center" wrapText="1"/>
      <protection locked="0"/>
    </xf>
    <xf numFmtId="0" fontId="34" fillId="17" borderId="85" xfId="0" applyFont="1" applyFill="1" applyBorder="1" applyAlignment="1" applyProtection="1">
      <alignment horizontal="center" vertical="center" wrapText="1"/>
      <protection locked="0"/>
    </xf>
    <xf numFmtId="0" fontId="34" fillId="17" borderId="64" xfId="0" applyFont="1" applyFill="1" applyBorder="1" applyAlignment="1" applyProtection="1">
      <alignment horizontal="center" vertical="center" wrapText="1"/>
      <protection locked="0"/>
    </xf>
    <xf numFmtId="0" fontId="34" fillId="17" borderId="55" xfId="0" applyFont="1" applyFill="1" applyBorder="1" applyAlignment="1" applyProtection="1">
      <alignment horizontal="center" vertical="center" wrapText="1"/>
      <protection locked="0"/>
    </xf>
    <xf numFmtId="0" fontId="34" fillId="17" borderId="18" xfId="0" applyFont="1" applyFill="1" applyBorder="1" applyAlignment="1" applyProtection="1">
      <alignment horizontal="center" vertical="center" wrapText="1"/>
      <protection locked="0"/>
    </xf>
    <xf numFmtId="0" fontId="34" fillId="17" borderId="89" xfId="0" applyFont="1" applyFill="1" applyBorder="1" applyAlignment="1" applyProtection="1">
      <alignment horizontal="center" vertical="center" wrapText="1"/>
      <protection locked="0"/>
    </xf>
    <xf numFmtId="0" fontId="34" fillId="17" borderId="90" xfId="0" applyFont="1" applyFill="1" applyBorder="1" applyAlignment="1" applyProtection="1">
      <alignment horizontal="center" vertical="center" wrapText="1"/>
      <protection locked="0"/>
    </xf>
    <xf numFmtId="0" fontId="34" fillId="17" borderId="65" xfId="0" applyFont="1" applyFill="1" applyBorder="1" applyAlignment="1" applyProtection="1">
      <alignment horizontal="center" vertical="center" wrapText="1"/>
      <protection locked="0"/>
    </xf>
    <xf numFmtId="0" fontId="37" fillId="0" borderId="62" xfId="3" applyFont="1" applyFill="1" applyBorder="1" applyAlignment="1">
      <alignment horizontal="center" vertical="center" wrapText="1"/>
    </xf>
    <xf numFmtId="0" fontId="34" fillId="17" borderId="69" xfId="0" applyFont="1" applyFill="1" applyBorder="1" applyAlignment="1" applyProtection="1">
      <alignment horizontal="center" vertical="center" wrapText="1"/>
      <protection locked="0"/>
    </xf>
    <xf numFmtId="14" fontId="4" fillId="0" borderId="92" xfId="0" applyNumberFormat="1" applyFont="1" applyFill="1" applyBorder="1" applyAlignment="1">
      <alignment horizontal="center" vertical="center" wrapText="1"/>
    </xf>
    <xf numFmtId="14" fontId="4" fillId="0" borderId="93" xfId="0" applyNumberFormat="1"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4" xfId="0" applyFont="1" applyFill="1" applyBorder="1" applyAlignment="1">
      <alignment horizontal="center" vertical="center" wrapText="1"/>
    </xf>
    <xf numFmtId="14" fontId="4" fillId="0" borderId="57"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4" fontId="4" fillId="0" borderId="94" xfId="0" applyNumberFormat="1" applyFont="1" applyFill="1" applyBorder="1" applyAlignment="1">
      <alignment horizontal="center" vertical="center" wrapText="1"/>
    </xf>
    <xf numFmtId="0" fontId="10" fillId="4" borderId="96" xfId="0" applyFont="1" applyFill="1" applyBorder="1" applyAlignment="1" applyProtection="1">
      <alignment horizontal="left" vertical="center" wrapText="1"/>
    </xf>
    <xf numFmtId="0" fontId="0" fillId="0" borderId="2" xfId="0" applyBorder="1"/>
    <xf numFmtId="0" fontId="10" fillId="4" borderId="97" xfId="0" applyFont="1" applyFill="1" applyBorder="1" applyAlignment="1" applyProtection="1">
      <alignment horizontal="center" vertical="center" wrapText="1"/>
    </xf>
    <xf numFmtId="0" fontId="18" fillId="5" borderId="22" xfId="0" applyFont="1" applyFill="1" applyBorder="1" applyAlignment="1">
      <alignment horizontal="left" vertical="center" wrapText="1"/>
    </xf>
    <xf numFmtId="17" fontId="18" fillId="5" borderId="22" xfId="0" applyNumberFormat="1" applyFont="1" applyFill="1" applyBorder="1" applyAlignment="1">
      <alignment horizontal="left" vertical="center" wrapText="1"/>
    </xf>
    <xf numFmtId="0" fontId="16" fillId="5" borderId="25" xfId="0" applyFont="1" applyFill="1" applyBorder="1" applyAlignment="1">
      <alignment horizontal="center" vertical="center" wrapText="1"/>
    </xf>
    <xf numFmtId="14" fontId="4" fillId="0" borderId="99" xfId="0" applyNumberFormat="1" applyFont="1" applyBorder="1" applyAlignment="1">
      <alignment horizontal="left" vertical="center"/>
    </xf>
    <xf numFmtId="14" fontId="4" fillId="0" borderId="99" xfId="0" applyNumberFormat="1" applyFont="1" applyBorder="1" applyAlignment="1">
      <alignment vertical="center"/>
    </xf>
    <xf numFmtId="0" fontId="25" fillId="0" borderId="99" xfId="0" applyFont="1" applyFill="1" applyBorder="1" applyAlignment="1">
      <alignment horizontal="center" vertical="center"/>
    </xf>
    <xf numFmtId="0" fontId="25" fillId="0" borderId="0" xfId="0" applyFont="1" applyFill="1" applyBorder="1" applyAlignment="1">
      <alignment horizontal="center" vertical="center" wrapText="1"/>
    </xf>
    <xf numFmtId="14" fontId="25" fillId="0" borderId="99" xfId="0" applyNumberFormat="1" applyFont="1" applyFill="1" applyBorder="1" applyAlignment="1">
      <alignment horizontal="center" vertical="center" wrapText="1"/>
    </xf>
    <xf numFmtId="0" fontId="25" fillId="0" borderId="99" xfId="0" applyFont="1" applyFill="1" applyBorder="1" applyAlignment="1">
      <alignment horizontal="center" vertical="center" wrapText="1"/>
    </xf>
    <xf numFmtId="0" fontId="25" fillId="0" borderId="100" xfId="0" applyFont="1" applyFill="1" applyBorder="1" applyAlignment="1">
      <alignment horizontal="center" vertical="center" wrapText="1"/>
    </xf>
    <xf numFmtId="0" fontId="25" fillId="5" borderId="100" xfId="0" applyFont="1" applyFill="1" applyBorder="1" applyAlignment="1">
      <alignment horizontal="center" vertical="center" wrapText="1"/>
    </xf>
    <xf numFmtId="14" fontId="25" fillId="0" borderId="100" xfId="0" applyNumberFormat="1" applyFont="1" applyFill="1" applyBorder="1" applyAlignment="1">
      <alignment horizontal="center" vertical="center" wrapText="1"/>
    </xf>
    <xf numFmtId="14" fontId="13" fillId="0" borderId="99" xfId="0" applyNumberFormat="1" applyFont="1" applyFill="1" applyBorder="1" applyAlignment="1">
      <alignment horizontal="center" vertical="center" wrapText="1"/>
    </xf>
    <xf numFmtId="0" fontId="34" fillId="5" borderId="63" xfId="0" applyFont="1" applyFill="1" applyBorder="1" applyAlignment="1">
      <alignment horizontal="center" vertical="center" wrapText="1"/>
    </xf>
    <xf numFmtId="0" fontId="34" fillId="13" borderId="63" xfId="0" applyFont="1" applyFill="1" applyBorder="1" applyAlignment="1">
      <alignment horizontal="center" vertical="center" wrapText="1"/>
    </xf>
    <xf numFmtId="0" fontId="32" fillId="14" borderId="4" xfId="0" applyFont="1" applyFill="1" applyBorder="1" applyAlignment="1" applyProtection="1">
      <alignment horizontal="center" vertical="center" wrapText="1"/>
      <protection locked="0"/>
    </xf>
    <xf numFmtId="0" fontId="40" fillId="13" borderId="63" xfId="0" applyFont="1" applyFill="1" applyBorder="1" applyAlignment="1">
      <alignment horizontal="center" vertical="center" wrapText="1"/>
    </xf>
    <xf numFmtId="0" fontId="23" fillId="0" borderId="8" xfId="0" applyFont="1" applyBorder="1" applyAlignment="1">
      <alignment vertical="center" wrapText="1"/>
    </xf>
    <xf numFmtId="0" fontId="23" fillId="0" borderId="8" xfId="0" applyFont="1" applyBorder="1" applyAlignment="1">
      <alignment horizontal="left" vertical="center" wrapText="1"/>
    </xf>
    <xf numFmtId="0" fontId="24" fillId="0" borderId="0" xfId="0" applyFont="1"/>
    <xf numFmtId="0" fontId="4" fillId="0" borderId="14" xfId="0" applyFont="1" applyBorder="1" applyAlignment="1">
      <alignment horizontal="left" vertical="center" wrapText="1"/>
    </xf>
    <xf numFmtId="9" fontId="4" fillId="0" borderId="14" xfId="0" applyNumberFormat="1" applyFont="1" applyBorder="1" applyAlignment="1">
      <alignment horizontal="center" vertical="center" wrapText="1"/>
    </xf>
    <xf numFmtId="0" fontId="4" fillId="0" borderId="99" xfId="0" applyFont="1" applyBorder="1" applyAlignment="1">
      <alignment vertical="center"/>
    </xf>
    <xf numFmtId="0" fontId="4" fillId="0" borderId="99" xfId="0" applyFont="1" applyBorder="1" applyAlignment="1">
      <alignment horizontal="left" vertical="center" wrapText="1"/>
    </xf>
    <xf numFmtId="0" fontId="4" fillId="0" borderId="10" xfId="0" applyFont="1" applyBorder="1" applyAlignment="1">
      <alignment horizontal="center" vertical="center" wrapText="1"/>
    </xf>
    <xf numFmtId="0" fontId="23" fillId="0" borderId="99" xfId="0" applyFont="1" applyBorder="1" applyAlignment="1">
      <alignment horizontal="left" vertical="center" wrapText="1"/>
    </xf>
    <xf numFmtId="0" fontId="4" fillId="0" borderId="65" xfId="0" applyFont="1" applyBorder="1" applyAlignment="1">
      <alignment horizontal="center" vertical="center" wrapText="1"/>
    </xf>
    <xf numFmtId="0" fontId="0" fillId="0" borderId="14" xfId="0" applyBorder="1"/>
    <xf numFmtId="9" fontId="0" fillId="0" borderId="99" xfId="0" applyNumberFormat="1" applyBorder="1" applyAlignment="1">
      <alignment horizontal="center" vertical="center"/>
    </xf>
    <xf numFmtId="0" fontId="13" fillId="0" borderId="14" xfId="0" applyFont="1" applyFill="1" applyBorder="1" applyAlignment="1">
      <alignment horizontal="left" vertical="top"/>
    </xf>
    <xf numFmtId="0" fontId="13" fillId="0" borderId="14" xfId="0" applyFont="1" applyFill="1" applyBorder="1" applyAlignment="1">
      <alignment vertical="top"/>
    </xf>
    <xf numFmtId="0" fontId="13" fillId="0" borderId="50" xfId="0" applyFont="1" applyFill="1" applyBorder="1" applyAlignment="1">
      <alignment vertical="top"/>
    </xf>
    <xf numFmtId="0" fontId="13" fillId="0" borderId="50" xfId="0" applyFont="1" applyFill="1" applyBorder="1" applyAlignment="1">
      <alignment horizontal="left" vertical="top"/>
    </xf>
    <xf numFmtId="0" fontId="13" fillId="0" borderId="50" xfId="0" applyFont="1" applyFill="1" applyBorder="1" applyAlignment="1">
      <alignment horizontal="left" vertical="center"/>
    </xf>
    <xf numFmtId="0" fontId="13" fillId="0" borderId="92" xfId="0" applyFont="1" applyFill="1" applyBorder="1" applyAlignment="1">
      <alignment horizontal="left" vertical="top"/>
    </xf>
    <xf numFmtId="0" fontId="13" fillId="0" borderId="0" xfId="0" applyFont="1" applyFill="1" applyBorder="1" applyAlignment="1">
      <alignment horizontal="left" vertical="top" wrapText="1"/>
    </xf>
    <xf numFmtId="0" fontId="13" fillId="0" borderId="92" xfId="0" applyFont="1" applyFill="1" applyBorder="1" applyAlignment="1">
      <alignment horizontal="left" vertical="top" wrapText="1"/>
    </xf>
    <xf numFmtId="0" fontId="33" fillId="0" borderId="0" xfId="3" applyFill="1" applyBorder="1" applyAlignment="1">
      <alignment horizontal="left" vertical="top" wrapText="1"/>
    </xf>
    <xf numFmtId="0" fontId="13" fillId="0" borderId="0" xfId="0" applyFont="1" applyFill="1" applyBorder="1" applyAlignment="1">
      <alignment horizontal="left" vertical="center" wrapText="1"/>
    </xf>
    <xf numFmtId="9" fontId="13" fillId="0" borderId="14" xfId="0" applyNumberFormat="1" applyFont="1" applyFill="1" applyBorder="1" applyAlignment="1">
      <alignment horizontal="center" vertical="center"/>
    </xf>
    <xf numFmtId="9" fontId="13" fillId="0" borderId="50" xfId="0" applyNumberFormat="1" applyFont="1" applyFill="1" applyBorder="1" applyAlignment="1">
      <alignment horizontal="center" vertical="center"/>
    </xf>
    <xf numFmtId="0" fontId="4" fillId="0" borderId="14" xfId="0" applyFont="1" applyFill="1" applyBorder="1" applyAlignment="1">
      <alignment horizontal="left" vertical="top" wrapText="1"/>
    </xf>
    <xf numFmtId="0" fontId="4" fillId="0" borderId="92" xfId="0" applyFont="1" applyFill="1" applyBorder="1" applyAlignment="1">
      <alignment horizontal="left" vertical="top" wrapText="1"/>
    </xf>
    <xf numFmtId="0" fontId="13" fillId="0" borderId="14" xfId="0" applyFont="1" applyFill="1" applyBorder="1" applyAlignment="1">
      <alignment horizontal="center" wrapText="1"/>
    </xf>
    <xf numFmtId="0" fontId="4" fillId="0" borderId="14" xfId="0" applyFont="1" applyFill="1" applyBorder="1" applyAlignment="1">
      <alignment horizontal="center" vertical="center"/>
    </xf>
    <xf numFmtId="0" fontId="13" fillId="0" borderId="14" xfId="0" applyFont="1" applyFill="1" applyBorder="1" applyAlignment="1">
      <alignment horizontal="left" vertical="top" wrapText="1"/>
    </xf>
    <xf numFmtId="0" fontId="25" fillId="0" borderId="14" xfId="0" applyFont="1" applyFill="1" applyBorder="1" applyAlignment="1">
      <alignment horizontal="left" vertical="center" wrapText="1"/>
    </xf>
    <xf numFmtId="0" fontId="25" fillId="0" borderId="14" xfId="0" applyFont="1" applyFill="1" applyBorder="1" applyAlignment="1">
      <alignment horizontal="left" vertical="top" wrapText="1"/>
    </xf>
    <xf numFmtId="0" fontId="25" fillId="0" borderId="92" xfId="0" applyFont="1" applyFill="1" applyBorder="1" applyAlignment="1">
      <alignment horizontal="center" vertical="center" wrapText="1"/>
    </xf>
    <xf numFmtId="0" fontId="25" fillId="0" borderId="92" xfId="0" applyFont="1" applyFill="1" applyBorder="1" applyAlignment="1">
      <alignment horizontal="center" vertical="top" wrapText="1"/>
    </xf>
    <xf numFmtId="0" fontId="25" fillId="0" borderId="15" xfId="0" applyFont="1" applyFill="1" applyBorder="1" applyAlignment="1">
      <alignment horizontal="left" vertical="top" wrapText="1"/>
    </xf>
    <xf numFmtId="9" fontId="25" fillId="0" borderId="14" xfId="0" applyNumberFormat="1" applyFont="1" applyFill="1" applyBorder="1" applyAlignment="1">
      <alignment horizontal="center" vertical="center"/>
    </xf>
    <xf numFmtId="9" fontId="25" fillId="0" borderId="14" xfId="0" applyNumberFormat="1" applyFont="1" applyFill="1" applyBorder="1" applyAlignment="1">
      <alignment horizontal="center" vertical="center" wrapText="1"/>
    </xf>
    <xf numFmtId="0" fontId="4" fillId="0" borderId="50" xfId="0" applyFont="1" applyFill="1" applyBorder="1" applyAlignment="1">
      <alignment horizontal="left" vertical="top" wrapText="1"/>
    </xf>
    <xf numFmtId="0" fontId="4" fillId="0" borderId="45"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95" xfId="0" applyFont="1" applyFill="1" applyBorder="1" applyAlignment="1">
      <alignment horizontal="center" vertical="center"/>
    </xf>
    <xf numFmtId="9" fontId="4" fillId="0" borderId="14" xfId="0" applyNumberFormat="1" applyFont="1" applyFill="1" applyBorder="1" applyAlignment="1">
      <alignment horizontal="center" vertical="center"/>
    </xf>
    <xf numFmtId="9" fontId="4" fillId="0" borderId="50" xfId="0" applyNumberFormat="1" applyFont="1" applyFill="1" applyBorder="1" applyAlignment="1">
      <alignment horizontal="center" vertical="center"/>
    </xf>
    <xf numFmtId="9" fontId="4" fillId="0" borderId="50" xfId="0" applyNumberFormat="1" applyFont="1" applyFill="1" applyBorder="1" applyAlignment="1">
      <alignment horizontal="center" vertical="center" wrapText="1"/>
    </xf>
    <xf numFmtId="0" fontId="4" fillId="0" borderId="14" xfId="0" applyFont="1" applyFill="1" applyBorder="1" applyAlignment="1">
      <alignment horizontal="left" vertical="top"/>
    </xf>
    <xf numFmtId="9" fontId="4" fillId="0" borderId="45" xfId="0" applyNumberFormat="1" applyFont="1" applyFill="1" applyBorder="1" applyAlignment="1">
      <alignment horizontal="center" vertical="center"/>
    </xf>
    <xf numFmtId="0" fontId="4" fillId="0" borderId="50" xfId="0" applyFont="1" applyFill="1" applyBorder="1" applyAlignment="1">
      <alignment horizontal="center" vertical="center" wrapText="1"/>
    </xf>
    <xf numFmtId="0" fontId="4" fillId="0" borderId="95" xfId="0" applyFont="1" applyFill="1" applyBorder="1" applyAlignment="1">
      <alignment horizontal="left" vertical="top" wrapText="1"/>
    </xf>
    <xf numFmtId="0" fontId="13" fillId="0" borderId="14" xfId="0" applyFont="1" applyFill="1" applyBorder="1" applyAlignment="1">
      <alignment horizontal="left" vertical="center" wrapText="1"/>
    </xf>
    <xf numFmtId="0" fontId="13" fillId="0" borderId="14" xfId="0" applyFont="1" applyFill="1" applyBorder="1" applyAlignment="1">
      <alignment horizontal="left" vertical="center"/>
    </xf>
    <xf numFmtId="0" fontId="13" fillId="0" borderId="14" xfId="0" applyFont="1" applyFill="1" applyBorder="1" applyAlignment="1">
      <alignment vertical="center"/>
    </xf>
    <xf numFmtId="0" fontId="13" fillId="0" borderId="14"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0" xfId="0" applyFont="1" applyFill="1" applyBorder="1" applyAlignment="1">
      <alignment horizontal="left" vertical="center" wrapText="1"/>
    </xf>
    <xf numFmtId="0" fontId="13" fillId="0" borderId="92" xfId="0" applyFont="1" applyFill="1" applyBorder="1" applyAlignment="1">
      <alignment horizontal="left" vertical="center"/>
    </xf>
    <xf numFmtId="0" fontId="13" fillId="0" borderId="14" xfId="0" applyFont="1" applyFill="1" applyBorder="1" applyAlignment="1">
      <alignment horizontal="center"/>
    </xf>
    <xf numFmtId="0" fontId="13" fillId="0" borderId="92" xfId="0" applyFont="1" applyFill="1" applyBorder="1" applyAlignment="1">
      <alignment horizontal="left" vertical="center" wrapText="1"/>
    </xf>
    <xf numFmtId="0" fontId="13" fillId="0" borderId="14" xfId="0" applyFont="1" applyFill="1" applyBorder="1" applyAlignment="1">
      <alignment vertical="center" wrapText="1"/>
    </xf>
    <xf numFmtId="0" fontId="4" fillId="0" borderId="8" xfId="0" applyFont="1" applyBorder="1" applyAlignment="1">
      <alignment horizontal="center" vertical="center"/>
    </xf>
    <xf numFmtId="0" fontId="4" fillId="0" borderId="45"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50" xfId="0" applyFont="1" applyFill="1" applyBorder="1" applyAlignment="1">
      <alignment horizontal="center" vertical="center"/>
    </xf>
    <xf numFmtId="9" fontId="0" fillId="0" borderId="14" xfId="0" applyNumberFormat="1" applyBorder="1" applyAlignment="1">
      <alignment horizontal="center" vertical="center"/>
    </xf>
    <xf numFmtId="9" fontId="4" fillId="0" borderId="14" xfId="0" applyNumberFormat="1" applyFont="1" applyBorder="1" applyAlignment="1">
      <alignment horizontal="center" vertical="center"/>
    </xf>
    <xf numFmtId="0" fontId="4" fillId="0" borderId="45" xfId="0" applyFont="1" applyBorder="1" applyAlignment="1">
      <alignment horizontal="center" vertical="center"/>
    </xf>
    <xf numFmtId="0" fontId="51" fillId="0" borderId="14" xfId="3" applyFont="1" applyBorder="1" applyAlignment="1">
      <alignment wrapText="1"/>
    </xf>
    <xf numFmtId="0" fontId="4" fillId="0" borderId="92" xfId="0" applyFont="1" applyFill="1" applyBorder="1" applyAlignment="1">
      <alignment horizontal="center" vertical="center" wrapText="1"/>
    </xf>
    <xf numFmtId="9" fontId="4" fillId="0" borderId="99" xfId="0" applyNumberFormat="1" applyFont="1" applyFill="1" applyBorder="1" applyAlignment="1">
      <alignment horizontal="center" vertical="center"/>
    </xf>
    <xf numFmtId="0" fontId="4" fillId="0" borderId="50" xfId="0" applyFont="1" applyFill="1" applyBorder="1" applyAlignment="1">
      <alignment horizontal="left" wrapText="1"/>
    </xf>
    <xf numFmtId="0" fontId="25" fillId="0" borderId="14" xfId="0" applyFont="1" applyFill="1" applyBorder="1" applyAlignment="1">
      <alignment horizontal="left" vertical="center"/>
    </xf>
    <xf numFmtId="0" fontId="25" fillId="0" borderId="15" xfId="0" applyFont="1" applyFill="1" applyBorder="1" applyAlignment="1">
      <alignment horizontal="left" vertical="center"/>
    </xf>
    <xf numFmtId="0" fontId="4" fillId="0" borderId="45" xfId="0" applyFont="1" applyBorder="1" applyAlignment="1">
      <alignment vertical="center"/>
    </xf>
    <xf numFmtId="0" fontId="4" fillId="0" borderId="55" xfId="0" applyFont="1" applyBorder="1" applyAlignment="1">
      <alignment vertical="center"/>
    </xf>
    <xf numFmtId="0" fontId="1" fillId="0" borderId="14" xfId="0" applyFont="1" applyFill="1" applyBorder="1" applyAlignment="1">
      <alignment horizontal="left" vertical="center"/>
    </xf>
    <xf numFmtId="9" fontId="4" fillId="0" borderId="57" xfId="0" applyNumberFormat="1" applyFont="1" applyBorder="1" applyAlignment="1">
      <alignment horizontal="left" vertical="center" wrapText="1"/>
    </xf>
    <xf numFmtId="9" fontId="4" fillId="0" borderId="45" xfId="0" applyNumberFormat="1" applyFont="1" applyBorder="1" applyAlignment="1">
      <alignment horizontal="center" vertical="center"/>
    </xf>
    <xf numFmtId="9" fontId="13" fillId="0" borderId="50" xfId="0" applyNumberFormat="1" applyFont="1" applyFill="1" applyBorder="1" applyAlignment="1">
      <alignment horizontal="left" vertical="center" wrapText="1"/>
    </xf>
    <xf numFmtId="14" fontId="4" fillId="6" borderId="2" xfId="0" applyNumberFormat="1" applyFont="1" applyFill="1" applyBorder="1" applyAlignment="1">
      <alignment horizontal="center"/>
    </xf>
    <xf numFmtId="0" fontId="16" fillId="6" borderId="2" xfId="0" applyFont="1" applyFill="1" applyBorder="1" applyAlignment="1">
      <alignment horizontal="center" vertical="center"/>
    </xf>
    <xf numFmtId="0" fontId="16" fillId="6" borderId="2" xfId="0" applyFont="1" applyFill="1" applyBorder="1" applyAlignment="1">
      <alignment horizontal="center" vertical="center" wrapText="1"/>
    </xf>
    <xf numFmtId="0" fontId="54" fillId="0" borderId="14" xfId="0" applyFont="1" applyFill="1" applyBorder="1" applyAlignment="1">
      <alignment horizontal="left" vertical="center" wrapText="1"/>
    </xf>
    <xf numFmtId="0" fontId="10" fillId="4" borderId="14" xfId="0" applyFont="1" applyFill="1" applyBorder="1" applyAlignment="1" applyProtection="1">
      <alignment horizontal="center" vertical="center" wrapText="1"/>
    </xf>
    <xf numFmtId="0" fontId="10" fillId="4" borderId="103"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33" fillId="0" borderId="92" xfId="3" applyBorder="1" applyAlignment="1">
      <alignment vertical="center" wrapText="1"/>
    </xf>
    <xf numFmtId="0" fontId="7" fillId="0" borderId="15" xfId="0" applyFont="1" applyBorder="1" applyAlignment="1">
      <alignment horizontal="right" vertical="center"/>
    </xf>
    <xf numFmtId="0" fontId="55" fillId="0" borderId="14" xfId="0" applyFont="1" applyFill="1" applyBorder="1" applyAlignment="1">
      <alignment horizontal="left" vertical="center" wrapText="1"/>
    </xf>
    <xf numFmtId="0" fontId="55" fillId="0" borderId="92"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4" fillId="0" borderId="50" xfId="0" applyFont="1" applyFill="1" applyBorder="1" applyAlignment="1">
      <alignment horizontal="left" vertical="center"/>
    </xf>
    <xf numFmtId="0" fontId="4" fillId="0" borderId="14" xfId="0" applyFont="1" applyFill="1" applyBorder="1" applyAlignment="1">
      <alignment horizontal="center" vertical="center" wrapText="1"/>
    </xf>
    <xf numFmtId="0" fontId="23" fillId="18" borderId="8" xfId="0" applyFont="1" applyFill="1" applyBorder="1" applyAlignment="1">
      <alignment horizontal="center" vertical="center" wrapText="1"/>
    </xf>
    <xf numFmtId="0" fontId="23" fillId="18" borderId="9" xfId="0" applyFont="1" applyFill="1" applyBorder="1" applyAlignment="1">
      <alignment horizontal="center" vertical="center"/>
    </xf>
    <xf numFmtId="0" fontId="23" fillId="18" borderId="9" xfId="0" applyFont="1" applyFill="1" applyBorder="1" applyAlignment="1">
      <alignment horizontal="center" vertical="center" wrapText="1"/>
    </xf>
    <xf numFmtId="0" fontId="23" fillId="18" borderId="10" xfId="0" applyFont="1" applyFill="1" applyBorder="1" applyAlignment="1">
      <alignment horizontal="center" vertical="center" wrapText="1"/>
    </xf>
    <xf numFmtId="0" fontId="23" fillId="18" borderId="98" xfId="0" applyFont="1" applyFill="1" applyBorder="1" applyAlignment="1">
      <alignment horizontal="center" vertical="center" wrapText="1"/>
    </xf>
    <xf numFmtId="0" fontId="23" fillId="18" borderId="60" xfId="0" applyFont="1" applyFill="1" applyBorder="1" applyAlignment="1">
      <alignment horizontal="center" vertical="center" wrapText="1"/>
    </xf>
    <xf numFmtId="0" fontId="23" fillId="18" borderId="61" xfId="0" applyFont="1" applyFill="1" applyBorder="1" applyAlignment="1">
      <alignment horizontal="center" vertical="center"/>
    </xf>
    <xf numFmtId="0" fontId="23" fillId="18" borderId="61" xfId="0" applyFont="1" applyFill="1" applyBorder="1" applyAlignment="1">
      <alignment horizontal="center" vertical="center" wrapText="1"/>
    </xf>
    <xf numFmtId="0" fontId="23" fillId="18" borderId="59" xfId="0" applyFont="1" applyFill="1" applyBorder="1" applyAlignment="1">
      <alignment horizontal="center" vertical="center" wrapText="1"/>
    </xf>
    <xf numFmtId="0" fontId="23" fillId="18" borderId="79" xfId="0" applyFont="1" applyFill="1" applyBorder="1" applyAlignment="1">
      <alignment horizontal="center" vertical="center" wrapText="1"/>
    </xf>
    <xf numFmtId="0" fontId="23" fillId="18" borderId="11" xfId="0" applyFont="1" applyFill="1" applyBorder="1" applyAlignment="1">
      <alignment horizontal="center" vertical="center" wrapText="1"/>
    </xf>
    <xf numFmtId="0" fontId="0" fillId="0" borderId="0" xfId="0" applyFont="1" applyFill="1"/>
    <xf numFmtId="0" fontId="23" fillId="18" borderId="60" xfId="0" applyFont="1" applyFill="1" applyBorder="1" applyAlignment="1">
      <alignment horizontal="center" vertical="center"/>
    </xf>
    <xf numFmtId="0" fontId="23" fillId="18" borderId="61" xfId="0" applyFont="1" applyFill="1" applyBorder="1" applyAlignment="1">
      <alignment horizontal="center" vertical="center"/>
    </xf>
    <xf numFmtId="0" fontId="23" fillId="18" borderId="59" xfId="0" applyFont="1" applyFill="1" applyBorder="1" applyAlignment="1">
      <alignment horizontal="center" vertical="center"/>
    </xf>
    <xf numFmtId="0" fontId="23" fillId="0" borderId="55" xfId="0" applyFont="1" applyFill="1" applyBorder="1" applyAlignment="1">
      <alignment horizontal="center" vertical="top"/>
    </xf>
    <xf numFmtId="0" fontId="23" fillId="0" borderId="0" xfId="0" applyFont="1" applyFill="1" applyBorder="1" applyAlignment="1">
      <alignment horizontal="center" vertical="top"/>
    </xf>
    <xf numFmtId="0" fontId="5" fillId="2" borderId="2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8" fillId="18" borderId="86" xfId="0" applyFont="1" applyFill="1" applyBorder="1" applyAlignment="1">
      <alignment horizontal="center" vertical="center"/>
    </xf>
    <xf numFmtId="0" fontId="8" fillId="18" borderId="82"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91" xfId="0" applyFont="1" applyFill="1" applyBorder="1" applyAlignment="1">
      <alignment horizontal="center" vertical="center"/>
    </xf>
    <xf numFmtId="0" fontId="8" fillId="18" borderId="95" xfId="0" applyFont="1" applyFill="1" applyBorder="1" applyAlignment="1">
      <alignment horizontal="center" vertical="center"/>
    </xf>
    <xf numFmtId="0" fontId="8" fillId="18" borderId="88" xfId="0" applyFont="1" applyFill="1" applyBorder="1" applyAlignment="1">
      <alignment horizontal="center" vertical="center"/>
    </xf>
    <xf numFmtId="0" fontId="10" fillId="4" borderId="21" xfId="0" applyFont="1" applyFill="1" applyBorder="1" applyAlignment="1" applyProtection="1">
      <alignment horizontal="left" vertical="center" wrapText="1"/>
    </xf>
    <xf numFmtId="0" fontId="10" fillId="4" borderId="2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12" fillId="4" borderId="21" xfId="0" applyFont="1" applyFill="1" applyBorder="1" applyAlignment="1" applyProtection="1">
      <alignment horizontal="center" vertical="center" wrapText="1"/>
    </xf>
    <xf numFmtId="0" fontId="11" fillId="4" borderId="0" xfId="0" applyFont="1" applyFill="1" applyBorder="1" applyAlignment="1" applyProtection="1">
      <alignment horizontal="left" vertical="center" wrapText="1"/>
    </xf>
    <xf numFmtId="0" fontId="11" fillId="4" borderId="21" xfId="0" applyFont="1" applyFill="1" applyBorder="1" applyAlignment="1" applyProtection="1">
      <alignment horizontal="left" vertical="center" wrapText="1"/>
    </xf>
    <xf numFmtId="0" fontId="17" fillId="7" borderId="26" xfId="0" applyFont="1" applyFill="1" applyBorder="1" applyAlignment="1">
      <alignment horizontal="left" vertical="center" wrapText="1"/>
    </xf>
    <xf numFmtId="0" fontId="17" fillId="7" borderId="27" xfId="0" applyFont="1" applyFill="1" applyBorder="1" applyAlignment="1">
      <alignment horizontal="left" vertical="center" wrapText="1"/>
    </xf>
    <xf numFmtId="0" fontId="17" fillId="7" borderId="32" xfId="0" applyFont="1" applyFill="1" applyBorder="1" applyAlignment="1">
      <alignment horizontal="left" vertical="center" wrapText="1"/>
    </xf>
    <xf numFmtId="0" fontId="44" fillId="18" borderId="99" xfId="0" applyFont="1" applyFill="1" applyBorder="1" applyAlignment="1">
      <alignment horizontal="center" vertical="top" wrapText="1"/>
    </xf>
    <xf numFmtId="0" fontId="44" fillId="18" borderId="92" xfId="0" applyFont="1" applyFill="1" applyBorder="1" applyAlignment="1">
      <alignment horizontal="center" vertical="top" wrapText="1"/>
    </xf>
    <xf numFmtId="0" fontId="44" fillId="18" borderId="15" xfId="0" applyFont="1" applyFill="1" applyBorder="1" applyAlignment="1">
      <alignment horizontal="center" vertical="top" wrapText="1"/>
    </xf>
    <xf numFmtId="0" fontId="45" fillId="18" borderId="99" xfId="0" applyFont="1" applyFill="1" applyBorder="1" applyAlignment="1">
      <alignment horizontal="center" vertical="center" wrapText="1"/>
    </xf>
    <xf numFmtId="0" fontId="45" fillId="18" borderId="92" xfId="0" applyFont="1" applyFill="1" applyBorder="1" applyAlignment="1">
      <alignment horizontal="center" vertical="center" wrapText="1"/>
    </xf>
    <xf numFmtId="0" fontId="45" fillId="18" borderId="15" xfId="0" applyFont="1" applyFill="1" applyBorder="1" applyAlignment="1">
      <alignment horizontal="center" vertical="center" wrapText="1"/>
    </xf>
    <xf numFmtId="0" fontId="14" fillId="6" borderId="22" xfId="0" applyFont="1" applyFill="1" applyBorder="1" applyAlignment="1">
      <alignment horizontal="center" vertical="top" wrapText="1"/>
    </xf>
    <xf numFmtId="0" fontId="15" fillId="0" borderId="23" xfId="0" applyFont="1" applyBorder="1" applyAlignment="1">
      <alignment horizontal="center" vertical="top" wrapText="1"/>
    </xf>
    <xf numFmtId="0" fontId="15" fillId="0" borderId="24" xfId="0" applyFont="1" applyBorder="1" applyAlignment="1">
      <alignment horizontal="center" vertical="top" wrapText="1"/>
    </xf>
    <xf numFmtId="0" fontId="16" fillId="5" borderId="25" xfId="0" applyFont="1" applyFill="1" applyBorder="1" applyAlignment="1">
      <alignment horizontal="center" vertical="top"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20" fillId="0" borderId="29" xfId="0" applyFont="1" applyBorder="1" applyAlignment="1"/>
    <xf numFmtId="0" fontId="20" fillId="0" borderId="30" xfId="0" applyFont="1" applyBorder="1" applyAlignment="1"/>
    <xf numFmtId="0" fontId="18" fillId="5" borderId="26" xfId="0" applyFont="1" applyFill="1" applyBorder="1" applyAlignment="1">
      <alignment horizontal="left" vertical="center" wrapText="1"/>
    </xf>
    <xf numFmtId="0" fontId="20" fillId="0" borderId="27" xfId="0" applyFont="1" applyBorder="1" applyAlignment="1">
      <alignment horizontal="left"/>
    </xf>
    <xf numFmtId="0" fontId="20" fillId="0" borderId="31" xfId="0" applyFont="1" applyBorder="1" applyAlignment="1">
      <alignment horizontal="left"/>
    </xf>
    <xf numFmtId="0" fontId="17" fillId="7" borderId="26"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31" xfId="0" applyFont="1" applyFill="1" applyBorder="1" applyAlignment="1">
      <alignment horizontal="center" vertical="center" wrapText="1"/>
    </xf>
    <xf numFmtId="0" fontId="8" fillId="18" borderId="87" xfId="0" applyFont="1" applyFill="1" applyBorder="1" applyAlignment="1">
      <alignment horizontal="center" vertical="center"/>
    </xf>
    <xf numFmtId="0" fontId="8" fillId="18" borderId="0" xfId="0" applyFont="1" applyFill="1" applyBorder="1" applyAlignment="1">
      <alignment horizontal="center" vertical="center"/>
    </xf>
    <xf numFmtId="0" fontId="8" fillId="18" borderId="71" xfId="0" applyFont="1" applyFill="1" applyBorder="1" applyAlignment="1">
      <alignment horizontal="center" vertical="center"/>
    </xf>
    <xf numFmtId="0" fontId="8" fillId="18" borderId="99" xfId="0" applyFont="1" applyFill="1" applyBorder="1" applyAlignment="1">
      <alignment horizontal="center"/>
    </xf>
    <xf numFmtId="0" fontId="8" fillId="18" borderId="92" xfId="0" applyFont="1" applyFill="1" applyBorder="1" applyAlignment="1">
      <alignment horizontal="center"/>
    </xf>
    <xf numFmtId="0" fontId="8" fillId="18" borderId="15" xfId="0" applyFont="1" applyFill="1" applyBorder="1" applyAlignment="1">
      <alignment horizontal="center"/>
    </xf>
    <xf numFmtId="0" fontId="8" fillId="8" borderId="63" xfId="0" applyFont="1" applyFill="1" applyBorder="1" applyAlignment="1">
      <alignment horizontal="center"/>
    </xf>
    <xf numFmtId="0" fontId="8" fillId="8" borderId="70" xfId="0" applyFont="1" applyFill="1" applyBorder="1" applyAlignment="1">
      <alignment horizontal="center"/>
    </xf>
    <xf numFmtId="0" fontId="4" fillId="0" borderId="14" xfId="0" applyFont="1" applyBorder="1" applyAlignment="1">
      <alignment wrapText="1"/>
    </xf>
    <xf numFmtId="0" fontId="4" fillId="0" borderId="14" xfId="0" applyFont="1" applyBorder="1" applyAlignment="1">
      <alignment horizontal="left" wrapText="1"/>
    </xf>
    <xf numFmtId="0" fontId="3" fillId="0" borderId="2" xfId="1" applyFont="1" applyBorder="1" applyAlignment="1">
      <alignment horizontal="center" vertical="center"/>
    </xf>
    <xf numFmtId="0" fontId="25" fillId="0" borderId="101" xfId="0" applyFont="1" applyFill="1" applyBorder="1" applyAlignment="1">
      <alignment horizontal="left" vertical="center" wrapText="1"/>
    </xf>
    <xf numFmtId="0" fontId="25" fillId="0" borderId="102" xfId="0" applyFont="1" applyFill="1" applyBorder="1" applyAlignment="1">
      <alignment horizontal="left" vertical="center" wrapText="1"/>
    </xf>
    <xf numFmtId="0" fontId="46" fillId="18" borderId="86" xfId="0" applyFont="1" applyFill="1" applyBorder="1" applyAlignment="1">
      <alignment horizontal="center" vertical="center"/>
    </xf>
    <xf numFmtId="0" fontId="46" fillId="18" borderId="82" xfId="0" applyFont="1" applyFill="1" applyBorder="1" applyAlignment="1">
      <alignment horizontal="center" vertical="center"/>
    </xf>
    <xf numFmtId="0" fontId="46" fillId="18" borderId="68" xfId="0" applyFont="1" applyFill="1" applyBorder="1" applyAlignment="1">
      <alignment horizontal="center" vertical="center"/>
    </xf>
    <xf numFmtId="0" fontId="46" fillId="18" borderId="87" xfId="0" applyFont="1" applyFill="1" applyBorder="1" applyAlignment="1">
      <alignment horizontal="center" vertical="center"/>
    </xf>
    <xf numFmtId="0" fontId="46" fillId="18" borderId="0" xfId="0" applyFont="1" applyFill="1" applyBorder="1" applyAlignment="1">
      <alignment horizontal="center" vertical="center"/>
    </xf>
    <xf numFmtId="0" fontId="46" fillId="18" borderId="71" xfId="0" applyFont="1" applyFill="1" applyBorder="1" applyAlignment="1">
      <alignment horizontal="center" vertical="center"/>
    </xf>
    <xf numFmtId="0" fontId="46" fillId="18" borderId="91" xfId="0" applyFont="1" applyFill="1" applyBorder="1" applyAlignment="1">
      <alignment horizontal="center" vertical="center"/>
    </xf>
    <xf numFmtId="0" fontId="46" fillId="18" borderId="95" xfId="0" applyFont="1" applyFill="1" applyBorder="1" applyAlignment="1">
      <alignment horizontal="center" vertical="center"/>
    </xf>
    <xf numFmtId="0" fontId="46" fillId="18" borderId="88" xfId="0" applyFont="1" applyFill="1" applyBorder="1" applyAlignment="1">
      <alignment horizontal="center" vertical="center"/>
    </xf>
    <xf numFmtId="0" fontId="26" fillId="2" borderId="3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86" xfId="0" applyFont="1" applyFill="1" applyBorder="1" applyAlignment="1">
      <alignment horizontal="center" vertical="center" wrapText="1"/>
    </xf>
    <xf numFmtId="0" fontId="25" fillId="0" borderId="91"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25" fillId="0" borderId="94" xfId="0" applyFont="1" applyFill="1" applyBorder="1" applyAlignment="1">
      <alignment horizontal="center" vertical="center"/>
    </xf>
    <xf numFmtId="9" fontId="25" fillId="0" borderId="16" xfId="0" applyNumberFormat="1" applyFont="1" applyFill="1" applyBorder="1" applyAlignment="1">
      <alignment horizontal="center" vertical="center"/>
    </xf>
    <xf numFmtId="0" fontId="25" fillId="0" borderId="19" xfId="0" applyFont="1" applyFill="1" applyBorder="1" applyAlignment="1">
      <alignment horizontal="center" vertical="center"/>
    </xf>
    <xf numFmtId="0" fontId="26" fillId="2" borderId="50" xfId="0" applyFont="1" applyFill="1" applyBorder="1" applyAlignment="1">
      <alignment horizontal="center" vertical="center" wrapText="1"/>
    </xf>
    <xf numFmtId="0" fontId="25" fillId="0" borderId="16" xfId="0" applyFont="1" applyFill="1" applyBorder="1" applyAlignment="1">
      <alignment horizontal="left" vertical="top" wrapText="1"/>
    </xf>
    <xf numFmtId="0" fontId="25" fillId="0" borderId="19" xfId="0" applyFont="1" applyFill="1" applyBorder="1" applyAlignment="1">
      <alignment horizontal="left" vertical="top"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26" fillId="2" borderId="11" xfId="0" applyFont="1" applyFill="1" applyBorder="1" applyAlignment="1">
      <alignment horizontal="center" vertical="center" wrapText="1"/>
    </xf>
    <xf numFmtId="0" fontId="26" fillId="2" borderId="45" xfId="0" applyFont="1" applyFill="1" applyBorder="1" applyAlignment="1">
      <alignment horizontal="center" vertical="center" wrapText="1"/>
    </xf>
    <xf numFmtId="0" fontId="26" fillId="2" borderId="40" xfId="0" applyFont="1" applyFill="1" applyBorder="1" applyAlignment="1">
      <alignment horizontal="center" vertical="center"/>
    </xf>
    <xf numFmtId="0" fontId="26" fillId="2" borderId="51" xfId="0" applyFont="1" applyFill="1" applyBorder="1" applyAlignment="1">
      <alignment horizontal="center" vertical="center"/>
    </xf>
    <xf numFmtId="0" fontId="26" fillId="2" borderId="37" xfId="0" applyFont="1" applyFill="1" applyBorder="1" applyAlignment="1">
      <alignment horizontal="center" vertical="center"/>
    </xf>
    <xf numFmtId="0" fontId="13" fillId="8" borderId="14" xfId="0" applyFont="1" applyFill="1" applyBorder="1" applyAlignment="1">
      <alignment horizontal="center" vertical="center" wrapText="1"/>
    </xf>
    <xf numFmtId="0" fontId="21" fillId="2" borderId="14" xfId="0" applyFont="1" applyFill="1" applyBorder="1" applyAlignment="1">
      <alignment horizontal="justify" vertical="center" wrapText="1"/>
    </xf>
    <xf numFmtId="0" fontId="28" fillId="0" borderId="14" xfId="0" applyFont="1" applyFill="1" applyBorder="1" applyAlignment="1">
      <alignment horizontal="justify" vertical="center" wrapText="1"/>
    </xf>
    <xf numFmtId="0" fontId="20" fillId="0" borderId="14" xfId="0" applyFont="1" applyFill="1" applyBorder="1" applyAlignment="1">
      <alignment horizontal="left" vertical="top"/>
    </xf>
    <xf numFmtId="0" fontId="8" fillId="18" borderId="92" xfId="0" applyFont="1" applyFill="1" applyBorder="1" applyAlignment="1">
      <alignment horizontal="center" vertical="center"/>
    </xf>
    <xf numFmtId="0" fontId="8" fillId="18" borderId="15" xfId="0" applyFont="1" applyFill="1" applyBorder="1" applyAlignment="1">
      <alignment horizontal="center" vertical="center"/>
    </xf>
    <xf numFmtId="0" fontId="23" fillId="0" borderId="81" xfId="0" applyFont="1" applyBorder="1" applyAlignment="1">
      <alignment horizontal="left" vertical="center" wrapText="1"/>
    </xf>
    <xf numFmtId="0" fontId="23" fillId="0" borderId="83" xfId="0" applyFont="1" applyBorder="1" applyAlignment="1">
      <alignment horizontal="left" vertical="center"/>
    </xf>
    <xf numFmtId="0" fontId="23" fillId="0" borderId="69" xfId="0" applyFont="1" applyBorder="1" applyAlignment="1">
      <alignment horizontal="left" vertical="center"/>
    </xf>
    <xf numFmtId="0" fontId="4" fillId="0" borderId="85"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5" xfId="0" applyFont="1" applyBorder="1" applyAlignment="1">
      <alignment horizontal="center" vertical="center" wrapText="1"/>
    </xf>
    <xf numFmtId="0" fontId="23" fillId="0" borderId="81" xfId="0" applyFont="1" applyBorder="1" applyAlignment="1">
      <alignment vertical="center" wrapText="1"/>
    </xf>
    <xf numFmtId="0" fontId="0" fillId="0" borderId="83" xfId="0" applyFont="1" applyBorder="1" applyAlignment="1">
      <alignment vertical="center"/>
    </xf>
    <xf numFmtId="0" fontId="0" fillId="0" borderId="69" xfId="0" applyFont="1" applyBorder="1" applyAlignment="1">
      <alignment vertical="center"/>
    </xf>
    <xf numFmtId="0" fontId="4" fillId="0" borderId="84" xfId="0" applyFont="1" applyBorder="1" applyAlignment="1">
      <alignment horizontal="center" vertical="center"/>
    </xf>
    <xf numFmtId="0" fontId="4" fillId="0" borderId="72" xfId="0" applyFont="1" applyBorder="1" applyAlignment="1">
      <alignment horizontal="center" vertical="center"/>
    </xf>
    <xf numFmtId="0" fontId="40" fillId="13" borderId="82" xfId="0" applyFont="1" applyFill="1" applyBorder="1" applyAlignment="1">
      <alignment horizontal="center" vertical="center" wrapText="1"/>
    </xf>
    <xf numFmtId="0" fontId="40" fillId="13" borderId="57" xfId="0" applyFont="1" applyFill="1" applyBorder="1" applyAlignment="1">
      <alignment horizontal="center" vertical="center" wrapText="1"/>
    </xf>
    <xf numFmtId="0" fontId="34" fillId="5" borderId="79" xfId="0" applyFont="1" applyFill="1" applyBorder="1" applyAlignment="1">
      <alignment horizontal="center" vertical="center" wrapText="1"/>
    </xf>
    <xf numFmtId="0" fontId="34" fillId="5" borderId="55" xfId="0" applyFont="1" applyFill="1" applyBorder="1" applyAlignment="1">
      <alignment horizontal="center" vertical="center" wrapText="1"/>
    </xf>
    <xf numFmtId="0" fontId="34" fillId="5" borderId="90" xfId="0" applyFont="1" applyFill="1" applyBorder="1" applyAlignment="1">
      <alignment horizontal="center" vertical="center" wrapText="1"/>
    </xf>
    <xf numFmtId="0" fontId="4" fillId="0" borderId="13" xfId="0" applyFont="1" applyBorder="1" applyAlignment="1">
      <alignment horizontal="center" vertical="center" wrapText="1"/>
    </xf>
    <xf numFmtId="0" fontId="23" fillId="0" borderId="69" xfId="0" applyFont="1" applyBorder="1" applyAlignment="1">
      <alignment horizontal="left" vertical="center" wrapText="1"/>
    </xf>
    <xf numFmtId="0" fontId="34" fillId="13" borderId="61"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67" xfId="0" applyFont="1" applyFill="1" applyBorder="1" applyAlignment="1">
      <alignment horizontal="center" vertical="center" wrapText="1"/>
    </xf>
    <xf numFmtId="0" fontId="34" fillId="13" borderId="79" xfId="0" applyFont="1" applyFill="1" applyBorder="1" applyAlignment="1">
      <alignment horizontal="center" vertical="center" wrapText="1"/>
    </xf>
    <xf numFmtId="0" fontId="34" fillId="13" borderId="55" xfId="0" applyFont="1" applyFill="1" applyBorder="1" applyAlignment="1">
      <alignment horizontal="center" vertical="center" wrapText="1"/>
    </xf>
    <xf numFmtId="0" fontId="34" fillId="13" borderId="90" xfId="0" applyFont="1" applyFill="1" applyBorder="1" applyAlignment="1">
      <alignment horizontal="center" vertical="center" wrapText="1"/>
    </xf>
    <xf numFmtId="0" fontId="34" fillId="13" borderId="83" xfId="0" applyFont="1" applyFill="1" applyBorder="1" applyAlignment="1">
      <alignment horizontal="center" vertical="center" wrapText="1"/>
    </xf>
    <xf numFmtId="0" fontId="34" fillId="13" borderId="69" xfId="0" applyFont="1" applyFill="1" applyBorder="1" applyAlignment="1">
      <alignment horizontal="center" vertical="center" wrapText="1"/>
    </xf>
    <xf numFmtId="0" fontId="34" fillId="13" borderId="2" xfId="0" applyFont="1" applyFill="1" applyBorder="1" applyAlignment="1">
      <alignment horizontal="center" vertical="center" wrapText="1"/>
    </xf>
    <xf numFmtId="0" fontId="34" fillId="13" borderId="62" xfId="0" applyFont="1" applyFill="1" applyBorder="1" applyAlignment="1">
      <alignment horizontal="center" vertical="center" wrapText="1"/>
    </xf>
    <xf numFmtId="0" fontId="34" fillId="13" borderId="4" xfId="0" applyFont="1" applyFill="1" applyBorder="1" applyAlignment="1">
      <alignment horizontal="center" vertical="center" wrapText="1"/>
    </xf>
    <xf numFmtId="0" fontId="34" fillId="13" borderId="63" xfId="0" applyFont="1" applyFill="1" applyBorder="1" applyAlignment="1">
      <alignment horizontal="center" vertical="center" wrapText="1"/>
    </xf>
    <xf numFmtId="0" fontId="42" fillId="13" borderId="83" xfId="3" applyFont="1" applyFill="1" applyBorder="1" applyAlignment="1">
      <alignment horizontal="center" vertical="center" wrapText="1"/>
    </xf>
    <xf numFmtId="0" fontId="42" fillId="13" borderId="69" xfId="3" applyFont="1" applyFill="1" applyBorder="1" applyAlignment="1">
      <alignment horizontal="center" vertical="center" wrapText="1"/>
    </xf>
    <xf numFmtId="0" fontId="42" fillId="13" borderId="2" xfId="3" applyFont="1" applyFill="1" applyBorder="1" applyAlignment="1">
      <alignment horizontal="center" vertical="center" wrapText="1"/>
    </xf>
    <xf numFmtId="0" fontId="42" fillId="13" borderId="62" xfId="3" applyFont="1" applyFill="1" applyBorder="1" applyAlignment="1">
      <alignment horizontal="center" vertical="center" wrapText="1"/>
    </xf>
    <xf numFmtId="0" fontId="47" fillId="0" borderId="83" xfId="0" applyFont="1" applyBorder="1" applyAlignment="1">
      <alignment vertical="center"/>
    </xf>
    <xf numFmtId="0" fontId="40" fillId="13" borderId="1"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34" fillId="5" borderId="61" xfId="0" applyFont="1" applyFill="1" applyBorder="1" applyAlignment="1">
      <alignment horizontal="center" vertical="center" wrapText="1"/>
    </xf>
    <xf numFmtId="0" fontId="34" fillId="5" borderId="67" xfId="0" applyFont="1" applyFill="1" applyBorder="1" applyAlignment="1">
      <alignment horizontal="center" vertical="center" wrapText="1"/>
    </xf>
    <xf numFmtId="0" fontId="34" fillId="5" borderId="82"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4" fillId="0" borderId="1"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0" fontId="34" fillId="0" borderId="7" xfId="0" applyFont="1" applyFill="1" applyBorder="1" applyAlignment="1" applyProtection="1">
      <alignment horizontal="center" vertical="center" wrapText="1"/>
      <protection locked="0"/>
    </xf>
    <xf numFmtId="0" fontId="30" fillId="15" borderId="52" xfId="0" applyFont="1" applyFill="1" applyBorder="1" applyAlignment="1" applyProtection="1">
      <alignment horizontal="center" vertical="center" wrapText="1"/>
      <protection locked="0"/>
    </xf>
    <xf numFmtId="0" fontId="30" fillId="15" borderId="55" xfId="0" applyFont="1" applyFill="1" applyBorder="1" applyAlignment="1" applyProtection="1">
      <alignment horizontal="center" vertical="center" wrapText="1"/>
      <protection locked="0"/>
    </xf>
    <xf numFmtId="0" fontId="30" fillId="15" borderId="56" xfId="0" applyFont="1" applyFill="1" applyBorder="1" applyAlignment="1" applyProtection="1">
      <alignment horizontal="center" vertical="center" wrapText="1"/>
      <protection locked="0"/>
    </xf>
    <xf numFmtId="0" fontId="32" fillId="14" borderId="52" xfId="0" applyFont="1" applyFill="1" applyBorder="1" applyAlignment="1" applyProtection="1">
      <alignment horizontal="center" vertical="center" wrapText="1"/>
      <protection locked="0"/>
    </xf>
    <xf numFmtId="0" fontId="32" fillId="14" borderId="55" xfId="0" applyFont="1" applyFill="1" applyBorder="1" applyAlignment="1" applyProtection="1">
      <alignment horizontal="center" vertical="center" wrapText="1"/>
      <protection locked="0"/>
    </xf>
    <xf numFmtId="0" fontId="32" fillId="14" borderId="56" xfId="0" applyFont="1" applyFill="1" applyBorder="1" applyAlignment="1" applyProtection="1">
      <alignment horizontal="center" vertical="center" wrapText="1"/>
      <protection locked="0"/>
    </xf>
    <xf numFmtId="0" fontId="34" fillId="5" borderId="68" xfId="0" applyFont="1" applyFill="1" applyBorder="1" applyAlignment="1">
      <alignment horizontal="center" vertical="center" wrapText="1"/>
    </xf>
    <xf numFmtId="0" fontId="34" fillId="5" borderId="71" xfId="0" applyFont="1" applyFill="1" applyBorder="1" applyAlignment="1">
      <alignment horizontal="center" vertical="center" wrapText="1"/>
    </xf>
    <xf numFmtId="0" fontId="34" fillId="17" borderId="61" xfId="0" applyFont="1" applyFill="1" applyBorder="1" applyAlignment="1" applyProtection="1">
      <alignment horizontal="center" vertical="center" wrapText="1"/>
      <protection locked="0"/>
    </xf>
    <xf numFmtId="0" fontId="34" fillId="17" borderId="67" xfId="0" applyFont="1" applyFill="1" applyBorder="1" applyAlignment="1" applyProtection="1">
      <alignment horizontal="center" vertical="center" wrapText="1"/>
      <protection locked="0"/>
    </xf>
    <xf numFmtId="0" fontId="34" fillId="17" borderId="59" xfId="0" applyFont="1" applyFill="1" applyBorder="1" applyAlignment="1" applyProtection="1">
      <alignment horizontal="center" vertical="center" wrapText="1"/>
      <protection locked="0"/>
    </xf>
    <xf numFmtId="0" fontId="34" fillId="17" borderId="13" xfId="0" applyFont="1" applyFill="1" applyBorder="1" applyAlignment="1" applyProtection="1">
      <alignment horizontal="center" vertical="center" wrapText="1"/>
      <protection locked="0"/>
    </xf>
    <xf numFmtId="0" fontId="34" fillId="17" borderId="65" xfId="0" applyFont="1" applyFill="1" applyBorder="1" applyAlignment="1" applyProtection="1">
      <alignment horizontal="center" vertical="center" wrapText="1"/>
      <protection locked="0"/>
    </xf>
    <xf numFmtId="0" fontId="34" fillId="13" borderId="60" xfId="0" applyFont="1" applyFill="1" applyBorder="1" applyAlignment="1">
      <alignment horizontal="center" vertical="center" wrapText="1"/>
    </xf>
    <xf numFmtId="0" fontId="34" fillId="13" borderId="64" xfId="0" applyFont="1" applyFill="1" applyBorder="1" applyAlignment="1">
      <alignment horizontal="center" vertical="center" wrapText="1"/>
    </xf>
    <xf numFmtId="0" fontId="34" fillId="13" borderId="66" xfId="0" applyFont="1" applyFill="1" applyBorder="1" applyAlignment="1">
      <alignment horizontal="center" vertical="center" wrapText="1"/>
    </xf>
    <xf numFmtId="0" fontId="37" fillId="13" borderId="60" xfId="3" applyFont="1" applyFill="1" applyBorder="1" applyAlignment="1">
      <alignment horizontal="center" vertical="center" wrapText="1"/>
    </xf>
    <xf numFmtId="0" fontId="37" fillId="13" borderId="64" xfId="3" applyFont="1" applyFill="1" applyBorder="1" applyAlignment="1">
      <alignment horizontal="center" vertical="center" wrapText="1"/>
    </xf>
    <xf numFmtId="0" fontId="37" fillId="13" borderId="66" xfId="3" applyFont="1" applyFill="1" applyBorder="1" applyAlignment="1">
      <alignment horizontal="center" vertical="center" wrapText="1"/>
    </xf>
    <xf numFmtId="0" fontId="37" fillId="13" borderId="61" xfId="3" applyFont="1" applyFill="1" applyBorder="1" applyAlignment="1">
      <alignment horizontal="center" vertical="center" wrapText="1"/>
    </xf>
    <xf numFmtId="0" fontId="37" fillId="13" borderId="3" xfId="3" applyFont="1" applyFill="1" applyBorder="1" applyAlignment="1">
      <alignment horizontal="center" vertical="center" wrapText="1"/>
    </xf>
    <xf numFmtId="0" fontId="37" fillId="13" borderId="67" xfId="3" applyFont="1" applyFill="1" applyBorder="1" applyAlignment="1">
      <alignment horizontal="center" vertical="center" wrapText="1"/>
    </xf>
    <xf numFmtId="0" fontId="34" fillId="13" borderId="59" xfId="0" applyFont="1" applyFill="1" applyBorder="1" applyAlignment="1">
      <alignment horizontal="center" vertical="center" wrapText="1"/>
    </xf>
    <xf numFmtId="0" fontId="34" fillId="13" borderId="13" xfId="0" applyFont="1" applyFill="1" applyBorder="1" applyAlignment="1">
      <alignment horizontal="center" vertical="center" wrapText="1"/>
    </xf>
    <xf numFmtId="0" fontId="34" fillId="17" borderId="60" xfId="0" applyFont="1" applyFill="1" applyBorder="1" applyAlignment="1" applyProtection="1">
      <alignment horizontal="center" vertical="center" wrapText="1"/>
      <protection locked="0"/>
    </xf>
    <xf numFmtId="0" fontId="34" fillId="17" borderId="66" xfId="0" applyFont="1" applyFill="1" applyBorder="1" applyAlignment="1" applyProtection="1">
      <alignment horizontal="center" vertical="center" wrapText="1"/>
      <protection locked="0"/>
    </xf>
    <xf numFmtId="0" fontId="39" fillId="17" borderId="59" xfId="0" applyFont="1" applyFill="1" applyBorder="1" applyAlignment="1" applyProtection="1">
      <alignment horizontal="center" vertical="center" wrapText="1"/>
      <protection locked="0"/>
    </xf>
    <xf numFmtId="0" fontId="39" fillId="17" borderId="13" xfId="0" applyFont="1" applyFill="1" applyBorder="1" applyAlignment="1" applyProtection="1">
      <alignment horizontal="center" vertical="center" wrapText="1"/>
      <protection locked="0"/>
    </xf>
    <xf numFmtId="0" fontId="39" fillId="17" borderId="65" xfId="0" applyFont="1" applyFill="1" applyBorder="1" applyAlignment="1" applyProtection="1">
      <alignment horizontal="center" vertical="center" wrapText="1"/>
      <protection locked="0"/>
    </xf>
    <xf numFmtId="0" fontId="39" fillId="17" borderId="60" xfId="0" applyFont="1" applyFill="1" applyBorder="1" applyAlignment="1" applyProtection="1">
      <alignment horizontal="center" vertical="center" wrapText="1"/>
      <protection locked="0"/>
    </xf>
    <xf numFmtId="0" fontId="39" fillId="17" borderId="64" xfId="0" applyFont="1" applyFill="1" applyBorder="1" applyAlignment="1" applyProtection="1">
      <alignment horizontal="center" vertical="center" wrapText="1"/>
      <protection locked="0"/>
    </xf>
    <xf numFmtId="0" fontId="39" fillId="17" borderId="66" xfId="0" applyFont="1" applyFill="1" applyBorder="1" applyAlignment="1" applyProtection="1">
      <alignment horizontal="center" vertical="center" wrapText="1"/>
      <protection locked="0"/>
    </xf>
    <xf numFmtId="0" fontId="39" fillId="0" borderId="61"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17" borderId="61" xfId="0" applyFont="1" applyFill="1" applyBorder="1" applyAlignment="1" applyProtection="1">
      <alignment horizontal="center" vertical="center" wrapText="1"/>
      <protection locked="0"/>
    </xf>
    <xf numFmtId="0" fontId="39" fillId="17" borderId="3" xfId="0" applyFont="1" applyFill="1" applyBorder="1" applyAlignment="1" applyProtection="1">
      <alignment horizontal="center" vertical="center" wrapText="1"/>
      <protection locked="0"/>
    </xf>
    <xf numFmtId="0" fontId="39" fillId="17" borderId="67" xfId="0" applyFont="1" applyFill="1" applyBorder="1" applyAlignment="1" applyProtection="1">
      <alignment horizontal="center" vertical="center" wrapText="1"/>
      <protection locked="0"/>
    </xf>
    <xf numFmtId="0" fontId="37" fillId="0" borderId="61" xfId="3" applyFont="1" applyFill="1" applyBorder="1" applyAlignment="1">
      <alignment horizontal="center" vertical="center" wrapText="1"/>
    </xf>
    <xf numFmtId="0" fontId="37" fillId="0" borderId="3" xfId="3" applyFont="1" applyFill="1" applyBorder="1" applyAlignment="1">
      <alignment horizontal="center" vertical="center" wrapText="1"/>
    </xf>
    <xf numFmtId="0" fontId="37" fillId="0" borderId="67" xfId="3" applyFont="1" applyFill="1" applyBorder="1" applyAlignment="1">
      <alignment horizontal="center" vertical="center" wrapText="1"/>
    </xf>
    <xf numFmtId="0" fontId="34" fillId="13" borderId="65" xfId="0" applyFont="1" applyFill="1" applyBorder="1" applyAlignment="1">
      <alignment horizontal="center" vertical="center" wrapText="1"/>
    </xf>
    <xf numFmtId="0" fontId="43" fillId="0" borderId="3" xfId="0" applyFont="1" applyFill="1" applyBorder="1"/>
    <xf numFmtId="0" fontId="43" fillId="0" borderId="67" xfId="0" applyFont="1" applyFill="1" applyBorder="1"/>
    <xf numFmtId="0" fontId="43" fillId="0" borderId="13" xfId="0" applyFont="1" applyFill="1" applyBorder="1"/>
    <xf numFmtId="0" fontId="43" fillId="0" borderId="65" xfId="0" applyFont="1" applyFill="1" applyBorder="1"/>
    <xf numFmtId="0" fontId="31" fillId="17" borderId="68" xfId="0" applyFont="1" applyFill="1" applyBorder="1" applyAlignment="1" applyProtection="1">
      <alignment horizontal="center" vertical="center" wrapText="1"/>
      <protection locked="0"/>
    </xf>
    <xf numFmtId="0" fontId="31" fillId="17" borderId="71" xfId="0" applyFont="1" applyFill="1" applyBorder="1" applyAlignment="1" applyProtection="1">
      <alignment horizontal="center" vertical="center" wrapText="1"/>
      <protection locked="0"/>
    </xf>
    <xf numFmtId="0" fontId="31" fillId="17" borderId="88" xfId="0" applyFont="1" applyFill="1" applyBorder="1" applyAlignment="1" applyProtection="1">
      <alignment horizontal="center" vertical="center" wrapText="1"/>
      <protection locked="0"/>
    </xf>
    <xf numFmtId="0" fontId="42" fillId="13" borderId="76" xfId="3" applyFont="1" applyFill="1" applyBorder="1" applyAlignment="1">
      <alignment horizontal="center" vertical="center" wrapText="1"/>
    </xf>
    <xf numFmtId="0" fontId="42" fillId="13" borderId="12" xfId="3" applyFont="1" applyFill="1" applyBorder="1" applyAlignment="1">
      <alignment horizontal="center" vertical="center" wrapText="1"/>
    </xf>
    <xf numFmtId="0" fontId="42" fillId="13" borderId="75" xfId="3" applyFont="1" applyFill="1" applyBorder="1" applyAlignment="1">
      <alignment horizontal="center" vertical="center" wrapText="1"/>
    </xf>
    <xf numFmtId="0" fontId="42" fillId="13" borderId="68" xfId="3" applyFont="1" applyFill="1" applyBorder="1" applyAlignment="1">
      <alignment horizontal="center" vertical="center" wrapText="1"/>
    </xf>
    <xf numFmtId="0" fontId="42" fillId="13" borderId="71" xfId="3" applyFont="1" applyFill="1" applyBorder="1" applyAlignment="1">
      <alignment horizontal="center" vertical="center" wrapText="1"/>
    </xf>
    <xf numFmtId="0" fontId="42" fillId="13" borderId="88" xfId="3"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50" xfId="0" applyFont="1" applyFill="1" applyBorder="1" applyAlignment="1">
      <alignment horizontal="center" vertical="center" wrapText="1"/>
    </xf>
    <xf numFmtId="0" fontId="34" fillId="13" borderId="45" xfId="0" applyFont="1" applyFill="1" applyBorder="1" applyAlignment="1">
      <alignment horizontal="center" vertical="center" wrapText="1"/>
    </xf>
    <xf numFmtId="0" fontId="34" fillId="13" borderId="86" xfId="0" applyFont="1" applyFill="1" applyBorder="1" applyAlignment="1">
      <alignment horizontal="center" vertical="center" wrapText="1"/>
    </xf>
    <xf numFmtId="0" fontId="34" fillId="13" borderId="87" xfId="0" applyFont="1" applyFill="1" applyBorder="1" applyAlignment="1">
      <alignment horizontal="center" vertical="center" wrapText="1"/>
    </xf>
    <xf numFmtId="0" fontId="34" fillId="13" borderId="91" xfId="0" applyFont="1" applyFill="1" applyBorder="1" applyAlignment="1">
      <alignment horizontal="center" vertical="center" wrapText="1"/>
    </xf>
    <xf numFmtId="0" fontId="39" fillId="17" borderId="11" xfId="0" applyFont="1" applyFill="1" applyBorder="1" applyAlignment="1" applyProtection="1">
      <alignment horizontal="center" vertical="center" wrapText="1"/>
      <protection locked="0"/>
    </xf>
    <xf numFmtId="0" fontId="39" fillId="17" borderId="50" xfId="0" applyFont="1" applyFill="1" applyBorder="1" applyAlignment="1" applyProtection="1">
      <alignment horizontal="center" vertical="center" wrapText="1"/>
      <protection locked="0"/>
    </xf>
    <xf numFmtId="0" fontId="39" fillId="17" borderId="45" xfId="0" applyFont="1" applyFill="1" applyBorder="1" applyAlignment="1" applyProtection="1">
      <alignment horizontal="center" vertical="center" wrapText="1"/>
      <protection locked="0"/>
    </xf>
    <xf numFmtId="0" fontId="39" fillId="0" borderId="76"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1" fillId="17" borderId="76" xfId="0" applyFont="1" applyFill="1" applyBorder="1" applyAlignment="1" applyProtection="1">
      <alignment horizontal="center" vertical="center" wrapText="1"/>
      <protection locked="0"/>
    </xf>
    <xf numFmtId="0" fontId="31" fillId="17" borderId="12" xfId="0" applyFont="1" applyFill="1" applyBorder="1" applyAlignment="1" applyProtection="1">
      <alignment horizontal="center" vertical="center" wrapText="1"/>
      <protection locked="0"/>
    </xf>
    <xf numFmtId="0" fontId="31" fillId="17" borderId="75" xfId="0" applyFont="1" applyFill="1" applyBorder="1" applyAlignment="1" applyProtection="1">
      <alignment horizontal="center" vertical="center" wrapText="1"/>
      <protection locked="0"/>
    </xf>
    <xf numFmtId="0" fontId="42" fillId="0" borderId="76" xfId="3" applyFont="1" applyFill="1" applyBorder="1" applyAlignment="1">
      <alignment horizontal="center" vertical="center" wrapText="1"/>
    </xf>
    <xf numFmtId="0" fontId="42" fillId="0" borderId="12" xfId="3" applyFont="1" applyFill="1" applyBorder="1" applyAlignment="1">
      <alignment horizontal="center" vertical="center" wrapText="1"/>
    </xf>
    <xf numFmtId="0" fontId="42" fillId="0" borderId="75" xfId="3" applyFont="1" applyFill="1" applyBorder="1" applyAlignment="1">
      <alignment horizontal="center" vertical="center" wrapText="1"/>
    </xf>
    <xf numFmtId="0" fontId="42" fillId="13" borderId="80" xfId="3" applyFont="1" applyFill="1" applyBorder="1" applyAlignment="1">
      <alignment horizontal="center" vertical="center" wrapText="1"/>
    </xf>
    <xf numFmtId="0" fontId="42" fillId="13" borderId="66" xfId="3" applyFont="1" applyFill="1" applyBorder="1" applyAlignment="1">
      <alignment horizontal="center" vertical="center" wrapText="1"/>
    </xf>
    <xf numFmtId="0" fontId="42" fillId="13" borderId="1" xfId="3" applyFont="1" applyFill="1" applyBorder="1" applyAlignment="1">
      <alignment horizontal="center" vertical="center" wrapText="1"/>
    </xf>
    <xf numFmtId="0" fontId="42" fillId="13" borderId="67" xfId="3" applyFont="1" applyFill="1" applyBorder="1" applyAlignment="1">
      <alignment horizontal="center" vertical="center" wrapText="1"/>
    </xf>
    <xf numFmtId="0" fontId="34" fillId="13" borderId="73" xfId="0" applyFont="1" applyFill="1" applyBorder="1" applyAlignment="1">
      <alignment horizontal="center" vertical="center" wrapText="1"/>
    </xf>
    <xf numFmtId="0" fontId="39" fillId="17" borderId="73" xfId="0" applyFont="1" applyFill="1" applyBorder="1" applyAlignment="1" applyProtection="1">
      <alignment horizontal="center" vertical="center" wrapText="1"/>
      <protection locked="0"/>
    </xf>
    <xf numFmtId="0" fontId="31" fillId="17" borderId="61" xfId="0" applyFont="1" applyFill="1" applyBorder="1" applyAlignment="1" applyProtection="1">
      <alignment horizontal="center" vertical="center" wrapText="1"/>
      <protection locked="0"/>
    </xf>
    <xf numFmtId="0" fontId="31" fillId="17" borderId="67" xfId="0" applyFont="1" applyFill="1" applyBorder="1" applyAlignment="1" applyProtection="1">
      <alignment horizontal="center" vertical="center" wrapText="1"/>
      <protection locked="0"/>
    </xf>
    <xf numFmtId="0" fontId="42" fillId="0" borderId="61" xfId="3" applyFont="1" applyFill="1" applyBorder="1" applyAlignment="1">
      <alignment horizontal="center" vertical="center" wrapText="1"/>
    </xf>
    <xf numFmtId="0" fontId="42" fillId="0" borderId="67" xfId="3" applyFont="1" applyFill="1" applyBorder="1" applyAlignment="1">
      <alignment horizontal="center" vertical="center" wrapText="1"/>
    </xf>
    <xf numFmtId="0" fontId="31" fillId="17" borderId="59" xfId="0" applyFont="1" applyFill="1" applyBorder="1" applyAlignment="1" applyProtection="1">
      <alignment horizontal="center" vertical="center" wrapText="1"/>
      <protection locked="0"/>
    </xf>
    <xf numFmtId="0" fontId="31" fillId="17" borderId="65" xfId="0" applyFont="1" applyFill="1" applyBorder="1" applyAlignment="1" applyProtection="1">
      <alignment horizontal="center" vertical="center" wrapText="1"/>
      <protection locked="0"/>
    </xf>
    <xf numFmtId="0" fontId="42" fillId="0" borderId="2" xfId="3" applyFont="1" applyFill="1" applyBorder="1" applyAlignment="1">
      <alignment horizontal="center" vertical="center" wrapText="1"/>
    </xf>
    <xf numFmtId="0" fontId="42" fillId="0" borderId="62" xfId="3" applyFont="1" applyFill="1" applyBorder="1" applyAlignment="1">
      <alignment horizontal="center" vertical="center" wrapText="1"/>
    </xf>
    <xf numFmtId="0" fontId="39" fillId="17" borderId="84" xfId="0" applyFont="1" applyFill="1" applyBorder="1" applyAlignment="1" applyProtection="1">
      <alignment horizontal="center" vertical="center" wrapText="1"/>
      <protection locked="0"/>
    </xf>
    <xf numFmtId="0" fontId="39" fillId="17" borderId="72" xfId="0" applyFont="1" applyFill="1" applyBorder="1" applyAlignment="1" applyProtection="1">
      <alignment horizontal="center" vertical="center" wrapText="1"/>
      <protection locked="0"/>
    </xf>
    <xf numFmtId="0" fontId="39" fillId="17" borderId="83" xfId="0" applyFont="1" applyFill="1" applyBorder="1" applyAlignment="1" applyProtection="1">
      <alignment horizontal="center" vertical="center" wrapText="1"/>
      <protection locked="0"/>
    </xf>
    <xf numFmtId="0" fontId="39" fillId="17" borderId="69" xfId="0" applyFont="1" applyFill="1" applyBorder="1" applyAlignment="1" applyProtection="1">
      <alignment horizontal="center" vertical="center" wrapText="1"/>
      <protection locked="0"/>
    </xf>
    <xf numFmtId="0" fontId="39" fillId="17" borderId="2" xfId="0" applyFont="1" applyFill="1" applyBorder="1" applyAlignment="1" applyProtection="1">
      <alignment horizontal="center" vertical="center" wrapText="1"/>
      <protection locked="0"/>
    </xf>
    <xf numFmtId="0" fontId="39" fillId="17" borderId="62" xfId="0"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0" fontId="39" fillId="0" borderId="62" xfId="0" applyFont="1" applyFill="1" applyBorder="1" applyAlignment="1">
      <alignment horizontal="center" vertical="center" wrapText="1"/>
    </xf>
    <xf numFmtId="0" fontId="34" fillId="13" borderId="84" xfId="0" applyFont="1" applyFill="1" applyBorder="1" applyAlignment="1">
      <alignment horizontal="center" vertical="center" wrapText="1"/>
    </xf>
    <xf numFmtId="0" fontId="34" fillId="13" borderId="72" xfId="0" applyFont="1" applyFill="1" applyBorder="1" applyAlignment="1">
      <alignment horizontal="center" vertical="center" wrapText="1"/>
    </xf>
    <xf numFmtId="0" fontId="34" fillId="17" borderId="2" xfId="0" applyFont="1" applyFill="1" applyBorder="1" applyAlignment="1" applyProtection="1">
      <alignment horizontal="center" vertical="center" wrapText="1"/>
      <protection locked="0"/>
    </xf>
    <xf numFmtId="0" fontId="37" fillId="0" borderId="2" xfId="3" applyFont="1" applyFill="1" applyBorder="1" applyAlignment="1">
      <alignment horizontal="center" vertical="center" wrapText="1"/>
    </xf>
    <xf numFmtId="0" fontId="31" fillId="17" borderId="2" xfId="0" applyFont="1" applyFill="1" applyBorder="1" applyAlignment="1" applyProtection="1">
      <alignment horizontal="center" vertical="center" wrapText="1"/>
      <protection locked="0"/>
    </xf>
    <xf numFmtId="0" fontId="37" fillId="13" borderId="2" xfId="3" applyFont="1" applyFill="1" applyBorder="1" applyAlignment="1">
      <alignment horizontal="center" vertical="center" wrapText="1"/>
    </xf>
    <xf numFmtId="0" fontId="40" fillId="16" borderId="61" xfId="0" applyFont="1" applyFill="1" applyBorder="1" applyAlignment="1" applyProtection="1">
      <alignment horizontal="center" vertical="center" wrapText="1"/>
      <protection locked="0"/>
    </xf>
    <xf numFmtId="0" fontId="40" fillId="16" borderId="7" xfId="0" applyFont="1" applyFill="1" applyBorder="1" applyAlignment="1" applyProtection="1">
      <alignment horizontal="center" vertical="center" wrapText="1"/>
      <protection locked="0"/>
    </xf>
    <xf numFmtId="0" fontId="40" fillId="13" borderId="61" xfId="0" applyFont="1" applyFill="1" applyBorder="1" applyAlignment="1">
      <alignment horizontal="center" vertical="center" wrapText="1"/>
    </xf>
    <xf numFmtId="0" fontId="40" fillId="13" borderId="3" xfId="0" applyFont="1" applyFill="1" applyBorder="1" applyAlignment="1">
      <alignment horizontal="center" vertical="center" wrapText="1"/>
    </xf>
    <xf numFmtId="0" fontId="41" fillId="13" borderId="79" xfId="3" applyFont="1" applyFill="1" applyBorder="1" applyAlignment="1">
      <alignment horizontal="center" vertical="center" wrapText="1"/>
    </xf>
    <xf numFmtId="0" fontId="41" fillId="13" borderId="55" xfId="3" applyFont="1" applyFill="1" applyBorder="1" applyAlignment="1">
      <alignment horizontal="center" vertical="center" wrapText="1"/>
    </xf>
    <xf numFmtId="0" fontId="34" fillId="13" borderId="68" xfId="0" applyFont="1" applyFill="1" applyBorder="1" applyAlignment="1">
      <alignment horizontal="center" vertical="center" wrapText="1"/>
    </xf>
    <xf numFmtId="0" fontId="34" fillId="13" borderId="71" xfId="0" applyFont="1" applyFill="1" applyBorder="1" applyAlignment="1">
      <alignment horizontal="center" vertical="center" wrapText="1"/>
    </xf>
    <xf numFmtId="0" fontId="39" fillId="16" borderId="76" xfId="0" applyFont="1" applyFill="1" applyBorder="1" applyAlignment="1" applyProtection="1">
      <alignment horizontal="center" vertical="center" wrapText="1"/>
      <protection locked="0"/>
    </xf>
    <xf numFmtId="0" fontId="39" fillId="16" borderId="58" xfId="0" applyFont="1" applyFill="1" applyBorder="1" applyAlignment="1" applyProtection="1">
      <alignment horizontal="center" vertical="center" wrapText="1"/>
      <protection locked="0"/>
    </xf>
    <xf numFmtId="0" fontId="39" fillId="16" borderId="1" xfId="0" applyFont="1" applyFill="1" applyBorder="1" applyAlignment="1" applyProtection="1">
      <alignment horizontal="center" vertical="center" wrapText="1"/>
      <protection locked="0"/>
    </xf>
    <xf numFmtId="0" fontId="39" fillId="16" borderId="7" xfId="0" applyFont="1" applyFill="1" applyBorder="1" applyAlignment="1" applyProtection="1">
      <alignment horizontal="center" vertical="center" wrapText="1"/>
      <protection locked="0"/>
    </xf>
    <xf numFmtId="0" fontId="39" fillId="5" borderId="61"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39" fillId="16" borderId="61" xfId="0" applyFont="1" applyFill="1" applyBorder="1" applyAlignment="1" applyProtection="1">
      <alignment horizontal="center" vertical="center" wrapText="1"/>
      <protection locked="0"/>
    </xf>
    <xf numFmtId="0" fontId="37" fillId="5" borderId="1" xfId="3" applyFont="1" applyFill="1" applyBorder="1" applyAlignment="1">
      <alignment horizontal="center" vertical="center" wrapText="1"/>
    </xf>
    <xf numFmtId="0" fontId="37" fillId="5" borderId="7" xfId="3"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15" borderId="1" xfId="0" applyFont="1" applyFill="1" applyBorder="1" applyAlignment="1" applyProtection="1">
      <alignment horizontal="center" vertical="center" wrapText="1"/>
      <protection locked="0"/>
    </xf>
    <xf numFmtId="0" fontId="30" fillId="15" borderId="3" xfId="0" applyFont="1" applyFill="1" applyBorder="1" applyAlignment="1" applyProtection="1">
      <alignment horizontal="center" vertical="center" wrapText="1"/>
      <protection locked="0"/>
    </xf>
    <xf numFmtId="0" fontId="30" fillId="15" borderId="7" xfId="0" applyFont="1" applyFill="1" applyBorder="1" applyAlignment="1" applyProtection="1">
      <alignment horizontal="center" vertical="center" wrapText="1"/>
      <protection locked="0"/>
    </xf>
    <xf numFmtId="0" fontId="38" fillId="0" borderId="1" xfId="3" applyFont="1" applyFill="1" applyBorder="1" applyAlignment="1">
      <alignment horizontal="center" vertical="center" wrapText="1"/>
    </xf>
    <xf numFmtId="0" fontId="38" fillId="0" borderId="3" xfId="3" applyFont="1" applyFill="1" applyBorder="1" applyAlignment="1">
      <alignment horizontal="center" vertical="center" wrapText="1"/>
    </xf>
    <xf numFmtId="0" fontId="38" fillId="0" borderId="7" xfId="3"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4" fillId="5" borderId="56" xfId="0" applyFont="1" applyFill="1" applyBorder="1" applyAlignment="1">
      <alignment horizontal="center" vertical="center" wrapText="1"/>
    </xf>
    <xf numFmtId="0" fontId="29" fillId="11" borderId="64" xfId="0" applyFont="1" applyFill="1" applyBorder="1" applyAlignment="1" applyProtection="1">
      <alignment horizontal="center" vertical="center" wrapText="1"/>
      <protection locked="0"/>
    </xf>
    <xf numFmtId="0" fontId="29" fillId="0" borderId="76"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3" xfId="0" applyFont="1" applyBorder="1" applyAlignment="1">
      <alignment horizontal="center" vertical="center" wrapText="1"/>
    </xf>
    <xf numFmtId="0" fontId="29" fillId="11" borderId="61" xfId="0" applyFont="1" applyFill="1" applyBorder="1" applyAlignment="1" applyProtection="1">
      <alignment horizontal="center" vertical="center" wrapText="1"/>
      <protection locked="0"/>
    </xf>
    <xf numFmtId="0" fontId="29" fillId="11" borderId="3" xfId="0" applyFont="1" applyFill="1" applyBorder="1" applyAlignment="1" applyProtection="1">
      <alignment horizontal="center" vertical="center" wrapText="1"/>
      <protection locked="0"/>
    </xf>
    <xf numFmtId="0" fontId="29" fillId="11" borderId="81" xfId="0" applyFont="1" applyFill="1" applyBorder="1" applyAlignment="1" applyProtection="1">
      <alignment horizontal="center" vertical="center" wrapText="1"/>
      <protection locked="0"/>
    </xf>
    <xf numFmtId="0" fontId="29" fillId="11" borderId="69" xfId="0" applyFont="1" applyFill="1" applyBorder="1" applyAlignment="1" applyProtection="1">
      <alignment horizontal="center" vertical="center" wrapText="1"/>
      <protection locked="0"/>
    </xf>
    <xf numFmtId="0" fontId="29" fillId="11" borderId="78" xfId="0" applyFont="1" applyFill="1" applyBorder="1" applyAlignment="1" applyProtection="1">
      <alignment horizontal="center" vertical="center" wrapText="1"/>
      <protection locked="0"/>
    </xf>
    <xf numFmtId="0" fontId="29" fillId="11" borderId="62" xfId="0" applyFont="1" applyFill="1" applyBorder="1" applyAlignment="1" applyProtection="1">
      <alignment horizontal="center" vertical="center" wrapText="1"/>
      <protection locked="0"/>
    </xf>
    <xf numFmtId="0" fontId="29" fillId="0" borderId="78" xfId="0" applyFont="1" applyBorder="1" applyAlignment="1">
      <alignment horizontal="center" vertical="center" wrapText="1"/>
    </xf>
    <xf numFmtId="0" fontId="29" fillId="0" borderId="62" xfId="0" applyFont="1" applyBorder="1" applyAlignment="1">
      <alignment horizontal="center" vertical="center" wrapText="1"/>
    </xf>
    <xf numFmtId="0" fontId="33" fillId="0" borderId="78" xfId="3" applyFont="1" applyBorder="1" applyAlignment="1">
      <alignment horizontal="center" vertical="center" wrapText="1"/>
    </xf>
    <xf numFmtId="0" fontId="33" fillId="0" borderId="62" xfId="3" applyFont="1" applyBorder="1" applyAlignment="1">
      <alignment horizontal="center" vertical="center" wrapText="1"/>
    </xf>
    <xf numFmtId="0" fontId="34" fillId="11" borderId="78" xfId="0" applyFont="1" applyFill="1" applyBorder="1" applyAlignment="1" applyProtection="1">
      <alignment horizontal="center" vertical="center" wrapText="1"/>
      <protection locked="0"/>
    </xf>
    <xf numFmtId="0" fontId="34" fillId="11" borderId="62" xfId="0" applyFont="1" applyFill="1" applyBorder="1" applyAlignment="1" applyProtection="1">
      <alignment horizontal="center" vertical="center" wrapText="1"/>
      <protection locked="0"/>
    </xf>
    <xf numFmtId="0" fontId="33" fillId="5" borderId="78" xfId="3" applyFont="1" applyFill="1" applyBorder="1" applyAlignment="1">
      <alignment horizontal="center" vertical="center" wrapText="1"/>
    </xf>
    <xf numFmtId="0" fontId="33" fillId="5" borderId="62" xfId="3" applyFont="1" applyFill="1" applyBorder="1" applyAlignment="1">
      <alignment horizontal="center" vertical="center" wrapText="1"/>
    </xf>
    <xf numFmtId="0" fontId="33" fillId="0" borderId="61" xfId="3" applyFont="1" applyBorder="1" applyAlignment="1">
      <alignment horizontal="center" vertical="center" wrapText="1"/>
    </xf>
    <xf numFmtId="0" fontId="33" fillId="0" borderId="3" xfId="3" applyFont="1" applyBorder="1" applyAlignment="1">
      <alignment horizontal="center" vertical="center" wrapText="1"/>
    </xf>
    <xf numFmtId="0" fontId="34" fillId="11" borderId="59" xfId="0" applyFont="1" applyFill="1" applyBorder="1" applyAlignment="1" applyProtection="1">
      <alignment horizontal="center" vertical="center" wrapText="1"/>
      <protection locked="0"/>
    </xf>
    <xf numFmtId="0" fontId="34" fillId="11" borderId="13" xfId="0" applyFont="1" applyFill="1" applyBorder="1" applyAlignment="1" applyProtection="1">
      <alignment horizontal="center" vertical="center" wrapText="1"/>
      <protection locked="0"/>
    </xf>
    <xf numFmtId="0" fontId="33" fillId="5" borderId="60" xfId="3" applyFont="1" applyFill="1" applyBorder="1" applyAlignment="1">
      <alignment horizontal="center" vertical="center" wrapText="1"/>
    </xf>
    <xf numFmtId="0" fontId="33" fillId="5" borderId="64" xfId="3" applyFont="1" applyFill="1" applyBorder="1" applyAlignment="1">
      <alignment horizontal="center" vertical="center" wrapText="1"/>
    </xf>
    <xf numFmtId="0" fontId="33" fillId="5" borderId="61" xfId="3" applyFont="1" applyFill="1" applyBorder="1" applyAlignment="1">
      <alignment horizontal="center" vertical="center" wrapText="1"/>
    </xf>
    <xf numFmtId="0" fontId="33" fillId="5" borderId="3" xfId="3" applyFont="1" applyFill="1" applyBorder="1" applyAlignment="1">
      <alignment horizontal="center" vertical="center" wrapText="1"/>
    </xf>
    <xf numFmtId="0" fontId="34" fillId="5" borderId="59"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76"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78" xfId="0" applyFont="1" applyFill="1" applyBorder="1" applyAlignment="1">
      <alignment horizontal="center" vertical="center" wrapText="1"/>
    </xf>
    <xf numFmtId="0" fontId="34" fillId="5" borderId="62" xfId="0" applyFont="1" applyFill="1" applyBorder="1" applyAlignment="1">
      <alignment horizontal="center" vertical="center" wrapText="1"/>
    </xf>
    <xf numFmtId="0" fontId="29" fillId="11" borderId="1" xfId="0" applyFont="1" applyFill="1" applyBorder="1" applyAlignment="1" applyProtection="1">
      <alignment horizontal="center" vertical="center" wrapText="1"/>
      <protection locked="0"/>
    </xf>
    <xf numFmtId="0" fontId="29" fillId="11" borderId="7"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7" xfId="0" applyFont="1" applyBorder="1" applyAlignment="1">
      <alignment horizontal="center" vertical="center" wrapText="1"/>
    </xf>
    <xf numFmtId="0" fontId="31" fillId="11" borderId="1" xfId="0" applyFont="1" applyFill="1" applyBorder="1" applyAlignment="1" applyProtection="1">
      <alignment horizontal="center" vertical="center" wrapText="1"/>
      <protection locked="0"/>
    </xf>
    <xf numFmtId="0" fontId="31" fillId="11" borderId="7" xfId="0" applyFont="1" applyFill="1" applyBorder="1" applyAlignment="1" applyProtection="1">
      <alignment horizontal="center" vertical="center" wrapText="1"/>
      <protection locked="0"/>
    </xf>
    <xf numFmtId="0" fontId="33" fillId="0" borderId="1" xfId="3" applyFont="1" applyBorder="1" applyAlignment="1">
      <alignment horizontal="center" vertical="center" wrapText="1"/>
    </xf>
    <xf numFmtId="0" fontId="33" fillId="0" borderId="7" xfId="3" applyFont="1" applyBorder="1" applyAlignment="1">
      <alignment horizontal="center" vertical="center" wrapText="1"/>
    </xf>
    <xf numFmtId="0" fontId="34" fillId="11" borderId="73" xfId="0" applyFont="1" applyFill="1" applyBorder="1" applyAlignment="1" applyProtection="1">
      <alignment horizontal="center" vertical="center" wrapText="1"/>
      <protection locked="0"/>
    </xf>
    <xf numFmtId="0" fontId="34" fillId="11" borderId="74" xfId="0" applyFont="1" applyFill="1" applyBorder="1" applyAlignment="1" applyProtection="1">
      <alignment horizontal="center" vertical="center" wrapText="1"/>
      <protection locked="0"/>
    </xf>
    <xf numFmtId="0" fontId="33" fillId="5" borderId="66" xfId="3" applyFont="1" applyFill="1" applyBorder="1" applyAlignment="1">
      <alignment horizontal="center" vertical="center" wrapText="1"/>
    </xf>
    <xf numFmtId="0" fontId="29" fillId="5" borderId="1" xfId="0" applyFont="1" applyFill="1" applyBorder="1" applyAlignment="1" applyProtection="1">
      <alignment horizontal="center" vertical="center" wrapText="1"/>
      <protection locked="0"/>
    </xf>
    <xf numFmtId="0" fontId="29" fillId="5" borderId="7" xfId="0" applyFont="1" applyFill="1" applyBorder="1" applyAlignment="1" applyProtection="1">
      <alignment horizontal="center" vertical="center" wrapText="1"/>
      <protection locked="0"/>
    </xf>
    <xf numFmtId="0" fontId="29" fillId="5" borderId="2" xfId="0" applyFont="1" applyFill="1" applyBorder="1" applyAlignment="1">
      <alignment horizontal="center" vertical="center" wrapText="1"/>
    </xf>
    <xf numFmtId="0" fontId="29" fillId="5" borderId="2" xfId="0" applyFont="1" applyFill="1" applyBorder="1" applyAlignment="1" applyProtection="1">
      <alignment horizontal="center" vertical="center" wrapText="1"/>
      <protection locked="0"/>
    </xf>
    <xf numFmtId="0" fontId="33" fillId="5" borderId="2" xfId="3" applyFont="1" applyFill="1" applyBorder="1" applyAlignment="1">
      <alignment horizontal="center" vertical="center" wrapText="1"/>
    </xf>
    <xf numFmtId="0" fontId="34" fillId="5" borderId="2" xfId="0" applyFont="1" applyFill="1" applyBorder="1" applyAlignment="1" applyProtection="1">
      <alignment horizontal="center" vertical="center" wrapText="1"/>
      <protection locked="0"/>
    </xf>
    <xf numFmtId="0" fontId="33" fillId="5" borderId="67" xfId="3" applyFont="1" applyFill="1" applyBorder="1" applyAlignment="1">
      <alignment horizontal="center" vertical="center" wrapText="1"/>
    </xf>
    <xf numFmtId="0" fontId="34" fillId="5" borderId="65" xfId="0" applyFont="1" applyFill="1" applyBorder="1" applyAlignment="1">
      <alignment horizontal="center" vertical="center" wrapText="1"/>
    </xf>
    <xf numFmtId="0" fontId="34" fillId="5" borderId="59" xfId="0" applyFont="1" applyFill="1" applyBorder="1" applyAlignment="1" applyProtection="1">
      <alignment horizontal="center" vertical="center" wrapText="1"/>
      <protection locked="0"/>
    </xf>
    <xf numFmtId="0" fontId="34" fillId="5" borderId="13" xfId="0" applyFont="1" applyFill="1" applyBorder="1" applyAlignment="1" applyProtection="1">
      <alignment horizontal="center" vertical="center" wrapText="1"/>
      <protection locked="0"/>
    </xf>
    <xf numFmtId="0" fontId="34" fillId="5" borderId="65" xfId="0" applyFont="1" applyFill="1" applyBorder="1" applyAlignment="1" applyProtection="1">
      <alignment horizontal="center" vertical="center" wrapText="1"/>
      <protection locked="0"/>
    </xf>
    <xf numFmtId="0" fontId="34" fillId="5" borderId="3" xfId="0" applyFont="1" applyFill="1" applyBorder="1" applyAlignment="1">
      <alignment horizontal="center" vertical="center" wrapText="1"/>
    </xf>
    <xf numFmtId="0" fontId="29" fillId="5" borderId="59" xfId="0" applyFont="1" applyFill="1" applyBorder="1" applyAlignment="1" applyProtection="1">
      <alignment horizontal="center" vertical="center" wrapText="1"/>
      <protection locked="0"/>
    </xf>
    <xf numFmtId="0" fontId="29" fillId="5" borderId="13" xfId="0" applyFont="1" applyFill="1" applyBorder="1" applyAlignment="1" applyProtection="1">
      <alignment horizontal="center" vertical="center" wrapText="1"/>
      <protection locked="0"/>
    </xf>
    <xf numFmtId="0" fontId="29" fillId="5" borderId="65" xfId="0" applyFont="1" applyFill="1" applyBorder="1" applyAlignment="1" applyProtection="1">
      <alignment horizontal="center" vertical="center" wrapText="1"/>
      <protection locked="0"/>
    </xf>
    <xf numFmtId="0" fontId="29" fillId="5" borderId="60" xfId="0" applyFont="1" applyFill="1" applyBorder="1" applyAlignment="1" applyProtection="1">
      <alignment horizontal="center" vertical="center" wrapText="1"/>
      <protection locked="0"/>
    </xf>
    <xf numFmtId="0" fontId="29" fillId="5" borderId="64" xfId="0" applyFont="1" applyFill="1" applyBorder="1" applyAlignment="1" applyProtection="1">
      <alignment horizontal="center" vertical="center" wrapText="1"/>
      <protection locked="0"/>
    </xf>
    <xf numFmtId="0" fontId="29" fillId="5" borderId="66" xfId="0" applyFont="1" applyFill="1" applyBorder="1" applyAlignment="1" applyProtection="1">
      <alignment horizontal="center" vertical="center" wrapText="1"/>
      <protection locked="0"/>
    </xf>
    <xf numFmtId="0" fontId="29" fillId="5" borderId="61"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67" xfId="0" applyFont="1" applyFill="1" applyBorder="1" applyAlignment="1">
      <alignment horizontal="center" vertical="center" wrapText="1"/>
    </xf>
    <xf numFmtId="0" fontId="29" fillId="5" borderId="61"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protection locked="0"/>
    </xf>
    <xf numFmtId="0" fontId="29" fillId="5" borderId="67" xfId="0" applyFont="1" applyFill="1" applyBorder="1" applyAlignment="1" applyProtection="1">
      <alignment horizontal="center" vertical="center" wrapText="1"/>
      <protection locked="0"/>
    </xf>
    <xf numFmtId="0" fontId="32" fillId="7" borderId="2"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22" fillId="9" borderId="2" xfId="0" applyFont="1" applyFill="1" applyBorder="1" applyAlignment="1">
      <alignment horizontal="center" vertical="center"/>
    </xf>
    <xf numFmtId="0" fontId="32" fillId="6" borderId="2"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22" fillId="5" borderId="52" xfId="0" applyFont="1" applyFill="1" applyBorder="1" applyAlignment="1">
      <alignment horizontal="center" vertical="center" wrapText="1"/>
    </xf>
    <xf numFmtId="0" fontId="22" fillId="5" borderId="53"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2" fillId="6" borderId="2" xfId="0" applyFont="1" applyFill="1" applyBorder="1" applyAlignment="1">
      <alignment horizontal="center" vertical="center"/>
    </xf>
    <xf numFmtId="0" fontId="30" fillId="10" borderId="55" xfId="0" applyFont="1" applyFill="1" applyBorder="1" applyAlignment="1">
      <alignment horizontal="center" vertical="center" wrapText="1"/>
    </xf>
    <xf numFmtId="0" fontId="30" fillId="10" borderId="0" xfId="0" applyFont="1" applyFill="1" applyBorder="1" applyAlignment="1">
      <alignment horizontal="center" vertical="center" wrapText="1"/>
    </xf>
    <xf numFmtId="0" fontId="22" fillId="18" borderId="7" xfId="0" applyFont="1" applyFill="1" applyBorder="1" applyAlignment="1">
      <alignment horizontal="center" vertical="center"/>
    </xf>
    <xf numFmtId="0" fontId="22" fillId="18" borderId="1" xfId="0" applyFont="1" applyFill="1" applyBorder="1" applyAlignment="1">
      <alignment horizontal="center" vertical="center"/>
    </xf>
    <xf numFmtId="0" fontId="0" fillId="0" borderId="86" xfId="0" applyFont="1" applyBorder="1" applyAlignment="1">
      <alignment horizontal="center" wrapText="1"/>
    </xf>
    <xf numFmtId="0" fontId="0" fillId="0" borderId="68" xfId="0" applyFont="1" applyBorder="1" applyAlignment="1">
      <alignment horizontal="center" wrapText="1"/>
    </xf>
    <xf numFmtId="0" fontId="0" fillId="0" borderId="91" xfId="0" applyFont="1" applyBorder="1" applyAlignment="1">
      <alignment horizontal="center" wrapText="1"/>
    </xf>
    <xf numFmtId="0" fontId="0" fillId="0" borderId="88" xfId="0" applyFont="1" applyBorder="1" applyAlignment="1">
      <alignment horizontal="center" wrapText="1"/>
    </xf>
    <xf numFmtId="0" fontId="48" fillId="6" borderId="2" xfId="0" applyFont="1" applyFill="1" applyBorder="1" applyAlignment="1">
      <alignment vertical="center" wrapText="1"/>
    </xf>
    <xf numFmtId="0" fontId="48" fillId="6" borderId="2" xfId="0" applyFont="1" applyFill="1" applyBorder="1" applyAlignment="1">
      <alignment vertical="center"/>
    </xf>
    <xf numFmtId="0" fontId="50" fillId="5" borderId="1" xfId="0" applyFont="1" applyFill="1" applyBorder="1" applyAlignment="1">
      <alignment horizontal="center" vertical="center" wrapText="1"/>
    </xf>
    <xf numFmtId="0" fontId="50" fillId="5" borderId="7" xfId="0" applyFont="1" applyFill="1" applyBorder="1" applyAlignment="1">
      <alignment horizontal="center" vertical="center" wrapText="1"/>
    </xf>
    <xf numFmtId="9" fontId="50" fillId="5" borderId="1" xfId="2" applyFont="1" applyFill="1" applyBorder="1" applyAlignment="1">
      <alignment horizontal="center" vertical="center" wrapText="1"/>
    </xf>
    <xf numFmtId="9" fontId="50" fillId="5" borderId="7" xfId="2" applyFont="1" applyFill="1" applyBorder="1" applyAlignment="1">
      <alignment horizontal="center" vertical="center" wrapText="1"/>
    </xf>
    <xf numFmtId="0" fontId="52" fillId="6" borderId="2" xfId="0" applyFont="1" applyFill="1" applyBorder="1" applyAlignment="1">
      <alignment vertical="center" wrapText="1"/>
    </xf>
    <xf numFmtId="0" fontId="52" fillId="6" borderId="2" xfId="0" applyFont="1" applyFill="1" applyBorder="1" applyAlignment="1"/>
    <xf numFmtId="0" fontId="18"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wrapText="1"/>
    </xf>
    <xf numFmtId="9" fontId="18" fillId="5" borderId="1" xfId="2" applyFont="1" applyFill="1" applyBorder="1" applyAlignment="1">
      <alignment horizontal="center" vertical="center" wrapText="1"/>
    </xf>
    <xf numFmtId="9" fontId="18" fillId="5" borderId="3" xfId="2" applyFont="1" applyFill="1" applyBorder="1" applyAlignment="1">
      <alignment horizontal="center" vertical="center" wrapText="1"/>
    </xf>
    <xf numFmtId="9" fontId="18" fillId="5" borderId="7" xfId="2" applyFont="1" applyFill="1" applyBorder="1" applyAlignment="1">
      <alignment horizontal="center" vertical="center" wrapText="1"/>
    </xf>
    <xf numFmtId="0" fontId="52" fillId="6" borderId="2" xfId="0" applyFont="1" applyFill="1" applyBorder="1" applyAlignment="1">
      <alignment vertical="center"/>
    </xf>
    <xf numFmtId="0" fontId="0" fillId="0" borderId="0" xfId="0" applyAlignment="1">
      <alignment horizontal="center"/>
    </xf>
    <xf numFmtId="0" fontId="0" fillId="0" borderId="57" xfId="0" applyBorder="1" applyAlignment="1">
      <alignment horizontal="center"/>
    </xf>
    <xf numFmtId="0" fontId="22" fillId="6" borderId="2" xfId="0" applyFont="1" applyFill="1" applyBorder="1" applyAlignment="1">
      <alignment horizontal="center" wrapText="1"/>
    </xf>
    <xf numFmtId="0" fontId="4" fillId="6" borderId="2" xfId="0" applyFont="1" applyFill="1" applyBorder="1" applyAlignment="1">
      <alignment horizontal="center"/>
    </xf>
  </cellXfs>
  <cellStyles count="4">
    <cellStyle name="Hipervínculo" xfId="3" builtinId="8"/>
    <cellStyle name="Normal" xfId="0" builtinId="0"/>
    <cellStyle name="Normal 2" xfId="1"/>
    <cellStyle name="Porcentaje" xfId="2" builtinId="5"/>
  </cellStyles>
  <dxfs count="192">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3</xdr:row>
      <xdr:rowOff>26192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63124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2</xdr:row>
      <xdr:rowOff>150017</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19390</xdr:colOff>
      <xdr:row>0</xdr:row>
      <xdr:rowOff>90275</xdr:rowOff>
    </xdr:from>
    <xdr:to>
      <xdr:col>0</xdr:col>
      <xdr:colOff>1344386</xdr:colOff>
      <xdr:row>3</xdr:row>
      <xdr:rowOff>45242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9390" y="90275"/>
          <a:ext cx="1324996" cy="44074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2</xdr:row>
      <xdr:rowOff>140492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44074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2</xdr:row>
      <xdr:rowOff>150017</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676276</xdr:colOff>
      <xdr:row>1</xdr:row>
      <xdr:rowOff>18096</xdr:rowOff>
    </xdr:from>
    <xdr:to>
      <xdr:col>2</xdr:col>
      <xdr:colOff>2009776</xdr:colOff>
      <xdr:row>4</xdr:row>
      <xdr:rowOff>57149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540" t="17857" r="8607" b="18613"/>
        <a:stretch>
          <a:fillRect/>
        </a:stretch>
      </xdr:blipFill>
      <xdr:spPr bwMode="auto">
        <a:xfrm>
          <a:off x="3724276" y="208596"/>
          <a:ext cx="1333500" cy="553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638174</xdr:colOff>
      <xdr:row>0</xdr:row>
      <xdr:rowOff>0</xdr:rowOff>
    </xdr:from>
    <xdr:to>
      <xdr:col>2</xdr:col>
      <xdr:colOff>95250</xdr:colOff>
      <xdr:row>3</xdr:row>
      <xdr:rowOff>45455</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638174" y="0"/>
          <a:ext cx="2190751" cy="53123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ilvam\AppData\Local\Microsoft\Windows\Temporary%20Internet%20Files\Content.Outlook\D2AG0AFH\Matriz_Riesgos_ABS%20201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navasc\Downloads\Matriz_Riesgos_GCO%20(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navasc\Downloads\Matriz_Riesgos_GPR%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cesos\archivos\IVC\INS\Matriz_Riesgos_INS\Matriz_Riesgos_I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silvam\AppData\Local\Microsoft\Windows\Temporary%20Internet%20Files\Content.Outlook\D2AG0AFH\Riesgos%20corrupci&#243;n%20INSPE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silvam\AppData\Local\Microsoft\Windows\Temporary%20Internet%20Files\Content.Outlook\D2AG0AFH\matriz_riesgos_corrup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silvam\AppData\Local\Microsoft\Windows\Temporary%20Internet%20Files\Content.Outlook\D2AG0AFH\Copia%20de%20CCP-2017-01-20%20(2)REV%20LPFOT-MB%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zaa\AppData\Local\Microsoft\Windows\Temporary%20Internet%20Files\Content.Outlook\LLE4E9DO\Matriz_Riesgos_AST_Propuesta(ROJO)_o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silvam\AppData\Local\Microsoft\Windows\Temporary%20Internet%20Files\Content.Outlook\D2AG0AFH\Matriz_Riesgos_RSA%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silvam\AppData\Roaming\Microsoft\Excel\Matriz_Riesgos_AST_Propuesta(ROJO)_ok%20(version%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atriz_Riesgos_Corrupcion_2016_feb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 val="Matriz_Riesgos_ABS 2017"/>
    </sheetNames>
    <sheetDataSet>
      <sheetData sheetId="0" refreshError="1"/>
      <sheetData sheetId="1" refreshError="1"/>
      <sheetData sheetId="2" refreshError="1"/>
      <sheetData sheetId="3" refreshError="1">
        <row r="6">
          <cell r="F6" t="str">
            <v>ABS-2017-RC001</v>
          </cell>
          <cell r="G6" t="str">
            <v>ABS-2017-RO001</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row>
        <row r="7">
          <cell r="F7" t="str">
            <v>Estudios previos  manipulados por personal interesado en el futuro proceso de contratación. ( Estableciendo necesidades inexistentes o aspectos que benefician a una firma en particular)</v>
          </cell>
          <cell r="G7" t="str">
            <v xml:space="preserve">Ejecutar un contrato sin los requisitos legales establecidos </v>
          </cell>
          <cell r="H7" t="e">
            <v>#N/A</v>
          </cell>
          <cell r="I7" t="e">
            <v>#N/A</v>
          </cell>
          <cell r="J7" t="e">
            <v>#N/A</v>
          </cell>
          <cell r="K7" t="e">
            <v>#N/A</v>
          </cell>
          <cell r="L7" t="e">
            <v>#N/A</v>
          </cell>
          <cell r="M7" t="e">
            <v>#N/A</v>
          </cell>
          <cell r="N7" t="e">
            <v>#N/A</v>
          </cell>
          <cell r="O7" t="e">
            <v>#N/A</v>
          </cell>
          <cell r="P7" t="e">
            <v>#N/A</v>
          </cell>
          <cell r="Q7" t="e">
            <v>#N/A</v>
          </cell>
          <cell r="R7" t="e">
            <v>#N/A</v>
          </cell>
          <cell r="S7" t="e">
            <v>#N/A</v>
          </cell>
          <cell r="T7" t="e">
            <v>#N/A</v>
          </cell>
          <cell r="U7" t="e">
            <v>#N/A</v>
          </cell>
          <cell r="V7" t="e">
            <v>#N/A</v>
          </cell>
          <cell r="W7" t="e">
            <v>#N/A</v>
          </cell>
          <cell r="X7" t="e">
            <v>#N/A</v>
          </cell>
          <cell r="Y7" t="e">
            <v>#N/A</v>
          </cell>
        </row>
        <row r="8">
          <cell r="F8" t="str">
            <v>Corrupción</v>
          </cell>
          <cell r="G8" t="str">
            <v>Operacional</v>
          </cell>
          <cell r="H8" t="e">
            <v>#N/A</v>
          </cell>
          <cell r="I8" t="e">
            <v>#N/A</v>
          </cell>
          <cell r="J8" t="e">
            <v>#N/A</v>
          </cell>
          <cell r="K8" t="e">
            <v>#N/A</v>
          </cell>
          <cell r="L8" t="e">
            <v>#N/A</v>
          </cell>
          <cell r="M8" t="e">
            <v>#N/A</v>
          </cell>
          <cell r="N8" t="e">
            <v>#N/A</v>
          </cell>
          <cell r="O8" t="e">
            <v>#N/A</v>
          </cell>
          <cell r="P8" t="e">
            <v>#N/A</v>
          </cell>
          <cell r="Q8" t="e">
            <v>#N/A</v>
          </cell>
          <cell r="R8" t="e">
            <v>#N/A</v>
          </cell>
          <cell r="S8" t="e">
            <v>#N/A</v>
          </cell>
          <cell r="T8" t="e">
            <v>#N/A</v>
          </cell>
          <cell r="U8" t="e">
            <v>#N/A</v>
          </cell>
          <cell r="V8" t="e">
            <v>#N/A</v>
          </cell>
          <cell r="W8" t="e">
            <v>#N/A</v>
          </cell>
          <cell r="X8" t="e">
            <v>#N/A</v>
          </cell>
          <cell r="Y8" t="e">
            <v>#N/A</v>
          </cell>
        </row>
        <row r="9">
          <cell r="F9" t="str">
            <v>Si</v>
          </cell>
          <cell r="G9" t="str">
            <v>Si</v>
          </cell>
        </row>
        <row r="10">
          <cell r="F10" t="str">
            <v>Si</v>
          </cell>
          <cell r="G10" t="str">
            <v>No</v>
          </cell>
        </row>
        <row r="11">
          <cell r="F11" t="str">
            <v>Si</v>
          </cell>
          <cell r="G11" t="str">
            <v>Si</v>
          </cell>
        </row>
        <row r="12">
          <cell r="F12" t="str">
            <v>Si</v>
          </cell>
          <cell r="G12" t="str">
            <v>Si</v>
          </cell>
        </row>
        <row r="13">
          <cell r="F13" t="str">
            <v>Si</v>
          </cell>
          <cell r="G13" t="str">
            <v>No</v>
          </cell>
        </row>
        <row r="14">
          <cell r="F14" t="str">
            <v>Si</v>
          </cell>
          <cell r="G14" t="str">
            <v>No</v>
          </cell>
        </row>
        <row r="15">
          <cell r="F15" t="str">
            <v>Si</v>
          </cell>
          <cell r="G15" t="str">
            <v>Si</v>
          </cell>
        </row>
        <row r="16">
          <cell r="F16" t="str">
            <v>Si</v>
          </cell>
          <cell r="G16" t="str">
            <v>No</v>
          </cell>
        </row>
        <row r="17">
          <cell r="F17" t="str">
            <v>Si</v>
          </cell>
          <cell r="G17" t="str">
            <v>No</v>
          </cell>
        </row>
        <row r="18">
          <cell r="F18" t="str">
            <v>Si</v>
          </cell>
          <cell r="G18" t="str">
            <v>Si</v>
          </cell>
        </row>
        <row r="19">
          <cell r="F19" t="str">
            <v>Si</v>
          </cell>
          <cell r="G19" t="str">
            <v>Si</v>
          </cell>
        </row>
        <row r="20">
          <cell r="F20" t="str">
            <v>Si</v>
          </cell>
          <cell r="G20" t="str">
            <v>Si</v>
          </cell>
        </row>
        <row r="27">
          <cell r="G27" t="str">
            <v>Si</v>
          </cell>
        </row>
        <row r="28">
          <cell r="G28" t="str">
            <v>Si</v>
          </cell>
        </row>
        <row r="29">
          <cell r="G29" t="str">
            <v>No</v>
          </cell>
        </row>
        <row r="30">
          <cell r="G30" t="str">
            <v>Si</v>
          </cell>
        </row>
        <row r="31">
          <cell r="G31" t="str">
            <v>Si</v>
          </cell>
        </row>
        <row r="32">
          <cell r="G32" t="str">
            <v>No</v>
          </cell>
        </row>
        <row r="39">
          <cell r="F39" t="str">
            <v>Si</v>
          </cell>
        </row>
        <row r="40">
          <cell r="F40" t="str">
            <v>Si</v>
          </cell>
        </row>
        <row r="41">
          <cell r="F41" t="str">
            <v>Si</v>
          </cell>
        </row>
        <row r="42">
          <cell r="F42" t="str">
            <v>Si</v>
          </cell>
        </row>
        <row r="43">
          <cell r="F43" t="str">
            <v>Si</v>
          </cell>
        </row>
        <row r="44">
          <cell r="F44" t="str">
            <v>Si</v>
          </cell>
        </row>
        <row r="45">
          <cell r="F45">
            <v>18</v>
          </cell>
          <cell r="G45">
            <v>11</v>
          </cell>
          <cell r="H45" t="e">
            <v>#N/A</v>
          </cell>
          <cell r="I45" t="e">
            <v>#N/A</v>
          </cell>
          <cell r="J45" t="e">
            <v>#N/A</v>
          </cell>
          <cell r="K45" t="e">
            <v>#N/A</v>
          </cell>
          <cell r="L45" t="e">
            <v>#N/A</v>
          </cell>
          <cell r="M45" t="e">
            <v>#N/A</v>
          </cell>
          <cell r="N45" t="e">
            <v>#N/A</v>
          </cell>
          <cell r="O45" t="e">
            <v>#N/A</v>
          </cell>
          <cell r="P45" t="e">
            <v>#N/A</v>
          </cell>
          <cell r="Q45" t="e">
            <v>#N/A</v>
          </cell>
          <cell r="R45" t="e">
            <v>#N/A</v>
          </cell>
          <cell r="S45" t="e">
            <v>#N/A</v>
          </cell>
          <cell r="T45" t="e">
            <v>#N/A</v>
          </cell>
          <cell r="U45" t="e">
            <v>#N/A</v>
          </cell>
          <cell r="V45" t="e">
            <v>#N/A</v>
          </cell>
          <cell r="W45" t="e">
            <v>#N/A</v>
          </cell>
          <cell r="X45" t="e">
            <v>#N/A</v>
          </cell>
          <cell r="Y45" t="e">
            <v>#N/A</v>
          </cell>
        </row>
        <row r="46">
          <cell r="F46" t="str">
            <v>Catastrófico</v>
          </cell>
          <cell r="G46" t="str">
            <v>Mayor</v>
          </cell>
          <cell r="H46" t="e">
            <v>#N/A</v>
          </cell>
          <cell r="I46" t="e">
            <v>#N/A</v>
          </cell>
          <cell r="J46" t="e">
            <v>#N/A</v>
          </cell>
          <cell r="K46" t="e">
            <v>#N/A</v>
          </cell>
          <cell r="L46" t="e">
            <v>#N/A</v>
          </cell>
          <cell r="M46" t="e">
            <v>#N/A</v>
          </cell>
          <cell r="N46" t="e">
            <v>#N/A</v>
          </cell>
          <cell r="O46" t="e">
            <v>#N/A</v>
          </cell>
          <cell r="P46" t="e">
            <v>#N/A</v>
          </cell>
          <cell r="Q46" t="e">
            <v>#N/A</v>
          </cell>
          <cell r="R46" t="e">
            <v>#N/A</v>
          </cell>
          <cell r="S46" t="e">
            <v>#N/A</v>
          </cell>
          <cell r="T46" t="e">
            <v>#N/A</v>
          </cell>
          <cell r="U46" t="e">
            <v>#N/A</v>
          </cell>
          <cell r="V46" t="e">
            <v>#N/A</v>
          </cell>
          <cell r="W46" t="e">
            <v>#N/A</v>
          </cell>
          <cell r="X46" t="e">
            <v>#N/A</v>
          </cell>
          <cell r="Y46" t="e">
            <v>#N/A</v>
          </cell>
        </row>
        <row r="47">
          <cell r="F47">
            <v>20</v>
          </cell>
          <cell r="G47">
            <v>10</v>
          </cell>
          <cell r="H47" t="e">
            <v>#N/A</v>
          </cell>
          <cell r="I47" t="e">
            <v>#N/A</v>
          </cell>
          <cell r="J47" t="e">
            <v>#N/A</v>
          </cell>
          <cell r="K47" t="e">
            <v>#N/A</v>
          </cell>
          <cell r="L47" t="e">
            <v>#N/A</v>
          </cell>
          <cell r="M47" t="e">
            <v>#N/A</v>
          </cell>
          <cell r="N47" t="e">
            <v>#N/A</v>
          </cell>
          <cell r="O47" t="e">
            <v>#N/A</v>
          </cell>
          <cell r="P47" t="e">
            <v>#N/A</v>
          </cell>
          <cell r="Q47" t="e">
            <v>#N/A</v>
          </cell>
          <cell r="R47" t="e">
            <v>#N/A</v>
          </cell>
          <cell r="S47" t="e">
            <v>#N/A</v>
          </cell>
          <cell r="T47" t="e">
            <v>#N/A</v>
          </cell>
          <cell r="U47" t="e">
            <v>#N/A</v>
          </cell>
          <cell r="V47" t="e">
            <v>#N/A</v>
          </cell>
          <cell r="W47" t="e">
            <v>#N/A</v>
          </cell>
          <cell r="X47" t="e">
            <v>#N/A</v>
          </cell>
          <cell r="Y47" t="e">
            <v>#N/A</v>
          </cell>
        </row>
      </sheetData>
      <sheetData sheetId="4" refreshError="1">
        <row r="22">
          <cell r="G22" t="str">
            <v>Control 1</v>
          </cell>
          <cell r="I22" t="str">
            <v>Control 2</v>
          </cell>
          <cell r="K22" t="str">
            <v>Control 3</v>
          </cell>
          <cell r="M22" t="str">
            <v>Control 4</v>
          </cell>
          <cell r="O22" t="str">
            <v>Control 5</v>
          </cell>
        </row>
        <row r="23">
          <cell r="G23" t="str">
            <v>Procedimiento ajustado   bajo los lineamientos de la normatividad contractual  vigente</v>
          </cell>
        </row>
        <row r="24">
          <cell r="G24" t="str">
            <v>Evaluación
(Si/No)</v>
          </cell>
          <cell r="H24" t="str">
            <v>Puntaje</v>
          </cell>
          <cell r="I24" t="str">
            <v>Evaluación
(Si/No)</v>
          </cell>
          <cell r="J24" t="str">
            <v>Puntaje</v>
          </cell>
          <cell r="K24" t="str">
            <v>Evaluación
(Si/No)</v>
          </cell>
          <cell r="L24" t="str">
            <v>Puntaje</v>
          </cell>
          <cell r="M24" t="str">
            <v>Evaluación
(Si/No)</v>
          </cell>
          <cell r="N24" t="str">
            <v>Puntaje</v>
          </cell>
          <cell r="O24" t="str">
            <v>Evaluación
(Si/No)</v>
          </cell>
          <cell r="P24" t="str">
            <v>Puntaje</v>
          </cell>
        </row>
        <row r="25">
          <cell r="G25" t="str">
            <v>Si</v>
          </cell>
          <cell r="H25">
            <v>15</v>
          </cell>
          <cell r="J25" t="str">
            <v/>
          </cell>
          <cell r="L25" t="str">
            <v/>
          </cell>
          <cell r="N25" t="str">
            <v/>
          </cell>
          <cell r="P25" t="str">
            <v/>
          </cell>
        </row>
        <row r="26">
          <cell r="G26" t="str">
            <v>Si</v>
          </cell>
          <cell r="H26">
            <v>5</v>
          </cell>
          <cell r="J26" t="str">
            <v/>
          </cell>
          <cell r="L26" t="str">
            <v/>
          </cell>
          <cell r="N26" t="str">
            <v/>
          </cell>
          <cell r="P26" t="str">
            <v/>
          </cell>
        </row>
        <row r="27">
          <cell r="G27" t="str">
            <v>No</v>
          </cell>
          <cell r="H27">
            <v>0</v>
          </cell>
          <cell r="J27" t="str">
            <v/>
          </cell>
          <cell r="L27" t="str">
            <v/>
          </cell>
          <cell r="N27" t="str">
            <v/>
          </cell>
          <cell r="P27" t="str">
            <v/>
          </cell>
        </row>
        <row r="28">
          <cell r="G28" t="str">
            <v>Si</v>
          </cell>
          <cell r="H28">
            <v>10</v>
          </cell>
          <cell r="J28" t="str">
            <v/>
          </cell>
          <cell r="L28" t="str">
            <v/>
          </cell>
          <cell r="N28" t="str">
            <v/>
          </cell>
          <cell r="P28" t="str">
            <v/>
          </cell>
        </row>
        <row r="29">
          <cell r="G29" t="str">
            <v>Si</v>
          </cell>
          <cell r="H29">
            <v>15</v>
          </cell>
          <cell r="J29" t="str">
            <v/>
          </cell>
          <cell r="L29" t="str">
            <v/>
          </cell>
          <cell r="N29" t="str">
            <v/>
          </cell>
          <cell r="P29" t="str">
            <v/>
          </cell>
        </row>
        <row r="30">
          <cell r="G30" t="str">
            <v>Si</v>
          </cell>
          <cell r="H30">
            <v>10</v>
          </cell>
          <cell r="J30" t="str">
            <v/>
          </cell>
          <cell r="L30" t="str">
            <v/>
          </cell>
          <cell r="N30" t="str">
            <v/>
          </cell>
          <cell r="P30" t="str">
            <v/>
          </cell>
        </row>
        <row r="31">
          <cell r="G31" t="str">
            <v>Si</v>
          </cell>
          <cell r="H31">
            <v>30</v>
          </cell>
          <cell r="J31" t="str">
            <v/>
          </cell>
          <cell r="L31" t="str">
            <v/>
          </cell>
          <cell r="N31" t="str">
            <v/>
          </cell>
          <cell r="P31" t="str">
            <v/>
          </cell>
        </row>
        <row r="32">
          <cell r="H32">
            <v>85</v>
          </cell>
          <cell r="J32">
            <v>0</v>
          </cell>
          <cell r="L32">
            <v>0</v>
          </cell>
          <cell r="N32">
            <v>0</v>
          </cell>
          <cell r="P32">
            <v>0</v>
          </cell>
        </row>
        <row r="33">
          <cell r="H33">
            <v>2</v>
          </cell>
          <cell r="J33" t="str">
            <v/>
          </cell>
          <cell r="L33" t="str">
            <v/>
          </cell>
          <cell r="N33" t="str">
            <v/>
          </cell>
          <cell r="P33" t="str">
            <v/>
          </cell>
        </row>
        <row r="34">
          <cell r="G34" t="str">
            <v>ABS-2017-RC001</v>
          </cell>
          <cell r="H34">
            <v>2</v>
          </cell>
          <cell r="K34" t="str">
            <v>Probabilidad Riesgo Residual:</v>
          </cell>
          <cell r="M34" t="str">
            <v>Rara Vez</v>
          </cell>
        </row>
        <row r="38">
          <cell r="H38" t="str">
            <v>Riesgo:</v>
          </cell>
          <cell r="I38" t="e">
            <v>#N/A</v>
          </cell>
        </row>
        <row r="45">
          <cell r="G45" t="str">
            <v>Control 1</v>
          </cell>
          <cell r="I45" t="str">
            <v>Control 2</v>
          </cell>
          <cell r="K45" t="str">
            <v>Control 3</v>
          </cell>
          <cell r="M45" t="str">
            <v>Control 4</v>
          </cell>
          <cell r="O45" t="str">
            <v>Control 5</v>
          </cell>
        </row>
        <row r="46">
          <cell r="G46" t="str">
            <v>Autocontrol de las actividades que ejecuta cada uno de los funcionarios</v>
          </cell>
        </row>
        <row r="47">
          <cell r="G47" t="str">
            <v>Evaluación
(Si/No)</v>
          </cell>
          <cell r="H47" t="str">
            <v>Puntaje</v>
          </cell>
          <cell r="I47" t="str">
            <v>Evaluación
(Si/No)</v>
          </cell>
          <cell r="J47" t="str">
            <v>Puntaje</v>
          </cell>
          <cell r="K47" t="str">
            <v>Evaluación
(Si/No)</v>
          </cell>
          <cell r="L47" t="str">
            <v>Puntaje</v>
          </cell>
          <cell r="M47" t="str">
            <v>Evaluación
(Si/No)</v>
          </cell>
          <cell r="N47" t="str">
            <v>Puntaje</v>
          </cell>
          <cell r="O47" t="str">
            <v>Evaluación
(Si/No)</v>
          </cell>
          <cell r="P47" t="str">
            <v>Puntaje</v>
          </cell>
        </row>
        <row r="48">
          <cell r="G48" t="str">
            <v>No</v>
          </cell>
          <cell r="H48">
            <v>0</v>
          </cell>
          <cell r="J48" t="str">
            <v/>
          </cell>
          <cell r="L48" t="str">
            <v/>
          </cell>
          <cell r="N48" t="str">
            <v/>
          </cell>
          <cell r="P48" t="str">
            <v/>
          </cell>
        </row>
        <row r="49">
          <cell r="G49" t="str">
            <v>Si</v>
          </cell>
          <cell r="H49">
            <v>5</v>
          </cell>
          <cell r="J49" t="str">
            <v/>
          </cell>
          <cell r="L49" t="str">
            <v/>
          </cell>
          <cell r="N49" t="str">
            <v/>
          </cell>
          <cell r="P49" t="str">
            <v/>
          </cell>
        </row>
        <row r="50">
          <cell r="G50" t="str">
            <v>No</v>
          </cell>
          <cell r="H50">
            <v>0</v>
          </cell>
          <cell r="J50" t="str">
            <v/>
          </cell>
          <cell r="L50" t="str">
            <v/>
          </cell>
          <cell r="N50" t="str">
            <v/>
          </cell>
          <cell r="P50" t="str">
            <v/>
          </cell>
        </row>
        <row r="51">
          <cell r="G51" t="str">
            <v>Si</v>
          </cell>
          <cell r="H51">
            <v>10</v>
          </cell>
          <cell r="J51" t="str">
            <v/>
          </cell>
          <cell r="L51" t="str">
            <v/>
          </cell>
          <cell r="N51" t="str">
            <v/>
          </cell>
          <cell r="P51" t="str">
            <v/>
          </cell>
        </row>
        <row r="52">
          <cell r="G52" t="str">
            <v>Si</v>
          </cell>
          <cell r="H52">
            <v>15</v>
          </cell>
          <cell r="J52" t="str">
            <v/>
          </cell>
          <cell r="L52" t="str">
            <v/>
          </cell>
          <cell r="N52" t="str">
            <v/>
          </cell>
          <cell r="P52" t="str">
            <v/>
          </cell>
        </row>
        <row r="53">
          <cell r="G53" t="str">
            <v>Si</v>
          </cell>
          <cell r="H53">
            <v>10</v>
          </cell>
          <cell r="J53" t="str">
            <v/>
          </cell>
          <cell r="L53" t="str">
            <v/>
          </cell>
          <cell r="N53" t="str">
            <v/>
          </cell>
          <cell r="P53" t="str">
            <v/>
          </cell>
        </row>
        <row r="54">
          <cell r="G54" t="str">
            <v>Si</v>
          </cell>
          <cell r="H54">
            <v>30</v>
          </cell>
          <cell r="J54" t="str">
            <v/>
          </cell>
          <cell r="L54" t="str">
            <v/>
          </cell>
          <cell r="N54" t="str">
            <v/>
          </cell>
          <cell r="P54" t="str">
            <v/>
          </cell>
        </row>
        <row r="55">
          <cell r="H55">
            <v>70</v>
          </cell>
          <cell r="J55">
            <v>0</v>
          </cell>
          <cell r="L55">
            <v>0</v>
          </cell>
          <cell r="N55">
            <v>0</v>
          </cell>
          <cell r="P55">
            <v>0</v>
          </cell>
        </row>
        <row r="56">
          <cell r="H56">
            <v>1</v>
          </cell>
          <cell r="J56" t="str">
            <v/>
          </cell>
          <cell r="L56" t="str">
            <v/>
          </cell>
          <cell r="N56" t="str">
            <v/>
          </cell>
          <cell r="P56" t="str">
            <v/>
          </cell>
        </row>
        <row r="57">
          <cell r="G57" t="str">
            <v>ABS-2016-RO001</v>
          </cell>
          <cell r="H57">
            <v>1</v>
          </cell>
          <cell r="K57" t="str">
            <v>Probabilidad Riesgo Residual:</v>
          </cell>
          <cell r="M57" t="e">
            <v>#N/A</v>
          </cell>
        </row>
        <row r="61">
          <cell r="H61" t="str">
            <v>Riesgo:</v>
          </cell>
          <cell r="I61" t="e">
            <v>#N/A</v>
          </cell>
        </row>
        <row r="68">
          <cell r="G68" t="str">
            <v>Control 1</v>
          </cell>
          <cell r="I68" t="str">
            <v>Control 2</v>
          </cell>
          <cell r="K68" t="str">
            <v>Control 3</v>
          </cell>
          <cell r="M68" t="str">
            <v>Control 4</v>
          </cell>
          <cell r="O68" t="str">
            <v>Control 5</v>
          </cell>
        </row>
        <row r="69">
          <cell r="I69" t="str">
            <v/>
          </cell>
        </row>
        <row r="70">
          <cell r="G70" t="str">
            <v>Evaluación
(Si/No)</v>
          </cell>
          <cell r="H70" t="str">
            <v>Puntaje</v>
          </cell>
          <cell r="I70" t="str">
            <v>Evaluación
(Si/No)</v>
          </cell>
          <cell r="J70" t="str">
            <v>Puntaje</v>
          </cell>
          <cell r="K70" t="str">
            <v>Evaluación
(Si/No)</v>
          </cell>
          <cell r="L70" t="str">
            <v>Puntaje</v>
          </cell>
          <cell r="M70" t="str">
            <v>Evaluación
(Si/No)</v>
          </cell>
          <cell r="N70" t="str">
            <v>Puntaje</v>
          </cell>
          <cell r="O70" t="str">
            <v>Evaluación
(Si/No)</v>
          </cell>
          <cell r="P70" t="str">
            <v>Puntaje</v>
          </cell>
        </row>
        <row r="71">
          <cell r="H71" t="str">
            <v/>
          </cell>
          <cell r="J71" t="str">
            <v/>
          </cell>
          <cell r="L71" t="str">
            <v/>
          </cell>
          <cell r="N71" t="str">
            <v/>
          </cell>
          <cell r="P71" t="str">
            <v/>
          </cell>
        </row>
        <row r="72">
          <cell r="H72" t="str">
            <v/>
          </cell>
          <cell r="J72" t="str">
            <v/>
          </cell>
          <cell r="L72" t="str">
            <v/>
          </cell>
          <cell r="N72" t="str">
            <v/>
          </cell>
          <cell r="P72" t="str">
            <v/>
          </cell>
        </row>
        <row r="73">
          <cell r="H73" t="str">
            <v/>
          </cell>
          <cell r="J73" t="str">
            <v/>
          </cell>
          <cell r="L73" t="str">
            <v/>
          </cell>
          <cell r="N73" t="str">
            <v/>
          </cell>
          <cell r="P73" t="str">
            <v/>
          </cell>
        </row>
        <row r="74">
          <cell r="H74" t="str">
            <v/>
          </cell>
          <cell r="J74" t="str">
            <v/>
          </cell>
          <cell r="L74" t="str">
            <v/>
          </cell>
          <cell r="N74" t="str">
            <v/>
          </cell>
          <cell r="P74" t="str">
            <v/>
          </cell>
        </row>
        <row r="75">
          <cell r="H75" t="str">
            <v/>
          </cell>
          <cell r="J75" t="str">
            <v/>
          </cell>
          <cell r="L75" t="str">
            <v/>
          </cell>
          <cell r="N75" t="str">
            <v/>
          </cell>
          <cell r="P75" t="str">
            <v/>
          </cell>
        </row>
        <row r="76">
          <cell r="H76" t="str">
            <v/>
          </cell>
          <cell r="J76" t="str">
            <v/>
          </cell>
          <cell r="L76" t="str">
            <v/>
          </cell>
          <cell r="N76" t="str">
            <v/>
          </cell>
          <cell r="P76" t="str">
            <v/>
          </cell>
        </row>
        <row r="77">
          <cell r="H77" t="str">
            <v/>
          </cell>
          <cell r="J77" t="str">
            <v/>
          </cell>
          <cell r="L77" t="str">
            <v/>
          </cell>
          <cell r="N77" t="str">
            <v/>
          </cell>
          <cell r="P77" t="str">
            <v/>
          </cell>
        </row>
        <row r="78">
          <cell r="H78">
            <v>0</v>
          </cell>
          <cell r="J78">
            <v>0</v>
          </cell>
          <cell r="L78">
            <v>0</v>
          </cell>
          <cell r="N78">
            <v>0</v>
          </cell>
          <cell r="P78">
            <v>0</v>
          </cell>
        </row>
        <row r="79">
          <cell r="H79" t="str">
            <v/>
          </cell>
          <cell r="J79" t="str">
            <v/>
          </cell>
          <cell r="L79" t="str">
            <v/>
          </cell>
          <cell r="N79" t="str">
            <v/>
          </cell>
          <cell r="P79" t="str">
            <v/>
          </cell>
        </row>
        <row r="80">
          <cell r="G80">
            <v>3</v>
          </cell>
          <cell r="H80" t="str">
            <v/>
          </cell>
          <cell r="K80" t="str">
            <v>Probabilidad Riesgo Residual:</v>
          </cell>
          <cell r="M80" t="str">
            <v/>
          </cell>
        </row>
        <row r="84">
          <cell r="H84" t="str">
            <v>Riesgo:</v>
          </cell>
          <cell r="I84" t="e">
            <v>#N/A</v>
          </cell>
        </row>
        <row r="91">
          <cell r="G91" t="str">
            <v>Control 1</v>
          </cell>
          <cell r="I91" t="str">
            <v>Control 2</v>
          </cell>
          <cell r="K91" t="str">
            <v>Control 3</v>
          </cell>
          <cell r="M91" t="str">
            <v>Control 4</v>
          </cell>
          <cell r="O91" t="str">
            <v>Control 5</v>
          </cell>
        </row>
        <row r="93">
          <cell r="G93" t="str">
            <v>Evaluación
(Si/No)</v>
          </cell>
          <cell r="H93" t="str">
            <v>Puntaje</v>
          </cell>
          <cell r="I93" t="str">
            <v>Evaluación
(Si/No)</v>
          </cell>
          <cell r="J93" t="str">
            <v>Puntaje</v>
          </cell>
          <cell r="K93" t="str">
            <v>Evaluación
(Si/No)</v>
          </cell>
          <cell r="L93" t="str">
            <v>Puntaje</v>
          </cell>
          <cell r="M93" t="str">
            <v>Evaluación
(Si/No)</v>
          </cell>
          <cell r="N93" t="str">
            <v>Puntaje</v>
          </cell>
          <cell r="O93" t="str">
            <v>Evaluación
(Si/No)</v>
          </cell>
          <cell r="P93" t="str">
            <v>Puntaje</v>
          </cell>
        </row>
        <row r="94">
          <cell r="H94" t="str">
            <v/>
          </cell>
          <cell r="J94" t="str">
            <v/>
          </cell>
          <cell r="L94" t="str">
            <v/>
          </cell>
          <cell r="N94" t="str">
            <v/>
          </cell>
          <cell r="P94" t="str">
            <v/>
          </cell>
        </row>
        <row r="95">
          <cell r="H95" t="str">
            <v/>
          </cell>
          <cell r="J95" t="str">
            <v/>
          </cell>
          <cell r="L95" t="str">
            <v/>
          </cell>
          <cell r="N95" t="str">
            <v/>
          </cell>
          <cell r="P95" t="str">
            <v/>
          </cell>
        </row>
        <row r="96">
          <cell r="H96" t="str">
            <v/>
          </cell>
          <cell r="J96" t="str">
            <v/>
          </cell>
          <cell r="L96" t="str">
            <v/>
          </cell>
          <cell r="N96" t="str">
            <v/>
          </cell>
          <cell r="P96" t="str">
            <v/>
          </cell>
        </row>
        <row r="97">
          <cell r="H97" t="str">
            <v/>
          </cell>
          <cell r="J97" t="str">
            <v/>
          </cell>
          <cell r="L97" t="str">
            <v/>
          </cell>
          <cell r="N97" t="str">
            <v/>
          </cell>
          <cell r="P97" t="str">
            <v/>
          </cell>
        </row>
        <row r="98">
          <cell r="H98" t="str">
            <v/>
          </cell>
          <cell r="J98" t="str">
            <v/>
          </cell>
          <cell r="L98" t="str">
            <v/>
          </cell>
          <cell r="N98" t="str">
            <v/>
          </cell>
          <cell r="P98" t="str">
            <v/>
          </cell>
        </row>
        <row r="99">
          <cell r="H99" t="str">
            <v/>
          </cell>
          <cell r="J99" t="str">
            <v/>
          </cell>
          <cell r="L99" t="str">
            <v/>
          </cell>
          <cell r="N99" t="str">
            <v/>
          </cell>
          <cell r="P99" t="str">
            <v/>
          </cell>
        </row>
        <row r="100">
          <cell r="H100" t="str">
            <v/>
          </cell>
          <cell r="J100" t="str">
            <v/>
          </cell>
          <cell r="L100" t="str">
            <v/>
          </cell>
          <cell r="N100" t="str">
            <v/>
          </cell>
          <cell r="P100" t="str">
            <v/>
          </cell>
        </row>
        <row r="101">
          <cell r="H101">
            <v>0</v>
          </cell>
          <cell r="J101">
            <v>0</v>
          </cell>
          <cell r="L101">
            <v>0</v>
          </cell>
          <cell r="N101">
            <v>0</v>
          </cell>
          <cell r="P101">
            <v>0</v>
          </cell>
        </row>
        <row r="102">
          <cell r="H102" t="str">
            <v/>
          </cell>
          <cell r="J102" t="str">
            <v/>
          </cell>
          <cell r="L102" t="str">
            <v/>
          </cell>
          <cell r="N102" t="str">
            <v/>
          </cell>
          <cell r="P102" t="str">
            <v/>
          </cell>
        </row>
        <row r="103">
          <cell r="G103">
            <v>4</v>
          </cell>
          <cell r="H103" t="str">
            <v/>
          </cell>
          <cell r="K103" t="str">
            <v>Probabilidad Riesgo Residual:</v>
          </cell>
          <cell r="M103" t="str">
            <v/>
          </cell>
        </row>
        <row r="107">
          <cell r="H107" t="str">
            <v>Riesgo:</v>
          </cell>
          <cell r="I107" t="e">
            <v>#N/A</v>
          </cell>
        </row>
        <row r="114">
          <cell r="G114" t="str">
            <v>Control 1</v>
          </cell>
          <cell r="I114" t="str">
            <v>Control 2</v>
          </cell>
          <cell r="K114" t="str">
            <v>Control 3</v>
          </cell>
          <cell r="M114" t="str">
            <v>Control 4</v>
          </cell>
          <cell r="O114" t="str">
            <v>Control 5</v>
          </cell>
        </row>
        <row r="116">
          <cell r="G116" t="str">
            <v>Evaluación
(Si/No)</v>
          </cell>
          <cell r="H116" t="str">
            <v>Puntaje</v>
          </cell>
          <cell r="I116" t="str">
            <v>Evaluación
(Si/No)</v>
          </cell>
          <cell r="J116" t="str">
            <v>Puntaje</v>
          </cell>
          <cell r="K116" t="str">
            <v>Evaluación
(Si/No)</v>
          </cell>
          <cell r="L116" t="str">
            <v>Puntaje</v>
          </cell>
          <cell r="M116" t="str">
            <v>Evaluación
(Si/No)</v>
          </cell>
          <cell r="N116" t="str">
            <v>Puntaje</v>
          </cell>
          <cell r="O116" t="str">
            <v>Evaluación
(Si/No)</v>
          </cell>
          <cell r="P116" t="str">
            <v>Puntaje</v>
          </cell>
        </row>
        <row r="117">
          <cell r="H117" t="str">
            <v/>
          </cell>
          <cell r="J117" t="str">
            <v/>
          </cell>
          <cell r="L117" t="str">
            <v/>
          </cell>
          <cell r="N117" t="str">
            <v/>
          </cell>
          <cell r="P117" t="str">
            <v/>
          </cell>
        </row>
        <row r="118">
          <cell r="H118" t="str">
            <v/>
          </cell>
          <cell r="J118" t="str">
            <v/>
          </cell>
          <cell r="L118" t="str">
            <v/>
          </cell>
          <cell r="N118" t="str">
            <v/>
          </cell>
          <cell r="P118" t="str">
            <v/>
          </cell>
        </row>
        <row r="119">
          <cell r="H119" t="str">
            <v/>
          </cell>
          <cell r="J119" t="str">
            <v/>
          </cell>
          <cell r="L119" t="str">
            <v/>
          </cell>
          <cell r="N119" t="str">
            <v/>
          </cell>
          <cell r="P119" t="str">
            <v/>
          </cell>
        </row>
        <row r="120">
          <cell r="H120" t="str">
            <v/>
          </cell>
          <cell r="J120" t="str">
            <v/>
          </cell>
          <cell r="L120" t="str">
            <v/>
          </cell>
          <cell r="N120" t="str">
            <v/>
          </cell>
          <cell r="P120" t="str">
            <v/>
          </cell>
        </row>
        <row r="121">
          <cell r="H121" t="str">
            <v/>
          </cell>
          <cell r="J121" t="str">
            <v/>
          </cell>
          <cell r="L121" t="str">
            <v/>
          </cell>
          <cell r="N121" t="str">
            <v/>
          </cell>
          <cell r="P121" t="str">
            <v/>
          </cell>
        </row>
        <row r="122">
          <cell r="H122" t="str">
            <v/>
          </cell>
          <cell r="J122" t="str">
            <v/>
          </cell>
          <cell r="L122" t="str">
            <v/>
          </cell>
          <cell r="N122" t="str">
            <v/>
          </cell>
          <cell r="P122" t="str">
            <v/>
          </cell>
        </row>
        <row r="123">
          <cell r="H123" t="str">
            <v/>
          </cell>
          <cell r="J123" t="str">
            <v/>
          </cell>
          <cell r="L123" t="str">
            <v/>
          </cell>
          <cell r="N123" t="str">
            <v/>
          </cell>
          <cell r="P123" t="str">
            <v/>
          </cell>
        </row>
        <row r="124">
          <cell r="H124">
            <v>0</v>
          </cell>
          <cell r="J124">
            <v>0</v>
          </cell>
          <cell r="L124">
            <v>0</v>
          </cell>
          <cell r="N124">
            <v>0</v>
          </cell>
          <cell r="P124">
            <v>0</v>
          </cell>
        </row>
        <row r="125">
          <cell r="H125" t="str">
            <v/>
          </cell>
          <cell r="J125" t="str">
            <v/>
          </cell>
          <cell r="L125" t="str">
            <v/>
          </cell>
          <cell r="N125" t="str">
            <v/>
          </cell>
          <cell r="P125" t="str">
            <v/>
          </cell>
        </row>
        <row r="126">
          <cell r="G126">
            <v>5</v>
          </cell>
          <cell r="H126" t="str">
            <v/>
          </cell>
          <cell r="K126" t="str">
            <v>Probabilidad Riesgo Residual:</v>
          </cell>
          <cell r="M126" t="str">
            <v/>
          </cell>
        </row>
        <row r="130">
          <cell r="H130" t="str">
            <v>Riesgo:</v>
          </cell>
          <cell r="I130" t="e">
            <v>#N/A</v>
          </cell>
        </row>
        <row r="137">
          <cell r="G137" t="str">
            <v>Control 1</v>
          </cell>
          <cell r="I137" t="str">
            <v>Control 2</v>
          </cell>
          <cell r="K137" t="str">
            <v>Control 3</v>
          </cell>
          <cell r="M137" t="str">
            <v>Control 4</v>
          </cell>
          <cell r="O137" t="str">
            <v>Control 5</v>
          </cell>
        </row>
        <row r="139">
          <cell r="G139" t="str">
            <v>Evaluación
(Si/No)</v>
          </cell>
          <cell r="H139" t="str">
            <v>Puntaje</v>
          </cell>
          <cell r="I139" t="str">
            <v>Evaluación
(Si/No)</v>
          </cell>
          <cell r="J139" t="str">
            <v>Puntaje</v>
          </cell>
          <cell r="K139" t="str">
            <v>Evaluación
(Si/No)</v>
          </cell>
          <cell r="L139" t="str">
            <v>Puntaje</v>
          </cell>
          <cell r="M139" t="str">
            <v>Evaluación
(Si/No)</v>
          </cell>
          <cell r="N139" t="str">
            <v>Puntaje</v>
          </cell>
          <cell r="O139" t="str">
            <v>Evaluación
(Si/No)</v>
          </cell>
          <cell r="P139" t="str">
            <v>Puntaje</v>
          </cell>
        </row>
        <row r="140">
          <cell r="H140" t="str">
            <v/>
          </cell>
          <cell r="J140" t="str">
            <v/>
          </cell>
          <cell r="L140" t="str">
            <v/>
          </cell>
          <cell r="N140" t="str">
            <v/>
          </cell>
          <cell r="P140" t="str">
            <v/>
          </cell>
        </row>
        <row r="141">
          <cell r="H141" t="str">
            <v/>
          </cell>
          <cell r="J141" t="str">
            <v/>
          </cell>
          <cell r="L141" t="str">
            <v/>
          </cell>
          <cell r="N141" t="str">
            <v/>
          </cell>
          <cell r="P141" t="str">
            <v/>
          </cell>
        </row>
        <row r="142">
          <cell r="H142" t="str">
            <v/>
          </cell>
          <cell r="J142" t="str">
            <v/>
          </cell>
          <cell r="L142" t="str">
            <v/>
          </cell>
          <cell r="N142" t="str">
            <v/>
          </cell>
          <cell r="P142" t="str">
            <v/>
          </cell>
        </row>
        <row r="143">
          <cell r="H143" t="str">
            <v/>
          </cell>
          <cell r="J143" t="str">
            <v/>
          </cell>
          <cell r="L143" t="str">
            <v/>
          </cell>
          <cell r="N143" t="str">
            <v/>
          </cell>
          <cell r="P143" t="str">
            <v/>
          </cell>
        </row>
        <row r="144">
          <cell r="H144" t="str">
            <v/>
          </cell>
          <cell r="J144" t="str">
            <v/>
          </cell>
          <cell r="L144" t="str">
            <v/>
          </cell>
          <cell r="N144" t="str">
            <v/>
          </cell>
          <cell r="P144" t="str">
            <v/>
          </cell>
        </row>
        <row r="145">
          <cell r="H145" t="str">
            <v/>
          </cell>
          <cell r="J145" t="str">
            <v/>
          </cell>
          <cell r="L145" t="str">
            <v/>
          </cell>
          <cell r="N145" t="str">
            <v/>
          </cell>
          <cell r="P145" t="str">
            <v/>
          </cell>
        </row>
        <row r="146">
          <cell r="H146" t="str">
            <v/>
          </cell>
          <cell r="J146" t="str">
            <v/>
          </cell>
          <cell r="L146" t="str">
            <v/>
          </cell>
          <cell r="N146" t="str">
            <v/>
          </cell>
          <cell r="P146" t="str">
            <v/>
          </cell>
        </row>
        <row r="147">
          <cell r="H147">
            <v>0</v>
          </cell>
          <cell r="J147">
            <v>0</v>
          </cell>
          <cell r="L147">
            <v>0</v>
          </cell>
          <cell r="N147">
            <v>0</v>
          </cell>
          <cell r="P147">
            <v>0</v>
          </cell>
        </row>
        <row r="148">
          <cell r="H148" t="str">
            <v/>
          </cell>
          <cell r="J148" t="str">
            <v/>
          </cell>
          <cell r="L148" t="str">
            <v/>
          </cell>
          <cell r="N148" t="str">
            <v/>
          </cell>
          <cell r="P148" t="str">
            <v/>
          </cell>
        </row>
        <row r="149">
          <cell r="G149">
            <v>6</v>
          </cell>
          <cell r="H149" t="str">
            <v/>
          </cell>
          <cell r="K149" t="str">
            <v>Probabilidad Riesgo Residual:</v>
          </cell>
          <cell r="M149" t="str">
            <v/>
          </cell>
        </row>
        <row r="153">
          <cell r="H153" t="str">
            <v>Riesgo:</v>
          </cell>
          <cell r="I153" t="e">
            <v>#N/A</v>
          </cell>
        </row>
        <row r="160">
          <cell r="G160" t="str">
            <v>Control 1</v>
          </cell>
          <cell r="I160" t="str">
            <v>Control 2</v>
          </cell>
          <cell r="K160" t="str">
            <v>Control 3</v>
          </cell>
          <cell r="M160" t="str">
            <v>Control 4</v>
          </cell>
          <cell r="O160" t="str">
            <v>Control 5</v>
          </cell>
        </row>
        <row r="162">
          <cell r="G162" t="str">
            <v>Evaluación
(Si/No)</v>
          </cell>
          <cell r="H162" t="str">
            <v>Puntaje</v>
          </cell>
          <cell r="I162" t="str">
            <v>Evaluación
(Si/No)</v>
          </cell>
          <cell r="J162" t="str">
            <v>Puntaje</v>
          </cell>
          <cell r="K162" t="str">
            <v>Evaluación
(Si/No)</v>
          </cell>
          <cell r="L162" t="str">
            <v>Puntaje</v>
          </cell>
          <cell r="M162" t="str">
            <v>Evaluación
(Si/No)</v>
          </cell>
          <cell r="N162" t="str">
            <v>Puntaje</v>
          </cell>
          <cell r="O162" t="str">
            <v>Evaluación
(Si/No)</v>
          </cell>
          <cell r="P162" t="str">
            <v>Puntaje</v>
          </cell>
        </row>
        <row r="163">
          <cell r="H163" t="str">
            <v/>
          </cell>
          <cell r="J163" t="str">
            <v/>
          </cell>
          <cell r="L163" t="str">
            <v/>
          </cell>
          <cell r="N163" t="str">
            <v/>
          </cell>
          <cell r="P163" t="str">
            <v/>
          </cell>
        </row>
        <row r="164">
          <cell r="H164" t="str">
            <v/>
          </cell>
          <cell r="J164" t="str">
            <v/>
          </cell>
          <cell r="L164" t="str">
            <v/>
          </cell>
          <cell r="N164" t="str">
            <v/>
          </cell>
          <cell r="P164" t="str">
            <v/>
          </cell>
        </row>
        <row r="165">
          <cell r="H165" t="str">
            <v/>
          </cell>
          <cell r="J165" t="str">
            <v/>
          </cell>
          <cell r="L165" t="str">
            <v/>
          </cell>
          <cell r="N165" t="str">
            <v/>
          </cell>
          <cell r="P165" t="str">
            <v/>
          </cell>
        </row>
        <row r="166">
          <cell r="H166" t="str">
            <v/>
          </cell>
          <cell r="J166" t="str">
            <v/>
          </cell>
          <cell r="L166" t="str">
            <v/>
          </cell>
          <cell r="N166" t="str">
            <v/>
          </cell>
          <cell r="P166" t="str">
            <v/>
          </cell>
        </row>
        <row r="167">
          <cell r="H167" t="str">
            <v/>
          </cell>
          <cell r="J167" t="str">
            <v/>
          </cell>
          <cell r="L167" t="str">
            <v/>
          </cell>
          <cell r="N167" t="str">
            <v/>
          </cell>
          <cell r="P167" t="str">
            <v/>
          </cell>
        </row>
        <row r="168">
          <cell r="H168" t="str">
            <v/>
          </cell>
          <cell r="J168" t="str">
            <v/>
          </cell>
          <cell r="L168" t="str">
            <v/>
          </cell>
          <cell r="N168" t="str">
            <v/>
          </cell>
          <cell r="P168" t="str">
            <v/>
          </cell>
        </row>
        <row r="169">
          <cell r="H169" t="str">
            <v/>
          </cell>
          <cell r="J169" t="str">
            <v/>
          </cell>
          <cell r="L169" t="str">
            <v/>
          </cell>
          <cell r="N169" t="str">
            <v/>
          </cell>
          <cell r="P169" t="str">
            <v/>
          </cell>
        </row>
        <row r="170">
          <cell r="H170">
            <v>0</v>
          </cell>
          <cell r="J170">
            <v>0</v>
          </cell>
          <cell r="L170">
            <v>0</v>
          </cell>
          <cell r="N170">
            <v>0</v>
          </cell>
          <cell r="P170">
            <v>0</v>
          </cell>
        </row>
        <row r="171">
          <cell r="H171" t="str">
            <v/>
          </cell>
          <cell r="J171" t="str">
            <v/>
          </cell>
          <cell r="L171" t="str">
            <v/>
          </cell>
          <cell r="N171" t="str">
            <v/>
          </cell>
          <cell r="P171" t="str">
            <v/>
          </cell>
        </row>
        <row r="172">
          <cell r="G172">
            <v>7</v>
          </cell>
          <cell r="H172" t="str">
            <v/>
          </cell>
          <cell r="K172" t="str">
            <v>Probabilidad Riesgo Residual:</v>
          </cell>
          <cell r="M172" t="str">
            <v/>
          </cell>
        </row>
        <row r="176">
          <cell r="H176" t="str">
            <v>Riesgo:</v>
          </cell>
          <cell r="I176" t="e">
            <v>#N/A</v>
          </cell>
        </row>
        <row r="183">
          <cell r="G183" t="str">
            <v>Control 1</v>
          </cell>
          <cell r="I183" t="str">
            <v>Control 2</v>
          </cell>
          <cell r="K183" t="str">
            <v>Control 3</v>
          </cell>
          <cell r="M183" t="str">
            <v>Control 4</v>
          </cell>
          <cell r="O183" t="str">
            <v>Control 5</v>
          </cell>
        </row>
        <row r="185">
          <cell r="G185" t="str">
            <v>Evaluación
(Si/No)</v>
          </cell>
          <cell r="H185" t="str">
            <v>Puntaje</v>
          </cell>
          <cell r="I185" t="str">
            <v>Evaluación
(Si/No)</v>
          </cell>
          <cell r="J185" t="str">
            <v>Puntaje</v>
          </cell>
          <cell r="K185" t="str">
            <v>Evaluación
(Si/No)</v>
          </cell>
          <cell r="L185" t="str">
            <v>Puntaje</v>
          </cell>
          <cell r="M185" t="str">
            <v>Evaluación
(Si/No)</v>
          </cell>
          <cell r="N185" t="str">
            <v>Puntaje</v>
          </cell>
          <cell r="O185" t="str">
            <v>Evaluación
(Si/No)</v>
          </cell>
          <cell r="P185" t="str">
            <v>Puntaje</v>
          </cell>
        </row>
        <row r="186">
          <cell r="H186" t="str">
            <v/>
          </cell>
          <cell r="J186" t="str">
            <v/>
          </cell>
          <cell r="L186" t="str">
            <v/>
          </cell>
          <cell r="N186" t="str">
            <v/>
          </cell>
          <cell r="P186" t="str">
            <v/>
          </cell>
        </row>
        <row r="187">
          <cell r="H187" t="str">
            <v/>
          </cell>
          <cell r="J187" t="str">
            <v/>
          </cell>
          <cell r="L187" t="str">
            <v/>
          </cell>
          <cell r="N187" t="str">
            <v/>
          </cell>
          <cell r="P187" t="str">
            <v/>
          </cell>
        </row>
        <row r="188">
          <cell r="H188" t="str">
            <v/>
          </cell>
          <cell r="J188" t="str">
            <v/>
          </cell>
          <cell r="L188" t="str">
            <v/>
          </cell>
          <cell r="N188" t="str">
            <v/>
          </cell>
          <cell r="P188" t="str">
            <v/>
          </cell>
        </row>
        <row r="189">
          <cell r="H189" t="str">
            <v/>
          </cell>
          <cell r="J189" t="str">
            <v/>
          </cell>
          <cell r="L189" t="str">
            <v/>
          </cell>
          <cell r="N189" t="str">
            <v/>
          </cell>
          <cell r="P189" t="str">
            <v/>
          </cell>
        </row>
        <row r="190">
          <cell r="H190" t="str">
            <v/>
          </cell>
          <cell r="J190" t="str">
            <v/>
          </cell>
          <cell r="L190" t="str">
            <v/>
          </cell>
          <cell r="N190" t="str">
            <v/>
          </cell>
          <cell r="P190" t="str">
            <v/>
          </cell>
        </row>
        <row r="191">
          <cell r="H191" t="str">
            <v/>
          </cell>
          <cell r="J191" t="str">
            <v/>
          </cell>
          <cell r="L191" t="str">
            <v/>
          </cell>
          <cell r="N191" t="str">
            <v/>
          </cell>
          <cell r="P191" t="str">
            <v/>
          </cell>
        </row>
        <row r="192">
          <cell r="H192" t="str">
            <v/>
          </cell>
          <cell r="J192" t="str">
            <v/>
          </cell>
          <cell r="L192" t="str">
            <v/>
          </cell>
          <cell r="N192" t="str">
            <v/>
          </cell>
          <cell r="P192" t="str">
            <v/>
          </cell>
        </row>
        <row r="193">
          <cell r="H193">
            <v>0</v>
          </cell>
          <cell r="J193">
            <v>0</v>
          </cell>
          <cell r="L193">
            <v>0</v>
          </cell>
          <cell r="N193">
            <v>0</v>
          </cell>
          <cell r="P193">
            <v>0</v>
          </cell>
        </row>
        <row r="194">
          <cell r="H194" t="str">
            <v/>
          </cell>
          <cell r="J194" t="str">
            <v/>
          </cell>
          <cell r="L194" t="str">
            <v/>
          </cell>
          <cell r="N194" t="str">
            <v/>
          </cell>
          <cell r="P194" t="str">
            <v/>
          </cell>
        </row>
        <row r="195">
          <cell r="G195">
            <v>8</v>
          </cell>
          <cell r="H195" t="str">
            <v/>
          </cell>
          <cell r="K195" t="str">
            <v>Probabilidad Riesgo Residual:</v>
          </cell>
          <cell r="M195" t="str">
            <v/>
          </cell>
        </row>
        <row r="199">
          <cell r="H199" t="str">
            <v>Riesgo:</v>
          </cell>
          <cell r="I199" t="e">
            <v>#N/A</v>
          </cell>
        </row>
        <row r="206">
          <cell r="G206" t="str">
            <v>Control 1</v>
          </cell>
          <cell r="I206" t="str">
            <v>Control 2</v>
          </cell>
          <cell r="K206" t="str">
            <v>Control 3</v>
          </cell>
          <cell r="M206" t="str">
            <v>Control 4</v>
          </cell>
          <cell r="O206" t="str">
            <v>Control 5</v>
          </cell>
        </row>
        <row r="208">
          <cell r="G208" t="str">
            <v>Evaluación
(Si/No)</v>
          </cell>
          <cell r="H208" t="str">
            <v>Puntaje</v>
          </cell>
          <cell r="I208" t="str">
            <v>Evaluación
(Si/No)</v>
          </cell>
          <cell r="J208" t="str">
            <v>Puntaje</v>
          </cell>
          <cell r="K208" t="str">
            <v>Evaluación
(Si/No)</v>
          </cell>
          <cell r="L208" t="str">
            <v>Puntaje</v>
          </cell>
          <cell r="M208" t="str">
            <v>Evaluación
(Si/No)</v>
          </cell>
          <cell r="N208" t="str">
            <v>Puntaje</v>
          </cell>
          <cell r="O208" t="str">
            <v>Evaluación
(Si/No)</v>
          </cell>
          <cell r="P208" t="str">
            <v>Puntaje</v>
          </cell>
        </row>
        <row r="209">
          <cell r="H209" t="str">
            <v/>
          </cell>
          <cell r="J209" t="str">
            <v/>
          </cell>
          <cell r="L209" t="str">
            <v/>
          </cell>
          <cell r="N209" t="str">
            <v/>
          </cell>
          <cell r="P209" t="str">
            <v/>
          </cell>
        </row>
        <row r="210">
          <cell r="H210" t="str">
            <v/>
          </cell>
          <cell r="J210" t="str">
            <v/>
          </cell>
          <cell r="L210" t="str">
            <v/>
          </cell>
          <cell r="N210" t="str">
            <v/>
          </cell>
          <cell r="P210" t="str">
            <v/>
          </cell>
        </row>
        <row r="211">
          <cell r="H211" t="str">
            <v/>
          </cell>
          <cell r="J211" t="str">
            <v/>
          </cell>
          <cell r="L211" t="str">
            <v/>
          </cell>
          <cell r="N211" t="str">
            <v/>
          </cell>
          <cell r="P211" t="str">
            <v/>
          </cell>
        </row>
        <row r="212">
          <cell r="H212" t="str">
            <v/>
          </cell>
          <cell r="J212" t="str">
            <v/>
          </cell>
          <cell r="L212" t="str">
            <v/>
          </cell>
          <cell r="N212" t="str">
            <v/>
          </cell>
          <cell r="P212" t="str">
            <v/>
          </cell>
        </row>
        <row r="213">
          <cell r="H213" t="str">
            <v/>
          </cell>
          <cell r="J213" t="str">
            <v/>
          </cell>
          <cell r="L213" t="str">
            <v/>
          </cell>
          <cell r="N213" t="str">
            <v/>
          </cell>
          <cell r="P213" t="str">
            <v/>
          </cell>
        </row>
        <row r="214">
          <cell r="H214" t="str">
            <v/>
          </cell>
          <cell r="J214" t="str">
            <v/>
          </cell>
          <cell r="L214" t="str">
            <v/>
          </cell>
          <cell r="N214" t="str">
            <v/>
          </cell>
          <cell r="P214" t="str">
            <v/>
          </cell>
        </row>
        <row r="215">
          <cell r="H215" t="str">
            <v/>
          </cell>
          <cell r="J215" t="str">
            <v/>
          </cell>
          <cell r="L215" t="str">
            <v/>
          </cell>
          <cell r="N215" t="str">
            <v/>
          </cell>
          <cell r="P215" t="str">
            <v/>
          </cell>
        </row>
        <row r="216">
          <cell r="H216">
            <v>0</v>
          </cell>
          <cell r="J216">
            <v>0</v>
          </cell>
          <cell r="L216">
            <v>0</v>
          </cell>
          <cell r="N216">
            <v>0</v>
          </cell>
          <cell r="P216">
            <v>0</v>
          </cell>
        </row>
        <row r="217">
          <cell r="H217" t="str">
            <v/>
          </cell>
          <cell r="J217" t="str">
            <v/>
          </cell>
          <cell r="L217" t="str">
            <v/>
          </cell>
          <cell r="N217" t="str">
            <v/>
          </cell>
          <cell r="P217" t="str">
            <v/>
          </cell>
        </row>
        <row r="218">
          <cell r="G218">
            <v>9</v>
          </cell>
          <cell r="H218" t="str">
            <v/>
          </cell>
          <cell r="K218" t="str">
            <v>Probabilidad Riesgo Residual:</v>
          </cell>
          <cell r="M218" t="str">
            <v/>
          </cell>
        </row>
        <row r="222">
          <cell r="H222" t="str">
            <v>Riesgo:</v>
          </cell>
          <cell r="I222" t="e">
            <v>#N/A</v>
          </cell>
        </row>
        <row r="229">
          <cell r="G229" t="str">
            <v>Control 1</v>
          </cell>
          <cell r="I229" t="str">
            <v>Control 2</v>
          </cell>
          <cell r="K229" t="str">
            <v>Control 3</v>
          </cell>
          <cell r="M229" t="str">
            <v>Control 4</v>
          </cell>
          <cell r="O229" t="str">
            <v>Control 5</v>
          </cell>
        </row>
        <row r="231">
          <cell r="G231" t="str">
            <v>Evaluación
(Si/No)</v>
          </cell>
          <cell r="H231" t="str">
            <v>Puntaje</v>
          </cell>
          <cell r="I231" t="str">
            <v>Evaluación
(Si/No)</v>
          </cell>
          <cell r="J231" t="str">
            <v>Puntaje</v>
          </cell>
          <cell r="K231" t="str">
            <v>Evaluación
(Si/No)</v>
          </cell>
          <cell r="L231" t="str">
            <v>Puntaje</v>
          </cell>
          <cell r="M231" t="str">
            <v>Evaluación
(Si/No)</v>
          </cell>
          <cell r="N231" t="str">
            <v>Puntaje</v>
          </cell>
          <cell r="O231" t="str">
            <v>Evaluación
(Si/No)</v>
          </cell>
          <cell r="P231" t="str">
            <v>Puntaje</v>
          </cell>
        </row>
        <row r="232">
          <cell r="H232" t="str">
            <v/>
          </cell>
          <cell r="J232" t="str">
            <v/>
          </cell>
          <cell r="L232" t="str">
            <v/>
          </cell>
          <cell r="N232" t="str">
            <v/>
          </cell>
          <cell r="P232" t="str">
            <v/>
          </cell>
        </row>
        <row r="233">
          <cell r="H233" t="str">
            <v/>
          </cell>
          <cell r="J233" t="str">
            <v/>
          </cell>
          <cell r="L233" t="str">
            <v/>
          </cell>
          <cell r="N233" t="str">
            <v/>
          </cell>
          <cell r="P233" t="str">
            <v/>
          </cell>
        </row>
        <row r="234">
          <cell r="H234" t="str">
            <v/>
          </cell>
          <cell r="J234" t="str">
            <v/>
          </cell>
          <cell r="L234" t="str">
            <v/>
          </cell>
          <cell r="N234" t="str">
            <v/>
          </cell>
          <cell r="P234" t="str">
            <v/>
          </cell>
        </row>
        <row r="235">
          <cell r="H235" t="str">
            <v/>
          </cell>
          <cell r="J235" t="str">
            <v/>
          </cell>
          <cell r="L235" t="str">
            <v/>
          </cell>
          <cell r="N235" t="str">
            <v/>
          </cell>
          <cell r="P235" t="str">
            <v/>
          </cell>
        </row>
        <row r="236">
          <cell r="H236" t="str">
            <v/>
          </cell>
          <cell r="J236" t="str">
            <v/>
          </cell>
          <cell r="L236" t="str">
            <v/>
          </cell>
          <cell r="N236" t="str">
            <v/>
          </cell>
          <cell r="P236" t="str">
            <v/>
          </cell>
        </row>
        <row r="237">
          <cell r="H237" t="str">
            <v/>
          </cell>
          <cell r="J237" t="str">
            <v/>
          </cell>
          <cell r="L237" t="str">
            <v/>
          </cell>
          <cell r="N237" t="str">
            <v/>
          </cell>
          <cell r="P237" t="str">
            <v/>
          </cell>
        </row>
        <row r="238">
          <cell r="H238" t="str">
            <v/>
          </cell>
          <cell r="J238" t="str">
            <v/>
          </cell>
          <cell r="L238" t="str">
            <v/>
          </cell>
          <cell r="N238" t="str">
            <v/>
          </cell>
          <cell r="P238" t="str">
            <v/>
          </cell>
        </row>
        <row r="239">
          <cell r="H239">
            <v>0</v>
          </cell>
          <cell r="J239">
            <v>0</v>
          </cell>
          <cell r="L239">
            <v>0</v>
          </cell>
          <cell r="N239">
            <v>0</v>
          </cell>
          <cell r="P239">
            <v>0</v>
          </cell>
        </row>
        <row r="240">
          <cell r="H240" t="str">
            <v/>
          </cell>
          <cell r="J240" t="str">
            <v/>
          </cell>
          <cell r="L240" t="str">
            <v/>
          </cell>
          <cell r="N240" t="str">
            <v/>
          </cell>
          <cell r="P240" t="str">
            <v/>
          </cell>
        </row>
        <row r="241">
          <cell r="G241">
            <v>10</v>
          </cell>
          <cell r="H241" t="str">
            <v/>
          </cell>
          <cell r="K241" t="str">
            <v>Probabilidad Riesgo Residual:</v>
          </cell>
          <cell r="M241" t="str">
            <v/>
          </cell>
        </row>
        <row r="245">
          <cell r="H245" t="str">
            <v>Riesgo:</v>
          </cell>
          <cell r="I245" t="e">
            <v>#N/A</v>
          </cell>
        </row>
        <row r="252">
          <cell r="G252" t="str">
            <v>Control 1</v>
          </cell>
          <cell r="I252" t="str">
            <v>Control 2</v>
          </cell>
          <cell r="K252" t="str">
            <v>Control 3</v>
          </cell>
          <cell r="M252" t="str">
            <v>Control 4</v>
          </cell>
          <cell r="O252" t="str">
            <v>Control 5</v>
          </cell>
        </row>
        <row r="254">
          <cell r="G254" t="str">
            <v>Evaluación
(Si/No)</v>
          </cell>
          <cell r="H254" t="str">
            <v>Puntaje</v>
          </cell>
          <cell r="I254" t="str">
            <v>Evaluación
(Si/No)</v>
          </cell>
          <cell r="J254" t="str">
            <v>Puntaje</v>
          </cell>
          <cell r="K254" t="str">
            <v>Evaluación
(Si/No)</v>
          </cell>
          <cell r="L254" t="str">
            <v>Puntaje</v>
          </cell>
          <cell r="M254" t="str">
            <v>Evaluación
(Si/No)</v>
          </cell>
          <cell r="N254" t="str">
            <v>Puntaje</v>
          </cell>
          <cell r="O254" t="str">
            <v>Evaluación
(Si/No)</v>
          </cell>
          <cell r="P254" t="str">
            <v>Puntaje</v>
          </cell>
        </row>
        <row r="255">
          <cell r="H255" t="str">
            <v/>
          </cell>
          <cell r="J255" t="str">
            <v/>
          </cell>
          <cell r="L255" t="str">
            <v/>
          </cell>
          <cell r="N255" t="str">
            <v/>
          </cell>
          <cell r="P255" t="str">
            <v/>
          </cell>
        </row>
        <row r="256">
          <cell r="H256" t="str">
            <v/>
          </cell>
          <cell r="J256" t="str">
            <v/>
          </cell>
          <cell r="L256" t="str">
            <v/>
          </cell>
          <cell r="N256" t="str">
            <v/>
          </cell>
          <cell r="P256" t="str">
            <v/>
          </cell>
        </row>
        <row r="257">
          <cell r="H257" t="str">
            <v/>
          </cell>
          <cell r="J257" t="str">
            <v/>
          </cell>
          <cell r="L257" t="str">
            <v/>
          </cell>
          <cell r="N257" t="str">
            <v/>
          </cell>
          <cell r="P257" t="str">
            <v/>
          </cell>
        </row>
        <row r="258">
          <cell r="H258" t="str">
            <v/>
          </cell>
          <cell r="J258" t="str">
            <v/>
          </cell>
          <cell r="L258" t="str">
            <v/>
          </cell>
          <cell r="N258" t="str">
            <v/>
          </cell>
          <cell r="P258" t="str">
            <v/>
          </cell>
        </row>
        <row r="259">
          <cell r="H259" t="str">
            <v/>
          </cell>
          <cell r="J259" t="str">
            <v/>
          </cell>
          <cell r="L259" t="str">
            <v/>
          </cell>
          <cell r="N259" t="str">
            <v/>
          </cell>
          <cell r="P259" t="str">
            <v/>
          </cell>
        </row>
        <row r="260">
          <cell r="H260" t="str">
            <v/>
          </cell>
          <cell r="J260" t="str">
            <v/>
          </cell>
          <cell r="L260" t="str">
            <v/>
          </cell>
          <cell r="N260" t="str">
            <v/>
          </cell>
          <cell r="P260" t="str">
            <v/>
          </cell>
        </row>
        <row r="261">
          <cell r="H261" t="str">
            <v/>
          </cell>
          <cell r="J261" t="str">
            <v/>
          </cell>
          <cell r="L261" t="str">
            <v/>
          </cell>
          <cell r="N261" t="str">
            <v/>
          </cell>
          <cell r="P261" t="str">
            <v/>
          </cell>
        </row>
        <row r="262">
          <cell r="H262">
            <v>0</v>
          </cell>
          <cell r="J262">
            <v>0</v>
          </cell>
          <cell r="L262">
            <v>0</v>
          </cell>
          <cell r="N262">
            <v>0</v>
          </cell>
          <cell r="P262">
            <v>0</v>
          </cell>
        </row>
        <row r="263">
          <cell r="H263" t="str">
            <v/>
          </cell>
          <cell r="J263" t="str">
            <v/>
          </cell>
          <cell r="L263" t="str">
            <v/>
          </cell>
          <cell r="N263" t="str">
            <v/>
          </cell>
          <cell r="P263" t="str">
            <v/>
          </cell>
        </row>
        <row r="264">
          <cell r="G264">
            <v>11</v>
          </cell>
          <cell r="H264" t="str">
            <v/>
          </cell>
          <cell r="K264" t="str">
            <v>Probabilidad Riesgo Residual:</v>
          </cell>
          <cell r="M264" t="str">
            <v/>
          </cell>
        </row>
        <row r="268">
          <cell r="H268" t="str">
            <v>Riesgo:</v>
          </cell>
          <cell r="I268" t="e">
            <v>#N/A</v>
          </cell>
        </row>
        <row r="275">
          <cell r="G275" t="str">
            <v>Control 1</v>
          </cell>
          <cell r="I275" t="str">
            <v>Control 2</v>
          </cell>
          <cell r="K275" t="str">
            <v>Control 3</v>
          </cell>
          <cell r="M275" t="str">
            <v>Control 4</v>
          </cell>
          <cell r="O275" t="str">
            <v>Control 5</v>
          </cell>
        </row>
        <row r="277">
          <cell r="G277" t="str">
            <v>Evaluación
(Si/No)</v>
          </cell>
          <cell r="H277" t="str">
            <v>Puntaje</v>
          </cell>
          <cell r="I277" t="str">
            <v>Evaluación
(Si/No)</v>
          </cell>
          <cell r="J277" t="str">
            <v>Puntaje</v>
          </cell>
          <cell r="K277" t="str">
            <v>Evaluación
(Si/No)</v>
          </cell>
          <cell r="L277" t="str">
            <v>Puntaje</v>
          </cell>
          <cell r="M277" t="str">
            <v>Evaluación
(Si/No)</v>
          </cell>
          <cell r="N277" t="str">
            <v>Puntaje</v>
          </cell>
          <cell r="O277" t="str">
            <v>Evaluación
(Si/No)</v>
          </cell>
          <cell r="P277" t="str">
            <v>Puntaje</v>
          </cell>
        </row>
        <row r="278">
          <cell r="H278" t="str">
            <v/>
          </cell>
          <cell r="J278" t="str">
            <v/>
          </cell>
          <cell r="L278" t="str">
            <v/>
          </cell>
          <cell r="N278" t="str">
            <v/>
          </cell>
          <cell r="P278" t="str">
            <v/>
          </cell>
        </row>
        <row r="279">
          <cell r="H279" t="str">
            <v/>
          </cell>
          <cell r="J279" t="str">
            <v/>
          </cell>
          <cell r="L279" t="str">
            <v/>
          </cell>
          <cell r="N279" t="str">
            <v/>
          </cell>
          <cell r="P279" t="str">
            <v/>
          </cell>
        </row>
        <row r="280">
          <cell r="H280" t="str">
            <v/>
          </cell>
          <cell r="J280" t="str">
            <v/>
          </cell>
          <cell r="L280" t="str">
            <v/>
          </cell>
          <cell r="N280" t="str">
            <v/>
          </cell>
          <cell r="P280" t="str">
            <v/>
          </cell>
        </row>
        <row r="281">
          <cell r="H281" t="str">
            <v/>
          </cell>
          <cell r="J281" t="str">
            <v/>
          </cell>
          <cell r="L281" t="str">
            <v/>
          </cell>
          <cell r="N281" t="str">
            <v/>
          </cell>
          <cell r="P281" t="str">
            <v/>
          </cell>
        </row>
        <row r="282">
          <cell r="H282" t="str">
            <v/>
          </cell>
          <cell r="J282" t="str">
            <v/>
          </cell>
          <cell r="L282" t="str">
            <v/>
          </cell>
          <cell r="N282" t="str">
            <v/>
          </cell>
          <cell r="P282" t="str">
            <v/>
          </cell>
        </row>
        <row r="283">
          <cell r="H283" t="str">
            <v/>
          </cell>
          <cell r="J283" t="str">
            <v/>
          </cell>
          <cell r="L283" t="str">
            <v/>
          </cell>
          <cell r="N283" t="str">
            <v/>
          </cell>
          <cell r="P283" t="str">
            <v/>
          </cell>
        </row>
        <row r="284">
          <cell r="H284" t="str">
            <v/>
          </cell>
          <cell r="J284" t="str">
            <v/>
          </cell>
          <cell r="L284" t="str">
            <v/>
          </cell>
          <cell r="N284" t="str">
            <v/>
          </cell>
          <cell r="P284" t="str">
            <v/>
          </cell>
        </row>
        <row r="285">
          <cell r="H285">
            <v>0</v>
          </cell>
          <cell r="J285">
            <v>0</v>
          </cell>
          <cell r="L285">
            <v>0</v>
          </cell>
          <cell r="N285">
            <v>0</v>
          </cell>
          <cell r="P285">
            <v>0</v>
          </cell>
        </row>
        <row r="286">
          <cell r="H286" t="str">
            <v/>
          </cell>
          <cell r="J286" t="str">
            <v/>
          </cell>
          <cell r="L286" t="str">
            <v/>
          </cell>
          <cell r="N286" t="str">
            <v/>
          </cell>
          <cell r="P286" t="str">
            <v/>
          </cell>
        </row>
        <row r="287">
          <cell r="G287">
            <v>12</v>
          </cell>
          <cell r="H287" t="str">
            <v/>
          </cell>
          <cell r="K287" t="str">
            <v>Probabilidad Riesgo Residual:</v>
          </cell>
          <cell r="M287" t="str">
            <v/>
          </cell>
        </row>
        <row r="291">
          <cell r="H291" t="str">
            <v>Riesgo:</v>
          </cell>
          <cell r="I291" t="e">
            <v>#N/A</v>
          </cell>
        </row>
        <row r="298">
          <cell r="G298" t="str">
            <v>Control 1</v>
          </cell>
          <cell r="I298" t="str">
            <v>Control 2</v>
          </cell>
          <cell r="K298" t="str">
            <v>Control 3</v>
          </cell>
          <cell r="M298" t="str">
            <v>Control 4</v>
          </cell>
          <cell r="O298" t="str">
            <v>Control 5</v>
          </cell>
        </row>
        <row r="300">
          <cell r="G300" t="str">
            <v>Evaluación
(Si/No)</v>
          </cell>
          <cell r="H300" t="str">
            <v>Puntaje</v>
          </cell>
          <cell r="I300" t="str">
            <v>Evaluación
(Si/No)</v>
          </cell>
          <cell r="J300" t="str">
            <v>Puntaje</v>
          </cell>
          <cell r="K300" t="str">
            <v>Evaluación
(Si/No)</v>
          </cell>
          <cell r="L300" t="str">
            <v>Puntaje</v>
          </cell>
          <cell r="M300" t="str">
            <v>Evaluación
(Si/No)</v>
          </cell>
          <cell r="N300" t="str">
            <v>Puntaje</v>
          </cell>
          <cell r="O300" t="str">
            <v>Evaluación
(Si/No)</v>
          </cell>
          <cell r="P300" t="str">
            <v>Puntaje</v>
          </cell>
        </row>
        <row r="301">
          <cell r="H301" t="str">
            <v/>
          </cell>
          <cell r="J301" t="str">
            <v/>
          </cell>
          <cell r="L301" t="str">
            <v/>
          </cell>
          <cell r="N301" t="str">
            <v/>
          </cell>
          <cell r="P301" t="str">
            <v/>
          </cell>
        </row>
        <row r="302">
          <cell r="H302" t="str">
            <v/>
          </cell>
          <cell r="J302" t="str">
            <v/>
          </cell>
          <cell r="L302" t="str">
            <v/>
          </cell>
          <cell r="N302" t="str">
            <v/>
          </cell>
          <cell r="P302" t="str">
            <v/>
          </cell>
        </row>
        <row r="303">
          <cell r="H303" t="str">
            <v/>
          </cell>
          <cell r="J303" t="str">
            <v/>
          </cell>
          <cell r="L303" t="str">
            <v/>
          </cell>
          <cell r="N303" t="str">
            <v/>
          </cell>
          <cell r="P303" t="str">
            <v/>
          </cell>
        </row>
        <row r="304">
          <cell r="H304" t="str">
            <v/>
          </cell>
          <cell r="J304" t="str">
            <v/>
          </cell>
          <cell r="L304" t="str">
            <v/>
          </cell>
          <cell r="N304" t="str">
            <v/>
          </cell>
          <cell r="P304" t="str">
            <v/>
          </cell>
        </row>
        <row r="305">
          <cell r="H305" t="str">
            <v/>
          </cell>
          <cell r="J305" t="str">
            <v/>
          </cell>
          <cell r="L305" t="str">
            <v/>
          </cell>
          <cell r="N305" t="str">
            <v/>
          </cell>
          <cell r="P305" t="str">
            <v/>
          </cell>
        </row>
        <row r="306">
          <cell r="H306" t="str">
            <v/>
          </cell>
          <cell r="J306" t="str">
            <v/>
          </cell>
          <cell r="L306" t="str">
            <v/>
          </cell>
          <cell r="N306" t="str">
            <v/>
          </cell>
          <cell r="P306" t="str">
            <v/>
          </cell>
        </row>
        <row r="307">
          <cell r="H307" t="str">
            <v/>
          </cell>
          <cell r="J307" t="str">
            <v/>
          </cell>
          <cell r="L307" t="str">
            <v/>
          </cell>
          <cell r="N307" t="str">
            <v/>
          </cell>
          <cell r="P307" t="str">
            <v/>
          </cell>
        </row>
        <row r="308">
          <cell r="H308">
            <v>0</v>
          </cell>
          <cell r="J308">
            <v>0</v>
          </cell>
          <cell r="L308">
            <v>0</v>
          </cell>
          <cell r="N308">
            <v>0</v>
          </cell>
          <cell r="P308">
            <v>0</v>
          </cell>
        </row>
        <row r="309">
          <cell r="H309" t="str">
            <v/>
          </cell>
          <cell r="J309" t="str">
            <v/>
          </cell>
          <cell r="L309" t="str">
            <v/>
          </cell>
          <cell r="N309" t="str">
            <v/>
          </cell>
          <cell r="P309" t="str">
            <v/>
          </cell>
        </row>
        <row r="310">
          <cell r="G310">
            <v>13</v>
          </cell>
          <cell r="H310" t="str">
            <v/>
          </cell>
          <cell r="K310" t="str">
            <v>Probabilidad Riesgo Residual:</v>
          </cell>
          <cell r="M310" t="str">
            <v/>
          </cell>
        </row>
        <row r="314">
          <cell r="H314" t="str">
            <v>Riesgo:</v>
          </cell>
          <cell r="I314" t="e">
            <v>#N/A</v>
          </cell>
        </row>
        <row r="321">
          <cell r="G321" t="str">
            <v>Control 1</v>
          </cell>
          <cell r="I321" t="str">
            <v>Control 2</v>
          </cell>
          <cell r="K321" t="str">
            <v>Control 3</v>
          </cell>
          <cell r="M321" t="str">
            <v>Control 4</v>
          </cell>
          <cell r="O321" t="str">
            <v>Control 5</v>
          </cell>
        </row>
        <row r="323">
          <cell r="G323" t="str">
            <v>Evaluación
(Si/No)</v>
          </cell>
          <cell r="H323" t="str">
            <v>Puntaje</v>
          </cell>
          <cell r="I323" t="str">
            <v>Evaluación
(Si/No)</v>
          </cell>
          <cell r="J323" t="str">
            <v>Puntaje</v>
          </cell>
          <cell r="K323" t="str">
            <v>Evaluación
(Si/No)</v>
          </cell>
          <cell r="L323" t="str">
            <v>Puntaje</v>
          </cell>
          <cell r="M323" t="str">
            <v>Evaluación
(Si/No)</v>
          </cell>
          <cell r="N323" t="str">
            <v>Puntaje</v>
          </cell>
          <cell r="O323" t="str">
            <v>Evaluación
(Si/No)</v>
          </cell>
          <cell r="P323" t="str">
            <v>Puntaje</v>
          </cell>
        </row>
        <row r="324">
          <cell r="H324" t="str">
            <v/>
          </cell>
          <cell r="J324" t="str">
            <v/>
          </cell>
          <cell r="L324" t="str">
            <v/>
          </cell>
          <cell r="N324" t="str">
            <v/>
          </cell>
          <cell r="P324" t="str">
            <v/>
          </cell>
        </row>
        <row r="325">
          <cell r="H325" t="str">
            <v/>
          </cell>
          <cell r="J325" t="str">
            <v/>
          </cell>
          <cell r="L325" t="str">
            <v/>
          </cell>
          <cell r="N325" t="str">
            <v/>
          </cell>
          <cell r="P325" t="str">
            <v/>
          </cell>
        </row>
        <row r="326">
          <cell r="H326" t="str">
            <v/>
          </cell>
          <cell r="J326" t="str">
            <v/>
          </cell>
          <cell r="L326" t="str">
            <v/>
          </cell>
          <cell r="N326" t="str">
            <v/>
          </cell>
          <cell r="P326" t="str">
            <v/>
          </cell>
        </row>
        <row r="327">
          <cell r="H327" t="str">
            <v/>
          </cell>
          <cell r="J327" t="str">
            <v/>
          </cell>
          <cell r="L327" t="str">
            <v/>
          </cell>
          <cell r="N327" t="str">
            <v/>
          </cell>
          <cell r="P327" t="str">
            <v/>
          </cell>
        </row>
        <row r="328">
          <cell r="H328" t="str">
            <v/>
          </cell>
          <cell r="J328" t="str">
            <v/>
          </cell>
          <cell r="L328" t="str">
            <v/>
          </cell>
          <cell r="N328" t="str">
            <v/>
          </cell>
          <cell r="P328" t="str">
            <v/>
          </cell>
        </row>
        <row r="329">
          <cell r="H329" t="str">
            <v/>
          </cell>
          <cell r="J329" t="str">
            <v/>
          </cell>
          <cell r="L329" t="str">
            <v/>
          </cell>
          <cell r="N329" t="str">
            <v/>
          </cell>
          <cell r="P329" t="str">
            <v/>
          </cell>
        </row>
        <row r="330">
          <cell r="H330" t="str">
            <v/>
          </cell>
          <cell r="J330" t="str">
            <v/>
          </cell>
          <cell r="L330" t="str">
            <v/>
          </cell>
          <cell r="N330" t="str">
            <v/>
          </cell>
          <cell r="P330" t="str">
            <v/>
          </cell>
        </row>
        <row r="331">
          <cell r="H331">
            <v>0</v>
          </cell>
          <cell r="J331">
            <v>0</v>
          </cell>
          <cell r="L331">
            <v>0</v>
          </cell>
          <cell r="N331">
            <v>0</v>
          </cell>
          <cell r="P331">
            <v>0</v>
          </cell>
        </row>
        <row r="332">
          <cell r="H332" t="str">
            <v/>
          </cell>
          <cell r="J332" t="str">
            <v/>
          </cell>
          <cell r="L332" t="str">
            <v/>
          </cell>
          <cell r="N332" t="str">
            <v/>
          </cell>
          <cell r="P332" t="str">
            <v/>
          </cell>
        </row>
        <row r="333">
          <cell r="G333">
            <v>14</v>
          </cell>
          <cell r="H333" t="str">
            <v/>
          </cell>
          <cell r="K333" t="str">
            <v>Probabilidad Riesgo Residual:</v>
          </cell>
          <cell r="M333" t="str">
            <v/>
          </cell>
        </row>
        <row r="337">
          <cell r="H337" t="str">
            <v>Riesgo:</v>
          </cell>
          <cell r="I337" t="e">
            <v>#N/A</v>
          </cell>
        </row>
        <row r="344">
          <cell r="G344" t="str">
            <v>Control 1</v>
          </cell>
          <cell r="I344" t="str">
            <v>Control 2</v>
          </cell>
          <cell r="K344" t="str">
            <v>Control 3</v>
          </cell>
          <cell r="M344" t="str">
            <v>Control 4</v>
          </cell>
          <cell r="O344" t="str">
            <v>Control 5</v>
          </cell>
        </row>
        <row r="346">
          <cell r="G346" t="str">
            <v>Evaluación
(Si/No)</v>
          </cell>
          <cell r="H346" t="str">
            <v>Puntaje</v>
          </cell>
          <cell r="I346" t="str">
            <v>Evaluación
(Si/No)</v>
          </cell>
          <cell r="J346" t="str">
            <v>Puntaje</v>
          </cell>
          <cell r="K346" t="str">
            <v>Evaluación
(Si/No)</v>
          </cell>
          <cell r="L346" t="str">
            <v>Puntaje</v>
          </cell>
          <cell r="M346" t="str">
            <v>Evaluación
(Si/No)</v>
          </cell>
          <cell r="N346" t="str">
            <v>Puntaje</v>
          </cell>
          <cell r="O346" t="str">
            <v>Evaluación
(Si/No)</v>
          </cell>
          <cell r="P346" t="str">
            <v>Puntaje</v>
          </cell>
        </row>
        <row r="347">
          <cell r="H347" t="str">
            <v/>
          </cell>
          <cell r="J347" t="str">
            <v/>
          </cell>
          <cell r="L347" t="str">
            <v/>
          </cell>
          <cell r="N347" t="str">
            <v/>
          </cell>
          <cell r="P347" t="str">
            <v/>
          </cell>
        </row>
        <row r="348">
          <cell r="H348" t="str">
            <v/>
          </cell>
          <cell r="J348" t="str">
            <v/>
          </cell>
          <cell r="L348" t="str">
            <v/>
          </cell>
          <cell r="N348" t="str">
            <v/>
          </cell>
          <cell r="P348" t="str">
            <v/>
          </cell>
        </row>
        <row r="349">
          <cell r="H349" t="str">
            <v/>
          </cell>
          <cell r="J349" t="str">
            <v/>
          </cell>
          <cell r="L349" t="str">
            <v/>
          </cell>
          <cell r="N349" t="str">
            <v/>
          </cell>
          <cell r="P349" t="str">
            <v/>
          </cell>
        </row>
        <row r="350">
          <cell r="H350" t="str">
            <v/>
          </cell>
          <cell r="J350" t="str">
            <v/>
          </cell>
          <cell r="L350" t="str">
            <v/>
          </cell>
          <cell r="N350" t="str">
            <v/>
          </cell>
          <cell r="P350" t="str">
            <v/>
          </cell>
        </row>
        <row r="351">
          <cell r="H351" t="str">
            <v/>
          </cell>
          <cell r="J351" t="str">
            <v/>
          </cell>
          <cell r="L351" t="str">
            <v/>
          </cell>
          <cell r="N351" t="str">
            <v/>
          </cell>
          <cell r="P351" t="str">
            <v/>
          </cell>
        </row>
        <row r="352">
          <cell r="H352" t="str">
            <v/>
          </cell>
          <cell r="J352" t="str">
            <v/>
          </cell>
          <cell r="L352" t="str">
            <v/>
          </cell>
          <cell r="N352" t="str">
            <v/>
          </cell>
          <cell r="P352" t="str">
            <v/>
          </cell>
        </row>
        <row r="353">
          <cell r="H353" t="str">
            <v/>
          </cell>
          <cell r="J353" t="str">
            <v/>
          </cell>
          <cell r="L353" t="str">
            <v/>
          </cell>
          <cell r="N353" t="str">
            <v/>
          </cell>
          <cell r="P353" t="str">
            <v/>
          </cell>
        </row>
        <row r="354">
          <cell r="H354">
            <v>0</v>
          </cell>
          <cell r="J354">
            <v>0</v>
          </cell>
          <cell r="L354">
            <v>0</v>
          </cell>
          <cell r="N354">
            <v>0</v>
          </cell>
          <cell r="P354">
            <v>0</v>
          </cell>
        </row>
        <row r="355">
          <cell r="H355" t="str">
            <v/>
          </cell>
          <cell r="J355" t="str">
            <v/>
          </cell>
          <cell r="L355" t="str">
            <v/>
          </cell>
          <cell r="N355" t="str">
            <v/>
          </cell>
          <cell r="P355" t="str">
            <v/>
          </cell>
        </row>
        <row r="356">
          <cell r="G356">
            <v>15</v>
          </cell>
          <cell r="H356" t="str">
            <v/>
          </cell>
          <cell r="K356" t="str">
            <v>Probabilidad Riesgo Residual:</v>
          </cell>
          <cell r="M356" t="str">
            <v/>
          </cell>
        </row>
        <row r="360">
          <cell r="H360" t="str">
            <v>Riesgo:</v>
          </cell>
          <cell r="I360" t="e">
            <v>#N/A</v>
          </cell>
        </row>
        <row r="367">
          <cell r="G367" t="str">
            <v>Control 1</v>
          </cell>
          <cell r="I367" t="str">
            <v>Control 2</v>
          </cell>
          <cell r="K367" t="str">
            <v>Control 3</v>
          </cell>
          <cell r="M367" t="str">
            <v>Control 4</v>
          </cell>
          <cell r="O367" t="str">
            <v>Control 5</v>
          </cell>
        </row>
        <row r="369">
          <cell r="G369" t="str">
            <v>Evaluación
(Si/No)</v>
          </cell>
          <cell r="H369" t="str">
            <v>Puntaje</v>
          </cell>
          <cell r="I369" t="str">
            <v>Evaluación
(Si/No)</v>
          </cell>
          <cell r="J369" t="str">
            <v>Puntaje</v>
          </cell>
          <cell r="K369" t="str">
            <v>Evaluación
(Si/No)</v>
          </cell>
          <cell r="L369" t="str">
            <v>Puntaje</v>
          </cell>
          <cell r="M369" t="str">
            <v>Evaluación
(Si/No)</v>
          </cell>
          <cell r="N369" t="str">
            <v>Puntaje</v>
          </cell>
          <cell r="O369" t="str">
            <v>Evaluación
(Si/No)</v>
          </cell>
          <cell r="P369" t="str">
            <v>Puntaje</v>
          </cell>
        </row>
        <row r="370">
          <cell r="H370" t="str">
            <v/>
          </cell>
          <cell r="J370" t="str">
            <v/>
          </cell>
          <cell r="L370" t="str">
            <v/>
          </cell>
          <cell r="N370" t="str">
            <v/>
          </cell>
          <cell r="P370" t="str">
            <v/>
          </cell>
        </row>
        <row r="371">
          <cell r="H371" t="str">
            <v/>
          </cell>
          <cell r="J371" t="str">
            <v/>
          </cell>
          <cell r="L371" t="str">
            <v/>
          </cell>
          <cell r="N371" t="str">
            <v/>
          </cell>
          <cell r="P371" t="str">
            <v/>
          </cell>
        </row>
        <row r="372">
          <cell r="H372" t="str">
            <v/>
          </cell>
          <cell r="J372" t="str">
            <v/>
          </cell>
          <cell r="L372" t="str">
            <v/>
          </cell>
          <cell r="N372" t="str">
            <v/>
          </cell>
          <cell r="P372" t="str">
            <v/>
          </cell>
        </row>
        <row r="373">
          <cell r="H373" t="str">
            <v/>
          </cell>
          <cell r="J373" t="str">
            <v/>
          </cell>
          <cell r="L373" t="str">
            <v/>
          </cell>
          <cell r="N373" t="str">
            <v/>
          </cell>
          <cell r="P373" t="str">
            <v/>
          </cell>
        </row>
        <row r="374">
          <cell r="H374" t="str">
            <v/>
          </cell>
          <cell r="J374" t="str">
            <v/>
          </cell>
          <cell r="L374" t="str">
            <v/>
          </cell>
          <cell r="N374" t="str">
            <v/>
          </cell>
          <cell r="P374" t="str">
            <v/>
          </cell>
        </row>
        <row r="375">
          <cell r="H375" t="str">
            <v/>
          </cell>
          <cell r="J375" t="str">
            <v/>
          </cell>
          <cell r="L375" t="str">
            <v/>
          </cell>
          <cell r="N375" t="str">
            <v/>
          </cell>
          <cell r="P375" t="str">
            <v/>
          </cell>
        </row>
        <row r="376">
          <cell r="H376" t="str">
            <v/>
          </cell>
          <cell r="J376" t="str">
            <v/>
          </cell>
          <cell r="L376" t="str">
            <v/>
          </cell>
          <cell r="N376" t="str">
            <v/>
          </cell>
          <cell r="P376" t="str">
            <v/>
          </cell>
        </row>
        <row r="377">
          <cell r="H377">
            <v>0</v>
          </cell>
          <cell r="J377">
            <v>0</v>
          </cell>
          <cell r="L377">
            <v>0</v>
          </cell>
          <cell r="N377">
            <v>0</v>
          </cell>
          <cell r="P377">
            <v>0</v>
          </cell>
        </row>
        <row r="378">
          <cell r="H378" t="str">
            <v/>
          </cell>
          <cell r="J378" t="str">
            <v/>
          </cell>
          <cell r="L378" t="str">
            <v/>
          </cell>
          <cell r="N378" t="str">
            <v/>
          </cell>
          <cell r="P378" t="str">
            <v/>
          </cell>
        </row>
        <row r="379">
          <cell r="G379">
            <v>16</v>
          </cell>
          <cell r="H379" t="str">
            <v/>
          </cell>
          <cell r="K379" t="str">
            <v>Probabilidad Riesgo Residual:</v>
          </cell>
          <cell r="M379" t="str">
            <v/>
          </cell>
        </row>
        <row r="383">
          <cell r="H383" t="str">
            <v>Riesgo:</v>
          </cell>
          <cell r="I383" t="e">
            <v>#N/A</v>
          </cell>
        </row>
        <row r="390">
          <cell r="G390" t="str">
            <v>Control 1</v>
          </cell>
          <cell r="I390" t="str">
            <v>Control 2</v>
          </cell>
          <cell r="K390" t="str">
            <v>Control 3</v>
          </cell>
          <cell r="M390" t="str">
            <v>Control 4</v>
          </cell>
          <cell r="O390" t="str">
            <v>Control 5</v>
          </cell>
        </row>
        <row r="392">
          <cell r="G392" t="str">
            <v>Evaluación
(Si/No)</v>
          </cell>
          <cell r="H392" t="str">
            <v>Puntaje</v>
          </cell>
          <cell r="I392" t="str">
            <v>Evaluación
(Si/No)</v>
          </cell>
          <cell r="J392" t="str">
            <v>Puntaje</v>
          </cell>
          <cell r="K392" t="str">
            <v>Evaluación
(Si/No)</v>
          </cell>
          <cell r="L392" t="str">
            <v>Puntaje</v>
          </cell>
          <cell r="M392" t="str">
            <v>Evaluación
(Si/No)</v>
          </cell>
          <cell r="N392" t="str">
            <v>Puntaje</v>
          </cell>
          <cell r="O392" t="str">
            <v>Evaluación
(Si/No)</v>
          </cell>
          <cell r="P392" t="str">
            <v>Puntaje</v>
          </cell>
        </row>
        <row r="393">
          <cell r="H393" t="str">
            <v/>
          </cell>
          <cell r="J393" t="str">
            <v/>
          </cell>
          <cell r="L393" t="str">
            <v/>
          </cell>
          <cell r="N393" t="str">
            <v/>
          </cell>
          <cell r="P393" t="str">
            <v/>
          </cell>
        </row>
        <row r="394">
          <cell r="H394" t="str">
            <v/>
          </cell>
          <cell r="J394" t="str">
            <v/>
          </cell>
          <cell r="L394" t="str">
            <v/>
          </cell>
          <cell r="N394" t="str">
            <v/>
          </cell>
          <cell r="P394" t="str">
            <v/>
          </cell>
        </row>
        <row r="395">
          <cell r="H395" t="str">
            <v/>
          </cell>
          <cell r="J395" t="str">
            <v/>
          </cell>
          <cell r="L395" t="str">
            <v/>
          </cell>
          <cell r="N395" t="str">
            <v/>
          </cell>
          <cell r="P395" t="str">
            <v/>
          </cell>
        </row>
        <row r="396">
          <cell r="H396" t="str">
            <v/>
          </cell>
          <cell r="J396" t="str">
            <v/>
          </cell>
          <cell r="L396" t="str">
            <v/>
          </cell>
          <cell r="N396" t="str">
            <v/>
          </cell>
          <cell r="P396" t="str">
            <v/>
          </cell>
        </row>
        <row r="397">
          <cell r="H397" t="str">
            <v/>
          </cell>
          <cell r="J397" t="str">
            <v/>
          </cell>
          <cell r="L397" t="str">
            <v/>
          </cell>
          <cell r="N397" t="str">
            <v/>
          </cell>
          <cell r="P397" t="str">
            <v/>
          </cell>
        </row>
        <row r="398">
          <cell r="H398" t="str">
            <v/>
          </cell>
          <cell r="J398" t="str">
            <v/>
          </cell>
          <cell r="L398" t="str">
            <v/>
          </cell>
          <cell r="N398" t="str">
            <v/>
          </cell>
          <cell r="P398" t="str">
            <v/>
          </cell>
        </row>
        <row r="399">
          <cell r="H399" t="str">
            <v/>
          </cell>
          <cell r="J399" t="str">
            <v/>
          </cell>
          <cell r="L399" t="str">
            <v/>
          </cell>
          <cell r="N399" t="str">
            <v/>
          </cell>
          <cell r="P399" t="str">
            <v/>
          </cell>
        </row>
        <row r="400">
          <cell r="H400">
            <v>0</v>
          </cell>
          <cell r="J400">
            <v>0</v>
          </cell>
          <cell r="L400">
            <v>0</v>
          </cell>
          <cell r="N400">
            <v>0</v>
          </cell>
          <cell r="P400">
            <v>0</v>
          </cell>
        </row>
        <row r="401">
          <cell r="H401" t="str">
            <v/>
          </cell>
          <cell r="J401" t="str">
            <v/>
          </cell>
          <cell r="L401" t="str">
            <v/>
          </cell>
          <cell r="N401" t="str">
            <v/>
          </cell>
          <cell r="P401" t="str">
            <v/>
          </cell>
        </row>
        <row r="402">
          <cell r="G402">
            <v>17</v>
          </cell>
          <cell r="H402" t="str">
            <v/>
          </cell>
          <cell r="K402" t="str">
            <v>Probabilidad Riesgo Residual:</v>
          </cell>
          <cell r="M402" t="str">
            <v/>
          </cell>
        </row>
      </sheetData>
      <sheetData sheetId="5" refreshError="1"/>
      <sheetData sheetId="6" refreshError="1">
        <row r="1">
          <cell r="O1" t="str">
            <v>DIE - Direccionamiento Estratégico</v>
          </cell>
          <cell r="P1" t="str">
            <v>Definir estrategias y líneas de acción que direccionen al Invima, con el fin de cumplir con la misión y funciones del
Instituto para satisfacer las necesidades de las partes interesadas</v>
          </cell>
        </row>
        <row r="2">
          <cell r="O2" t="str">
            <v>FPE - Formulación y Seguimiento de Planes, Programas y Proyectos Estratégicos</v>
          </cell>
          <cell r="P2" t="str">
            <v>Trazar el mapa del Invima que señale los pasos para hacer realidad la visión, convirtiendo los proyectos en acciones
(tendencias, metas, objetivos, reglas, verificación y resultados) para satisfacer las necesidades de los clientes y las
partes interesadas</v>
          </cell>
        </row>
        <row r="3">
          <cell r="O3" t="str">
            <v>GRI - Gestión de Relaciones Interinstitucionales</v>
          </cell>
          <cell r="P3" t="str">
            <v>Facilitar acciones concertadas y consensuadas entre el Invima e instituciones públicas y privadas, nacionales o
internacionales promoviendo y ejecutando actividades de negociación, cooperación, intercambio o referenciación con
el fin de garantizar el relacionamiento de la Institución con organismos nacionales y extranjeros.</v>
          </cell>
        </row>
        <row r="4">
          <cell r="O4" t="str">
            <v>AST - Atención de Solicitudes y Trámites</v>
          </cell>
          <cell r="P4" t="str">
            <v>Atender a la ciudadanía en general con la radicación de los trámites y atención de las solicitudes brindando
orientación e información personalizada de manera veraz y oportuna.</v>
          </cell>
        </row>
        <row r="5">
          <cell r="O5" t="str">
            <v>PQR - Atención de PQR</v>
          </cell>
          <cell r="P5" t="str">
            <v>Atender a la ciudadanía en general con la gestión de las peticiones, quejas, reclamos, denuncias y derechos de
petición asegurando la atención en el tiempo de respuesta estipulado y con la calidad requerida.</v>
          </cell>
        </row>
        <row r="6">
          <cell r="O6" t="str">
            <v>GCO - Gestión de Comunicaciones</v>
          </cell>
          <cell r="P6" t="str">
            <v>Diseñar y ejecutar estrategias de comunicación organizacional para el logro de los objetivos del instituto, con el fin de
informar a la ciudadanía en general sobre las actuaciones del Invima</v>
          </cell>
        </row>
        <row r="7">
          <cell r="O7" t="str">
            <v>NOT - Notificación</v>
          </cell>
          <cell r="P7" t="str">
            <v>Gestionar todas las actividades para asegurar que se realice la notificación de las resoluciones, decretos, autos y
demás actos administrativos en el tiempo establecido y con la calidad requerida.</v>
          </cell>
        </row>
        <row r="8">
          <cell r="O8" t="str">
            <v>PNR - Análisis de los Proyectos Normativos y Reglamentos</v>
          </cell>
          <cell r="P8" t="str">
            <v>Estudiar y conceptuar sobre proyectos de normas (ley, decretos, resoluciones), propuestos por las direcciones
misionales del INVIMA, los Ministerios y demás entidades estatales nacionales e internacionales que tengan
injerencia en los asuntos competencia del INVIMA.</v>
          </cell>
        </row>
        <row r="9">
          <cell r="O9" t="str">
            <v>MNJ - Monitoreo de la Normatividad y Jurisprudencia</v>
          </cell>
          <cell r="P9" t="str">
            <v>Realizar el monitoreo de la normatividad y jurisprudencia nacional e internacional para asegurar su divulgación,
actualización y adopción tanto a nivel interno como externo</v>
          </cell>
        </row>
        <row r="10">
          <cell r="O10" t="str">
            <v>AYC - Auditorías y Certificaciones</v>
          </cell>
          <cell r="P10" t="str">
            <v>Verificar el cumplimiento de los requisitos establecidos en la normatividad sanitaria vigente, con el fin de otorgar la
certificación a los establecimientos fabricantes nacionales e internacionales, importadores y prestadores de servicios
de salud competencia del INVIMA.</v>
          </cell>
        </row>
        <row r="11">
          <cell r="O11" t="str">
            <v>ESA - Educación Sanitaria y Asistencia Técnica</v>
          </cell>
          <cell r="P11" t="str">
            <v>Promover la consciencia sanitaria y las buenas prácticas en la ciudadanía, gremios, sector industrial y entes
descentralizados por medio de mecanismos de educación sanitaria y asistencia técnica que generen sentido de
corresponsabilidad en la gestión de seguridad sanitaria.</v>
          </cell>
        </row>
        <row r="12">
          <cell r="O12" t="str">
            <v>RSA - Registros Sanitarios y Trámites Asociados</v>
          </cell>
          <cell r="P12" t="str">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ell>
        </row>
        <row r="13">
          <cell r="O13" t="str">
            <v>INS - Inspección</v>
          </cell>
          <cell r="P13" t="str">
            <v>Realizar la ejecución de las actividades de inspección y temas asociados, basadas en un enfoque de riesgo con el
propósito de garantizar el cumplimiento de los requisitos sanitarios establecidos en la normatividad vigente.</v>
          </cell>
        </row>
        <row r="14">
          <cell r="O14" t="str">
            <v>VIG - Vigilancia</v>
          </cell>
          <cell r="P14" t="str">
            <v>Realizar la planeación y ejecución de las actividades de vigilancia, basadas en un enfoque de riesgo con el propósito
de garantizar el cumplimiento de los requisitos sanitarios establecidos en la normatividad vigente.</v>
          </cell>
        </row>
        <row r="15">
          <cell r="O15" t="str">
            <v>CTL - Control</v>
          </cell>
          <cell r="P15" t="str">
            <v>Desarrollar las actividades de control sanitario basadas en un enfoque de riesgo, con el propósito de investigar,
verificar y sancionar las infracciones sanitarias generadas por el no cumplimiento de los requisitos sanitarios
establecidos en la normatividad vigente.</v>
          </cell>
        </row>
        <row r="16">
          <cell r="O16" t="str">
            <v>CCP - Control de Calidad de Productos</v>
          </cell>
          <cell r="P16" t="str">
            <v>Realizar el control de calidad de los productos competencia del Invima para determinar su calidad o inocuidad</v>
          </cell>
        </row>
        <row r="17">
          <cell r="O17" t="str">
            <v>DPE - Desarrollo de Personal</v>
          </cell>
          <cell r="P17" t="str">
            <v>Desarrollar el talento humano a través planes y programas para incrementar los niveles de competencias, protección,
bienestar, incentivos y nivel de desempeño del personal</v>
          </cell>
        </row>
        <row r="18">
          <cell r="O18" t="str">
            <v>CDI - Control Disciplinario Interno</v>
          </cell>
          <cell r="P18" t="str">
            <v>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v>
          </cell>
        </row>
        <row r="19">
          <cell r="O19" t="str">
            <v>GNO - Gestión de Nómina</v>
          </cell>
          <cell r="P19" t="str">
            <v>Liquidar la nómina de los empleados de planta aplicando la normatividad vigente</v>
          </cell>
        </row>
        <row r="20">
          <cell r="O20" t="str">
            <v>SVI - Selección y Vinculación</v>
          </cell>
          <cell r="P20" t="str">
            <v>Administrar la planta de personal de la Entidad, con el fin de apoyar a la entidad en la consecución del direccionamiento
estratégico</v>
          </cell>
        </row>
        <row r="21">
          <cell r="O21" t="str">
            <v xml:space="preserve">PTH - Planeación del Talento Humano </v>
          </cell>
          <cell r="P21" t="str">
            <v>Establecer los planes, programas y proyectos, para asegurar la cantidad y calidad del personal que permita elevar la
capacidad de la entidad, cumpliendo la estrategia del Invima.</v>
          </cell>
        </row>
        <row r="22">
          <cell r="O22" t="str">
            <v>GCO - Gestión Contable</v>
          </cell>
          <cell r="P22" t="str">
            <v>Registrar, consolidar y suministrar la información contable, cumpliendo con los principios establecidos en el régimen
de contabilidad pública, con calidad, oportunidad y veracidad de manera que sea una herramienta para una
adecuada planeación y toma de decisiones estratégicas</v>
          </cell>
        </row>
        <row r="23">
          <cell r="O23" t="str">
            <v>GPR - Gestión del Presupuesto</v>
          </cell>
          <cell r="P23" t="str">
            <v>Planear un presupuesto que permita el funcionamiento y cumplimiento de los objetivos institucionales, controlando su
ejecución de manera que se constituya en una herramienta de proyección financiera a corto y mediano plazo para la
oportuna toma de decisiones.</v>
          </cell>
        </row>
        <row r="24">
          <cell r="O24" t="str">
            <v>GTE - Gestión de Tesorería</v>
          </cell>
          <cell r="P24" t="str">
            <v>Administrar los recursos financieros, controlar los ingresos y ejecutar los pagos de las obligaciones contraídas de
acuerdo con el presupuesto, en forma oportuna, transparente y segura</v>
          </cell>
        </row>
        <row r="25">
          <cell r="O25" t="str">
            <v>ABS - Adquisición de Bienes y Servicios</v>
          </cell>
          <cell r="P25" t="str">
            <v>Adquirir bienes, servicios y suministros a través de las diferentes modalidades de contratación, cumpliendo con los
tiempos establecidos para satisfacer las necesidades de las áreas del INVIMA.</v>
          </cell>
        </row>
        <row r="26">
          <cell r="O26" t="str">
            <v>GBS - Gestión de Bienes y Servicios Administrativos</v>
          </cell>
          <cell r="P26" t="str">
            <v>Conservar, administrar y mantener los bienes muebles e inmuebles del Invima para proporcionar una infraestructura
adecuada de trabajo y los elementos que se requieran para la operación del Instituto.</v>
          </cell>
        </row>
        <row r="27">
          <cell r="O27" t="str">
            <v xml:space="preserve">GDO - Gestión Documental y Correspondencia </v>
          </cell>
          <cell r="P27" t="str">
            <v>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v>
          </cell>
        </row>
        <row r="28">
          <cell r="O28" t="str">
            <v>ATJ - Asesoría en Temas Jurídicos</v>
          </cell>
          <cell r="P28" t="str">
            <v>Prestar una oportuna y veraz asesoría en temas jurídicos a través de la respuesta a las diferentes consultas y
solicitudes de concepto teniendo en cuenta la normatividad vigente</v>
          </cell>
        </row>
        <row r="29">
          <cell r="O29" t="str">
            <v>GJE - Gestión de Procesos Judiciales y Extrajudiciales</v>
          </cell>
          <cell r="P29" t="str">
            <v>Proteger los intereses del Instituto a través de la defensa judicial y extrajudicial ante los entes competentes en
procura de la resolución favorable al Instituto de las diferentes demandas y conflictos de acuerdo con la normatividad
vigente.</v>
          </cell>
        </row>
        <row r="30">
          <cell r="O30" t="str">
            <v>ACC - Administrativo de Cobro Coactivo</v>
          </cell>
          <cell r="P30" t="str">
            <v>Desarrollar todas las acciones para lograr acuerdos de pago a través del cobro persuasivo y/o coactivo para hacer
efectivas las acreencias a favor del Invima. Desarrollar todas las acciones para lograr acuerdos de pago a través del
cobro persuasivo y/o coactivo para hacer efectivas las acreencias a favor del Invima</v>
          </cell>
        </row>
        <row r="31">
          <cell r="O31" t="str">
            <v xml:space="preserve">PTI - Planeación de las Tecnologías de la Información </v>
          </cell>
          <cell r="P31" t="str">
            <v xml:space="preserve">Definir las Estrategias de Tecnologías de Información y las Comunicaciones a través de una adecuada planeación de
los recursos para satisfacer las necesidades de TICs del Invima.
</v>
          </cell>
        </row>
        <row r="32">
          <cell r="O32" t="str">
            <v>GIN - Gestión Informática y de la Información</v>
          </cell>
          <cell r="P32" t="str">
            <v>Desarrollar las actividades para el desarrollo, implantación y mantenimiento de los sistemas de información que
requiere la entidad para soportar los procesos y entregar información confiable y oportuna para la operación del
Invima.</v>
          </cell>
        </row>
        <row r="33">
          <cell r="O33" t="str">
            <v>GTI - Gestión de la Infraestructura y Servicios Tecnológicos</v>
          </cell>
          <cell r="P33" t="str">
            <v>Desarrollar las actividades para la prestación de los servicios tecnológicos, conectividad y equipos en forma oportuna
y con los más altos estándares de servicio.</v>
          </cell>
        </row>
        <row r="34">
          <cell r="O34" t="str">
            <v xml:space="preserve">GSI - Gestión de la Seguridad Informática </v>
          </cell>
          <cell r="P34" t="str">
            <v xml:space="preserve">Gestionar las medidas preventivas y reactivas de las TIC´s que permitan resguardar y proteger la información
buscando mantener la confidencialidad, la disponibilidad e integridad de la misma
</v>
          </cell>
        </row>
        <row r="35">
          <cell r="O35" t="str">
            <v xml:space="preserve">PSI - Planeación del Sistema Integrado de Gestión </v>
          </cell>
          <cell r="P35" t="str">
            <v>Planear las actividades de mantenimiento del Sistema Integrado de Gestión para asegurar su permanencia en el
tiempo</v>
          </cell>
        </row>
        <row r="36">
          <cell r="O36" t="str">
            <v xml:space="preserve">EMC - Evaluación y Mejoramiento Continuo </v>
          </cell>
          <cell r="P36" t="str">
            <v xml:space="preserve">Evaluar el comportamiento del Sistema Integrado de Gestión e implementar las acciones de mejoramiento a que
haya lugar para garantizar el cumplimiento de los objetivos del proceso e institucionales.
</v>
          </cell>
        </row>
        <row r="37">
          <cell r="O37" t="str">
            <v xml:space="preserve">AUI - Auditoria Interna </v>
          </cell>
          <cell r="P37" t="str">
            <v>Verificar el nivel de cumplimiento de los objetivos, programas, procesos, proyectos y controles a través de auditorías
que conduzcan al mejoramiento de la gestión y control en el Invima.</v>
          </cell>
        </row>
        <row r="38">
          <cell r="O38" t="str">
            <v>SGE - Seguimiento a la Gestión Institucional</v>
          </cell>
          <cell r="P38" t="str">
            <v>Realizar seguimiento a la gestión institucional y promover la cultura de autocontrol en el Invima.</v>
          </cell>
        </row>
      </sheetData>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 val="Matriz_Riesgos_GPR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s>
    <sheetDataSet>
      <sheetData sheetId="0" refreshError="1"/>
      <sheetData sheetId="1" refreshError="1"/>
      <sheetData sheetId="2" refreshError="1"/>
      <sheetData sheetId="3" refreshError="1"/>
      <sheetData sheetId="4" refreshError="1"/>
      <sheetData sheetId="5" refreshError="1"/>
      <sheetData sheetId="6" refreshError="1">
        <row r="1">
          <cell r="O1" t="str">
            <v>DIE - Direccionamiento Estratégico</v>
          </cell>
          <cell r="P1" t="str">
            <v>Definir estrategias y líneas de acción que direccionen al Invima, con el fin de cumplir con la misión y funciones del
Instituto para satisfacer las necesidades de las partes interesadas</v>
          </cell>
        </row>
        <row r="2">
          <cell r="O2" t="str">
            <v>FPE - Formulación y Seguimiento de Planes, Programas y Proyectos Estratégicos</v>
          </cell>
          <cell r="P2" t="str">
            <v>Trazar el mapa del Invima que señale los pasos para hacer realidad la visión, convirtiendo los proyectos en acciones
(tendencias, metas, objetivos, reglas, verificación y resultados) para satisfacer las necesidades de los clientes y las
partes interesadas</v>
          </cell>
        </row>
        <row r="3">
          <cell r="O3" t="str">
            <v>GRI - Gestión de Relaciones Interinstitucionales</v>
          </cell>
          <cell r="P3" t="str">
            <v>Facilitar acciones concertadas y consensuadas entre el Invima e instituciones públicas y privadas, nacionales o
internacionales promoviendo y ejecutando actividades de negociación, cooperación, intercambio o referenciación con
el fin de garantizar el rela</v>
          </cell>
        </row>
        <row r="4">
          <cell r="O4" t="str">
            <v>AST - Atención de Solicitudes y Trámites</v>
          </cell>
          <cell r="P4" t="str">
            <v>Atender a la ciudadanía en general con la radicación de los trámites y atención de las solicitudes brindando
orientación e información personalizada de manera veraz y oportuna.</v>
          </cell>
        </row>
        <row r="5">
          <cell r="O5" t="str">
            <v>PQR - Atención de PQR</v>
          </cell>
          <cell r="P5" t="str">
            <v>Atender a la ciudadanía en general con la gestión de las peticiones, quejas, reclamos, denuncias y derechos de
petición asegurando la atención en el tiempo de respuesta estipulado y con la calidad requerida.</v>
          </cell>
        </row>
        <row r="6">
          <cell r="O6" t="str">
            <v>GCO - Gestión de Comunicaciones</v>
          </cell>
          <cell r="P6" t="str">
            <v>Diseñar y ejecutar estrategias de comunicación organizacional para el logro de los objetivos del instituto, con el fin de
informar a la ciudadanía en general sobre las actuaciones del Invima</v>
          </cell>
        </row>
        <row r="7">
          <cell r="O7" t="str">
            <v>NOT - Notificación</v>
          </cell>
          <cell r="P7" t="str">
            <v>Gestionar todas las actividades para asegurar que se realice la notificación de las resoluciones, decretos, autos y
demás actos administrativos en el tiempo establecido y con la calidad requerida.</v>
          </cell>
        </row>
        <row r="8">
          <cell r="O8" t="str">
            <v>PNR - Análisis de los Proyectos Normativos y Reglamentos</v>
          </cell>
          <cell r="P8" t="str">
            <v xml:space="preserve">Estudiar y conceptuar sobre proyectos de normas (ley, decretos, resoluciones), propuestos por las direcciones
misionales del INVIMA, los Ministerios y demás entidades estatales nacionales e internacionales que tengan
injerencia en los asuntos competencia </v>
          </cell>
        </row>
        <row r="9">
          <cell r="O9" t="str">
            <v>MNJ - Monitoreo de la Normatividad y Jurisprudencia</v>
          </cell>
          <cell r="P9" t="str">
            <v>Realizar el monitoreo de la normatividad y jurisprudencia nacional e internacional para asegurar su divulgación,
actualización y adopción tanto a nivel interno como externo</v>
          </cell>
        </row>
        <row r="10">
          <cell r="O10" t="str">
            <v>AYC - Auditorías y Certificaciones</v>
          </cell>
          <cell r="P10" t="str">
            <v>Verificar el cumplimiento de los requisitos establecidos en la normatividad sanitaria vigente, con el fin de otorgar la
certificación a los establecimientos fabricantes nacionales e internacionales, importadores y prestadores de servicios
de salud compete</v>
          </cell>
        </row>
        <row r="11">
          <cell r="O11" t="str">
            <v>ESA - Educación Sanitaria y Asistencia Técnica</v>
          </cell>
          <cell r="P11" t="str">
            <v>Promover la consciencia sanitaria y las buenas prácticas en la ciudadanía, gremios, sector industrial y entes
descentralizados por medio de mecanismos de educación sanitaria y asistencia técnica que generen sentido de
corresponsabilidad en la gestión de s</v>
          </cell>
        </row>
        <row r="12">
          <cell r="O12" t="str">
            <v>RSA - Registros Sanitarios y Trámites Asociados</v>
          </cell>
          <cell r="P12" t="str">
            <v>Gestionar las solicitudes de expedición de Registros Sanitarios y trámites asociados, a los productos de competencia
del INVIMA, emitiendo actuaciones administrativas que cumplan con la normatividad sanitaria vigente, con los tiempos
de respuesta y criter</v>
          </cell>
        </row>
        <row r="13">
          <cell r="O13" t="str">
            <v>INS - Inspección</v>
          </cell>
          <cell r="P13" t="str">
            <v>Realizar la ejecución de las actividades de inspección y temas asociados, basadas en un enfoque de riesgo con el
propósito de garantizar el cumplimiento de los requisitos sanitarios establecidos en la normatividad vigente.</v>
          </cell>
        </row>
        <row r="14">
          <cell r="O14" t="str">
            <v>VIG - Vigilancia</v>
          </cell>
          <cell r="P14" t="str">
            <v>Realizar la planeación y ejecución de las actividades de vigilancia, basadas en un enfoque de riesgo con el propósito
de garantizar el cumplimiento de los requisitos sanitarios establecidos en la normatividad vigente.</v>
          </cell>
        </row>
        <row r="15">
          <cell r="O15" t="str">
            <v>CTL - Control</v>
          </cell>
          <cell r="P15" t="str">
            <v>Desarrollar las actividades de control sanitario basadas en un enfoque de riesgo, con el propósito de investigar,
verificar y sancionar las infracciones sanitarias generadas por el no cumplimiento de los requisitos sanitarios
establecidos en la normativid</v>
          </cell>
        </row>
        <row r="16">
          <cell r="O16" t="str">
            <v>CCP - Control de Calidad de Productos</v>
          </cell>
          <cell r="P16" t="str">
            <v>Realizar el control de calidad de los productos competencia del Invima para determinar su calidad o inocuidad</v>
          </cell>
        </row>
        <row r="17">
          <cell r="O17" t="str">
            <v>DPE - Desarrollo de Personal</v>
          </cell>
          <cell r="P17" t="str">
            <v>Desarrollar el talento humano a través planes y programas para incrementar los niveles de competencias, protección,
bienestar, incentivos y nivel de desempeño del personal</v>
          </cell>
        </row>
        <row r="18">
          <cell r="O18" t="str">
            <v>CDI - Control Disciplinario Interno</v>
          </cell>
          <cell r="P18" t="str">
            <v>Adelantar cada una de las etapas del proceso disciplinario, con el fin investigar y verificar la ocurrencia de las conductas
atribuidas a los funcionarios y/o ex funcionarios del Instituto y sancionar la comisión de faltas disciplinarias cometidas
en ejer</v>
          </cell>
        </row>
        <row r="19">
          <cell r="O19" t="str">
            <v>GNO - Gestión de Nómina</v>
          </cell>
          <cell r="P19" t="str">
            <v>Liquidar la nómina de los empleados de planta aplicando la normatividad vigente</v>
          </cell>
        </row>
        <row r="20">
          <cell r="O20" t="str">
            <v>SVI - Selección y Vinculación</v>
          </cell>
          <cell r="P20" t="str">
            <v>Administrar la planta de personal de la Entidad, con el fin de apoyar a la entidad en la consecución del direccionamiento
estratégico</v>
          </cell>
        </row>
        <row r="21">
          <cell r="O21" t="str">
            <v xml:space="preserve">PTH - Planeación del Talento Humano </v>
          </cell>
          <cell r="P21" t="str">
            <v>Establecer los planes, programas y proyectos, para asegurar la cantidad y calidad del personal que permita elevar la
capacidad de la entidad, cumpliendo la estrategia del Invima.</v>
          </cell>
        </row>
        <row r="22">
          <cell r="O22" t="str">
            <v>GCO - Gestión Contable</v>
          </cell>
          <cell r="P22" t="str">
            <v>Registrar, consolidar y suministrar la información contable, cumpliendo con los principios establecidos en el régimen
de contabilidad pública, con calidad, oportunidad y veracidad de manera que sea una herramienta para una
adecuada planeación y toma de de</v>
          </cell>
        </row>
        <row r="23">
          <cell r="O23" t="str">
            <v>GPR - Gestión del Presupuesto</v>
          </cell>
          <cell r="P23" t="str">
            <v>Planear un presupuesto que permita el funcionamiento y cumplimiento de los objetivos institucionales, controlando su
ejecución de manera que se constituya en una herramienta de proyección financiera a corto y mediano plazo para la
oportuna toma de decisio</v>
          </cell>
        </row>
        <row r="24">
          <cell r="O24" t="str">
            <v>GTE - Gestión de Tesorería</v>
          </cell>
          <cell r="P24" t="str">
            <v>Administrar los recursos financieros, controlar los ingresos y ejecutar los pagos de las obligaciones contraídas de
acuerdo con el presupuesto, en forma oportuna, transparente y segura</v>
          </cell>
        </row>
        <row r="25">
          <cell r="O25" t="str">
            <v>ABS - Adquisición de Bienes y Servicios</v>
          </cell>
          <cell r="P25" t="str">
            <v>Adquirir bienes, servicios y suministros a través de las diferentes modalidades de contratación, cumpliendo con los
tiempos establecidos para satisfacer las necesidades de las áreas del INVIMA.</v>
          </cell>
        </row>
        <row r="26">
          <cell r="O26" t="str">
            <v>GBS - Gestión de Bienes y Servicios Administrativos</v>
          </cell>
          <cell r="P26" t="str">
            <v>Conservar, administrar y mantener los bienes muebles e inmuebles del Invima para proporcionar una infraestructura
adecuada de trabajo y los elementos que se requieran para la operación del Instituto.</v>
          </cell>
        </row>
        <row r="27">
          <cell r="O27" t="str">
            <v xml:space="preserve">GDO - Gestión Documental y Correspondencia </v>
          </cell>
          <cell r="P27" t="str">
            <v>Asegurar la administración y custodia de los documentos y correspondencia del Instituto a través de la definición y
seguimiento de las políticas y directrices de gestión documental para garantizar la disponibilidad y seguridad de estos
documentos respondi</v>
          </cell>
        </row>
        <row r="28">
          <cell r="O28" t="str">
            <v>ATJ - Asesoría en Temas Jurídicos</v>
          </cell>
          <cell r="P28" t="str">
            <v>Prestar una oportuna y veraz asesoría en temas jurídicos a través de la respuesta a las diferentes consultas y
solicitudes de concepto teniendo en cuenta la normatividad vigente</v>
          </cell>
        </row>
        <row r="29">
          <cell r="O29" t="str">
            <v>GJE - Gestión de Procesos Judiciales y Extrajudiciales</v>
          </cell>
          <cell r="P29" t="str">
            <v>Proteger los intereses del Instituto a través de la defensa judicial y extrajudicial ante los entes competentes en
procura de la resolución favorable al Instituto de las diferentes demandas y conflictos de acuerdo con la normatividad
vigente.</v>
          </cell>
        </row>
        <row r="30">
          <cell r="O30" t="str">
            <v>ACC - Administrativo de Cobro Coactivo</v>
          </cell>
          <cell r="P30" t="str">
            <v>Desarrollar todas las acciones para lograr acuerdos de pago a través del cobro persuasivo y/o coactivo para hacer
efectivas las acreencias a favor del Invima. Desarrollar todas las acciones para lograr acuerdos de pago a través del
cobro persuasivo y/o co</v>
          </cell>
        </row>
        <row r="31">
          <cell r="O31" t="str">
            <v xml:space="preserve">PTI - Planeación de las Tecnologías de la Información </v>
          </cell>
          <cell r="P31" t="str">
            <v xml:space="preserve">Definir las Estrategias de Tecnologías de Información y las Comunicaciones a través de una adecuada planeación de
los recursos para satisfacer las necesidades de TICs del Invima.
</v>
          </cell>
        </row>
        <row r="32">
          <cell r="O32" t="str">
            <v>GIN - Gestión Informática y de la Información</v>
          </cell>
          <cell r="P32" t="str">
            <v>Desarrollar las actividades para el desarrollo, implantación y mantenimiento de los sistemas de información que
requiere la entidad para soportar los procesos y entregar información confiable y oportuna para la operación del
Invima.</v>
          </cell>
        </row>
        <row r="33">
          <cell r="O33" t="str">
            <v>GTI - Gestión de la Infraestructura y Servicios Tecnológicos</v>
          </cell>
          <cell r="P33" t="str">
            <v>Desarrollar las actividades para la prestación de los servicios tecnológicos, conectividad y equipos en forma oportuna
y con los más altos estándares de servicio.</v>
          </cell>
        </row>
        <row r="34">
          <cell r="O34" t="str">
            <v xml:space="preserve">GSI - Gestión de la Seguridad Informática </v>
          </cell>
          <cell r="P34" t="str">
            <v xml:space="preserve">Gestionar las medidas preventivas y reactivas de las TIC´s que permitan resguardar y proteger la información
buscando mantener la confidencialidad, la disponibilidad e integridad de la misma
</v>
          </cell>
        </row>
        <row r="35">
          <cell r="O35" t="str">
            <v xml:space="preserve">PSI - Planeación del Sistema Integrado de Gestión </v>
          </cell>
          <cell r="P35" t="str">
            <v>Planear las actividades de mantenimiento del Sistema Integrado de Gestión para asegurar su permanencia en el
tiempo</v>
          </cell>
        </row>
        <row r="36">
          <cell r="O36" t="str">
            <v xml:space="preserve">EMC - Evaluación y Mejoramiento Continuo </v>
          </cell>
          <cell r="P36" t="str">
            <v xml:space="preserve">Evaluar el comportamiento del Sistema Integrado de Gestión e implementar las acciones de mejoramiento a que
haya lugar para garantizar el cumplimiento de los objetivos del proceso e institucionales.
</v>
          </cell>
        </row>
        <row r="37">
          <cell r="O37" t="str">
            <v xml:space="preserve">AUI - Auditoria Interna </v>
          </cell>
          <cell r="P37" t="str">
            <v>Verificar el nivel de cumplimiento de los objetivos, programas, procesos, proyectos y controles a través de auditorías
que conduzcan al mejoramiento de la gestión y control en el Invima.</v>
          </cell>
        </row>
        <row r="38">
          <cell r="O38" t="str">
            <v>SGE - Seguimiento a la Gestión Institucional</v>
          </cell>
          <cell r="P38" t="str">
            <v>Realizar seguimiento a la gestión institucional y promover la cultura de autocontrol en el Invima.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s>
    <sheetDataSet>
      <sheetData sheetId="0" refreshError="1"/>
      <sheetData sheetId="1" refreshError="1"/>
      <sheetData sheetId="2" refreshError="1"/>
      <sheetData sheetId="3" refreshError="1"/>
      <sheetData sheetId="4" refreshError="1">
        <row r="22">
          <cell r="G22" t="str">
            <v>Control 1</v>
          </cell>
          <cell r="I22" t="str">
            <v>Control 2</v>
          </cell>
          <cell r="K22" t="str">
            <v>Control 3</v>
          </cell>
          <cell r="M22" t="str">
            <v>Control 4</v>
          </cell>
          <cell r="O22" t="str">
            <v>Control 5</v>
          </cell>
        </row>
        <row r="23">
          <cell r="G23" t="str">
            <v>Aplicación del Procedimiento de inspección</v>
          </cell>
          <cell r="I23" t="str">
            <v xml:space="preserve">Inspección en pareja con rotación de personal </v>
          </cell>
        </row>
        <row r="24">
          <cell r="G24" t="str">
            <v>Evaluación
(Si/No)</v>
          </cell>
          <cell r="H24" t="str">
            <v>Puntaje</v>
          </cell>
          <cell r="I24" t="str">
            <v>Evaluación
(Si/No)</v>
          </cell>
          <cell r="J24" t="str">
            <v>Puntaje</v>
          </cell>
          <cell r="K24" t="str">
            <v>Evaluación
(Si/No)</v>
          </cell>
          <cell r="L24" t="str">
            <v>Puntaje</v>
          </cell>
          <cell r="M24" t="str">
            <v>Evaluación
(Si/No)</v>
          </cell>
          <cell r="N24" t="str">
            <v>Puntaje</v>
          </cell>
          <cell r="O24" t="str">
            <v>Evaluación
(Si/No)</v>
          </cell>
          <cell r="P24" t="str">
            <v>Puntaje</v>
          </cell>
        </row>
        <row r="25">
          <cell r="G25" t="str">
            <v>Si</v>
          </cell>
          <cell r="H25">
            <v>15</v>
          </cell>
          <cell r="I25" t="str">
            <v>No</v>
          </cell>
          <cell r="J25">
            <v>0</v>
          </cell>
          <cell r="L25" t="str">
            <v/>
          </cell>
          <cell r="N25" t="str">
            <v/>
          </cell>
          <cell r="P25" t="str">
            <v/>
          </cell>
        </row>
        <row r="26">
          <cell r="G26" t="str">
            <v>Si</v>
          </cell>
          <cell r="H26">
            <v>5</v>
          </cell>
          <cell r="I26" t="str">
            <v>Si</v>
          </cell>
          <cell r="J26">
            <v>5</v>
          </cell>
          <cell r="L26" t="str">
            <v/>
          </cell>
          <cell r="N26" t="str">
            <v/>
          </cell>
          <cell r="P26" t="str">
            <v/>
          </cell>
        </row>
        <row r="27">
          <cell r="G27" t="str">
            <v>No</v>
          </cell>
          <cell r="H27">
            <v>0</v>
          </cell>
          <cell r="I27" t="str">
            <v>No</v>
          </cell>
          <cell r="J27">
            <v>0</v>
          </cell>
          <cell r="L27" t="str">
            <v/>
          </cell>
          <cell r="N27" t="str">
            <v/>
          </cell>
          <cell r="P27" t="str">
            <v/>
          </cell>
        </row>
        <row r="28">
          <cell r="G28" t="str">
            <v>Si</v>
          </cell>
          <cell r="H28">
            <v>10</v>
          </cell>
          <cell r="I28" t="str">
            <v>Si</v>
          </cell>
          <cell r="J28">
            <v>10</v>
          </cell>
          <cell r="L28" t="str">
            <v/>
          </cell>
          <cell r="N28" t="str">
            <v/>
          </cell>
          <cell r="P28" t="str">
            <v/>
          </cell>
        </row>
        <row r="29">
          <cell r="G29" t="str">
            <v>Si</v>
          </cell>
          <cell r="H29">
            <v>15</v>
          </cell>
          <cell r="I29" t="str">
            <v>Si</v>
          </cell>
          <cell r="J29">
            <v>15</v>
          </cell>
          <cell r="L29" t="str">
            <v/>
          </cell>
          <cell r="N29" t="str">
            <v/>
          </cell>
          <cell r="P29" t="str">
            <v/>
          </cell>
        </row>
        <row r="30">
          <cell r="G30" t="str">
            <v>Si</v>
          </cell>
          <cell r="H30">
            <v>10</v>
          </cell>
          <cell r="I30" t="str">
            <v>Si</v>
          </cell>
          <cell r="J30">
            <v>10</v>
          </cell>
          <cell r="L30" t="str">
            <v/>
          </cell>
          <cell r="N30" t="str">
            <v/>
          </cell>
          <cell r="P30" t="str">
            <v/>
          </cell>
        </row>
        <row r="31">
          <cell r="G31" t="str">
            <v>Si</v>
          </cell>
          <cell r="H31">
            <v>30</v>
          </cell>
          <cell r="I31" t="str">
            <v>Si</v>
          </cell>
          <cell r="J31">
            <v>30</v>
          </cell>
          <cell r="L31" t="str">
            <v/>
          </cell>
          <cell r="N31" t="str">
            <v/>
          </cell>
          <cell r="P31" t="str">
            <v/>
          </cell>
        </row>
        <row r="32">
          <cell r="H32">
            <v>85</v>
          </cell>
          <cell r="J32">
            <v>70</v>
          </cell>
          <cell r="L32">
            <v>0</v>
          </cell>
          <cell r="N32">
            <v>0</v>
          </cell>
          <cell r="P32">
            <v>0</v>
          </cell>
        </row>
        <row r="33">
          <cell r="H33">
            <v>2</v>
          </cell>
          <cell r="J33">
            <v>1</v>
          </cell>
          <cell r="L33" t="str">
            <v/>
          </cell>
          <cell r="N33" t="str">
            <v/>
          </cell>
          <cell r="P33" t="str">
            <v/>
          </cell>
        </row>
        <row r="34">
          <cell r="G34" t="str">
            <v>INS-2017-RC001</v>
          </cell>
          <cell r="H34">
            <v>1</v>
          </cell>
          <cell r="K34" t="str">
            <v>Probabilidad Riesgo Residual:</v>
          </cell>
          <cell r="M34" t="str">
            <v>Posible</v>
          </cell>
        </row>
        <row r="38">
          <cell r="H38" t="str">
            <v>Riesgo:</v>
          </cell>
          <cell r="I38" t="str">
            <v>Emitir un concepto sanitario o CIS,  (Certificado de inspección sanitaria) sin que se cumplan los requisitos legales y tecnicos exigidos para favorecer a un tercero</v>
          </cell>
        </row>
        <row r="45">
          <cell r="G45" t="str">
            <v>Control 1</v>
          </cell>
          <cell r="I45" t="str">
            <v>Control 2</v>
          </cell>
          <cell r="K45" t="str">
            <v>Control 3</v>
          </cell>
          <cell r="M45" t="str">
            <v>Control 4</v>
          </cell>
          <cell r="O45" t="str">
            <v>Control 5</v>
          </cell>
        </row>
        <row r="46">
          <cell r="G46" t="str">
            <v>Implementación de aplicativos electronicos ( Tablets para cargue total de documentación previo a la expedición del CIS)</v>
          </cell>
        </row>
        <row r="47">
          <cell r="G47" t="str">
            <v>Evaluación
(Si/No)</v>
          </cell>
          <cell r="H47" t="str">
            <v>Puntaje</v>
          </cell>
          <cell r="I47" t="str">
            <v>Evaluación
(Si/No)</v>
          </cell>
          <cell r="J47" t="str">
            <v>Puntaje</v>
          </cell>
          <cell r="K47" t="str">
            <v>Evaluación
(Si/No)</v>
          </cell>
          <cell r="L47" t="str">
            <v>Puntaje</v>
          </cell>
          <cell r="M47" t="str">
            <v>Evaluación
(Si/No)</v>
          </cell>
          <cell r="N47" t="str">
            <v>Puntaje</v>
          </cell>
          <cell r="O47" t="str">
            <v>Evaluación
(Si/No)</v>
          </cell>
          <cell r="P47" t="str">
            <v>Puntaje</v>
          </cell>
        </row>
        <row r="48">
          <cell r="G48" t="str">
            <v>Si</v>
          </cell>
          <cell r="H48">
            <v>15</v>
          </cell>
          <cell r="J48" t="str">
            <v/>
          </cell>
          <cell r="L48" t="str">
            <v/>
          </cell>
          <cell r="N48" t="str">
            <v/>
          </cell>
          <cell r="P48" t="str">
            <v/>
          </cell>
        </row>
        <row r="49">
          <cell r="G49" t="str">
            <v>Si</v>
          </cell>
          <cell r="H49">
            <v>5</v>
          </cell>
          <cell r="J49" t="str">
            <v/>
          </cell>
          <cell r="L49" t="str">
            <v/>
          </cell>
          <cell r="N49" t="str">
            <v/>
          </cell>
          <cell r="P49" t="str">
            <v/>
          </cell>
        </row>
        <row r="50">
          <cell r="G50" t="str">
            <v>Si</v>
          </cell>
          <cell r="H50">
            <v>15</v>
          </cell>
          <cell r="J50" t="str">
            <v/>
          </cell>
          <cell r="L50" t="str">
            <v/>
          </cell>
          <cell r="N50" t="str">
            <v/>
          </cell>
          <cell r="P50" t="str">
            <v/>
          </cell>
        </row>
        <row r="51">
          <cell r="G51" t="str">
            <v>No</v>
          </cell>
          <cell r="H51">
            <v>0</v>
          </cell>
          <cell r="J51" t="str">
            <v/>
          </cell>
          <cell r="L51" t="str">
            <v/>
          </cell>
          <cell r="N51" t="str">
            <v/>
          </cell>
          <cell r="P51" t="str">
            <v/>
          </cell>
        </row>
        <row r="52">
          <cell r="G52" t="str">
            <v>Si</v>
          </cell>
          <cell r="H52">
            <v>15</v>
          </cell>
          <cell r="J52" t="str">
            <v/>
          </cell>
          <cell r="L52" t="str">
            <v/>
          </cell>
          <cell r="N52" t="str">
            <v/>
          </cell>
          <cell r="P52" t="str">
            <v/>
          </cell>
        </row>
        <row r="53">
          <cell r="G53" t="str">
            <v>Si</v>
          </cell>
          <cell r="H53">
            <v>10</v>
          </cell>
          <cell r="J53" t="str">
            <v/>
          </cell>
          <cell r="L53" t="str">
            <v/>
          </cell>
          <cell r="N53" t="str">
            <v/>
          </cell>
          <cell r="P53" t="str">
            <v/>
          </cell>
        </row>
        <row r="54">
          <cell r="G54" t="str">
            <v>Si</v>
          </cell>
          <cell r="H54">
            <v>30</v>
          </cell>
          <cell r="J54" t="str">
            <v/>
          </cell>
          <cell r="L54" t="str">
            <v/>
          </cell>
          <cell r="N54" t="str">
            <v/>
          </cell>
          <cell r="P54" t="str">
            <v/>
          </cell>
        </row>
        <row r="55">
          <cell r="H55">
            <v>90</v>
          </cell>
          <cell r="J55">
            <v>0</v>
          </cell>
          <cell r="L55">
            <v>0</v>
          </cell>
          <cell r="N55">
            <v>0</v>
          </cell>
          <cell r="P55">
            <v>0</v>
          </cell>
        </row>
        <row r="56">
          <cell r="H56">
            <v>2</v>
          </cell>
          <cell r="J56" t="str">
            <v/>
          </cell>
          <cell r="L56" t="str">
            <v/>
          </cell>
          <cell r="N56" t="str">
            <v/>
          </cell>
          <cell r="P56" t="str">
            <v/>
          </cell>
        </row>
        <row r="57">
          <cell r="G57" t="str">
            <v>INS-2017-RC002</v>
          </cell>
          <cell r="H57">
            <v>2</v>
          </cell>
          <cell r="K57" t="str">
            <v>Probabilidad Riesgo Residual:</v>
          </cell>
          <cell r="M57" t="str">
            <v>Improbable</v>
          </cell>
        </row>
        <row r="61">
          <cell r="H61" t="str">
            <v>Riesgo:</v>
          </cell>
          <cell r="I61" t="str">
            <v xml:space="preserve">
Permitir el ingreso de mercancia a traves de envios de mensajeria rapida o trafico postal  sin que se cumplan los requisitos legales y tecnicos exigidos, con un  beneficio propio o de terceros.</v>
          </cell>
        </row>
        <row r="68">
          <cell r="G68" t="str">
            <v>Control 1</v>
          </cell>
          <cell r="I68" t="str">
            <v>Control 2</v>
          </cell>
          <cell r="K68" t="str">
            <v>Control 3</v>
          </cell>
          <cell r="M68" t="str">
            <v>Control 4</v>
          </cell>
          <cell r="O68" t="str">
            <v>Control 5</v>
          </cell>
        </row>
        <row r="69">
          <cell r="G69" t="str">
            <v>Instructivo para la inspección  envios de mensajeria rapida o trafico postal</v>
          </cell>
          <cell r="I69" t="str">
            <v/>
          </cell>
        </row>
        <row r="70">
          <cell r="G70" t="str">
            <v>Evaluación
(Si/No)</v>
          </cell>
          <cell r="H70" t="str">
            <v>Puntaje</v>
          </cell>
          <cell r="I70" t="str">
            <v>Evaluación
(Si/No)</v>
          </cell>
          <cell r="J70" t="str">
            <v>Puntaje</v>
          </cell>
          <cell r="K70" t="str">
            <v>Evaluación
(Si/No)</v>
          </cell>
          <cell r="L70" t="str">
            <v>Puntaje</v>
          </cell>
          <cell r="M70" t="str">
            <v>Evaluación
(Si/No)</v>
          </cell>
          <cell r="N70" t="str">
            <v>Puntaje</v>
          </cell>
          <cell r="O70" t="str">
            <v>Evaluación
(Si/No)</v>
          </cell>
          <cell r="P70" t="str">
            <v>Puntaje</v>
          </cell>
        </row>
        <row r="71">
          <cell r="G71" t="str">
            <v>Si</v>
          </cell>
          <cell r="H71">
            <v>15</v>
          </cell>
          <cell r="J71" t="str">
            <v/>
          </cell>
          <cell r="L71" t="str">
            <v/>
          </cell>
          <cell r="N71" t="str">
            <v/>
          </cell>
          <cell r="P71" t="str">
            <v/>
          </cell>
        </row>
        <row r="72">
          <cell r="G72" t="str">
            <v>Si</v>
          </cell>
          <cell r="H72">
            <v>5</v>
          </cell>
          <cell r="J72" t="str">
            <v/>
          </cell>
          <cell r="L72" t="str">
            <v/>
          </cell>
          <cell r="N72" t="str">
            <v/>
          </cell>
          <cell r="P72" t="str">
            <v/>
          </cell>
        </row>
        <row r="73">
          <cell r="G73" t="str">
            <v>No</v>
          </cell>
          <cell r="H73">
            <v>0</v>
          </cell>
          <cell r="J73" t="str">
            <v/>
          </cell>
          <cell r="L73" t="str">
            <v/>
          </cell>
          <cell r="N73" t="str">
            <v/>
          </cell>
          <cell r="P73" t="str">
            <v/>
          </cell>
        </row>
        <row r="74">
          <cell r="G74" t="str">
            <v>Si</v>
          </cell>
          <cell r="H74">
            <v>10</v>
          </cell>
          <cell r="J74" t="str">
            <v/>
          </cell>
          <cell r="L74" t="str">
            <v/>
          </cell>
          <cell r="N74" t="str">
            <v/>
          </cell>
          <cell r="P74" t="str">
            <v/>
          </cell>
        </row>
        <row r="75">
          <cell r="G75" t="str">
            <v>Si</v>
          </cell>
          <cell r="H75">
            <v>15</v>
          </cell>
          <cell r="J75" t="str">
            <v/>
          </cell>
          <cell r="L75" t="str">
            <v/>
          </cell>
          <cell r="N75" t="str">
            <v/>
          </cell>
          <cell r="P75" t="str">
            <v/>
          </cell>
        </row>
        <row r="76">
          <cell r="G76" t="str">
            <v>Si</v>
          </cell>
          <cell r="H76">
            <v>10</v>
          </cell>
          <cell r="J76" t="str">
            <v/>
          </cell>
          <cell r="L76" t="str">
            <v/>
          </cell>
          <cell r="N76" t="str">
            <v/>
          </cell>
          <cell r="P76" t="str">
            <v/>
          </cell>
        </row>
        <row r="77">
          <cell r="G77" t="str">
            <v>Si</v>
          </cell>
          <cell r="H77">
            <v>30</v>
          </cell>
          <cell r="J77" t="str">
            <v/>
          </cell>
          <cell r="L77" t="str">
            <v/>
          </cell>
          <cell r="N77" t="str">
            <v/>
          </cell>
          <cell r="P77" t="str">
            <v/>
          </cell>
        </row>
        <row r="78">
          <cell r="H78">
            <v>85</v>
          </cell>
          <cell r="J78">
            <v>0</v>
          </cell>
          <cell r="L78">
            <v>0</v>
          </cell>
          <cell r="N78">
            <v>0</v>
          </cell>
          <cell r="P78">
            <v>0</v>
          </cell>
        </row>
        <row r="79">
          <cell r="H79">
            <v>2</v>
          </cell>
          <cell r="J79" t="str">
            <v/>
          </cell>
          <cell r="L79" t="str">
            <v/>
          </cell>
          <cell r="N79" t="str">
            <v/>
          </cell>
          <cell r="P79" t="str">
            <v/>
          </cell>
        </row>
        <row r="80">
          <cell r="G80" t="str">
            <v>INS-2017-RC003</v>
          </cell>
          <cell r="H80">
            <v>2</v>
          </cell>
          <cell r="K80" t="str">
            <v>Probabilidad Riesgo Residual:</v>
          </cell>
          <cell r="M80" t="str">
            <v>Improbable</v>
          </cell>
        </row>
        <row r="84">
          <cell r="H84" t="str">
            <v>Riesgo:</v>
          </cell>
          <cell r="I84" t="e">
            <v>#N/A</v>
          </cell>
        </row>
        <row r="91">
          <cell r="G91" t="str">
            <v>Control 1</v>
          </cell>
          <cell r="I91" t="str">
            <v>Control 2</v>
          </cell>
          <cell r="K91" t="str">
            <v>Control 3</v>
          </cell>
          <cell r="M91" t="str">
            <v>Control 4</v>
          </cell>
          <cell r="O91" t="str">
            <v>Control 5</v>
          </cell>
        </row>
        <row r="93">
          <cell r="G93" t="str">
            <v>Evaluación
(Si/No)</v>
          </cell>
          <cell r="H93" t="str">
            <v>Puntaje</v>
          </cell>
          <cell r="I93" t="str">
            <v>Evaluación
(Si/No)</v>
          </cell>
          <cell r="J93" t="str">
            <v>Puntaje</v>
          </cell>
          <cell r="K93" t="str">
            <v>Evaluación
(Si/No)</v>
          </cell>
          <cell r="L93" t="str">
            <v>Puntaje</v>
          </cell>
          <cell r="M93" t="str">
            <v>Evaluación
(Si/No)</v>
          </cell>
          <cell r="N93" t="str">
            <v>Puntaje</v>
          </cell>
          <cell r="O93" t="str">
            <v>Evaluación
(Si/No)</v>
          </cell>
          <cell r="P93" t="str">
            <v>Puntaje</v>
          </cell>
        </row>
        <row r="94">
          <cell r="H94" t="str">
            <v/>
          </cell>
          <cell r="J94" t="str">
            <v/>
          </cell>
          <cell r="L94" t="str">
            <v/>
          </cell>
          <cell r="N94" t="str">
            <v/>
          </cell>
          <cell r="P94" t="str">
            <v/>
          </cell>
        </row>
        <row r="95">
          <cell r="H95" t="str">
            <v/>
          </cell>
          <cell r="J95" t="str">
            <v/>
          </cell>
          <cell r="L95" t="str">
            <v/>
          </cell>
          <cell r="N95" t="str">
            <v/>
          </cell>
          <cell r="P95" t="str">
            <v/>
          </cell>
        </row>
        <row r="96">
          <cell r="H96" t="str">
            <v/>
          </cell>
          <cell r="J96" t="str">
            <v/>
          </cell>
          <cell r="L96" t="str">
            <v/>
          </cell>
          <cell r="N96" t="str">
            <v/>
          </cell>
          <cell r="P96" t="str">
            <v/>
          </cell>
        </row>
        <row r="97">
          <cell r="H97" t="str">
            <v/>
          </cell>
          <cell r="J97" t="str">
            <v/>
          </cell>
          <cell r="L97" t="str">
            <v/>
          </cell>
          <cell r="N97" t="str">
            <v/>
          </cell>
          <cell r="P97" t="str">
            <v/>
          </cell>
        </row>
        <row r="98">
          <cell r="H98" t="str">
            <v/>
          </cell>
          <cell r="J98" t="str">
            <v/>
          </cell>
          <cell r="L98" t="str">
            <v/>
          </cell>
          <cell r="N98" t="str">
            <v/>
          </cell>
          <cell r="P98" t="str">
            <v/>
          </cell>
        </row>
        <row r="99">
          <cell r="H99" t="str">
            <v/>
          </cell>
          <cell r="J99" t="str">
            <v/>
          </cell>
          <cell r="L99" t="str">
            <v/>
          </cell>
          <cell r="N99" t="str">
            <v/>
          </cell>
          <cell r="P99" t="str">
            <v/>
          </cell>
        </row>
        <row r="100">
          <cell r="H100" t="str">
            <v/>
          </cell>
          <cell r="J100" t="str">
            <v/>
          </cell>
          <cell r="L100" t="str">
            <v/>
          </cell>
          <cell r="N100" t="str">
            <v/>
          </cell>
          <cell r="P100" t="str">
            <v/>
          </cell>
        </row>
        <row r="101">
          <cell r="H101">
            <v>0</v>
          </cell>
          <cell r="J101">
            <v>0</v>
          </cell>
          <cell r="L101">
            <v>0</v>
          </cell>
          <cell r="N101">
            <v>0</v>
          </cell>
          <cell r="P101">
            <v>0</v>
          </cell>
        </row>
        <row r="102">
          <cell r="H102" t="str">
            <v/>
          </cell>
          <cell r="J102" t="str">
            <v/>
          </cell>
          <cell r="L102" t="str">
            <v/>
          </cell>
          <cell r="N102" t="str">
            <v/>
          </cell>
          <cell r="P102" t="str">
            <v/>
          </cell>
        </row>
        <row r="103">
          <cell r="G103">
            <v>4</v>
          </cell>
          <cell r="H103" t="str">
            <v/>
          </cell>
          <cell r="K103" t="str">
            <v>Probabilidad Riesgo Residual:</v>
          </cell>
          <cell r="M103" t="str">
            <v/>
          </cell>
        </row>
        <row r="107">
          <cell r="H107" t="str">
            <v>Riesgo:</v>
          </cell>
          <cell r="I107" t="e">
            <v>#N/A</v>
          </cell>
        </row>
        <row r="114">
          <cell r="G114" t="str">
            <v>Control 1</v>
          </cell>
          <cell r="I114" t="str">
            <v>Control 2</v>
          </cell>
          <cell r="K114" t="str">
            <v>Control 3</v>
          </cell>
          <cell r="M114" t="str">
            <v>Control 4</v>
          </cell>
          <cell r="O114" t="str">
            <v>Control 5</v>
          </cell>
        </row>
        <row r="116">
          <cell r="G116" t="str">
            <v>Evaluación
(Si/No)</v>
          </cell>
          <cell r="H116" t="str">
            <v>Puntaje</v>
          </cell>
          <cell r="I116" t="str">
            <v>Evaluación
(Si/No)</v>
          </cell>
          <cell r="J116" t="str">
            <v>Puntaje</v>
          </cell>
          <cell r="K116" t="str">
            <v>Evaluación
(Si/No)</v>
          </cell>
          <cell r="L116" t="str">
            <v>Puntaje</v>
          </cell>
          <cell r="M116" t="str">
            <v>Evaluación
(Si/No)</v>
          </cell>
          <cell r="N116" t="str">
            <v>Puntaje</v>
          </cell>
          <cell r="O116" t="str">
            <v>Evaluación
(Si/No)</v>
          </cell>
          <cell r="P116" t="str">
            <v>Puntaje</v>
          </cell>
        </row>
        <row r="117">
          <cell r="H117" t="str">
            <v/>
          </cell>
          <cell r="J117" t="str">
            <v/>
          </cell>
          <cell r="L117" t="str">
            <v/>
          </cell>
          <cell r="N117" t="str">
            <v/>
          </cell>
          <cell r="P117" t="str">
            <v/>
          </cell>
        </row>
        <row r="118">
          <cell r="H118" t="str">
            <v/>
          </cell>
          <cell r="J118" t="str">
            <v/>
          </cell>
          <cell r="L118" t="str">
            <v/>
          </cell>
          <cell r="N118" t="str">
            <v/>
          </cell>
          <cell r="P118" t="str">
            <v/>
          </cell>
        </row>
        <row r="119">
          <cell r="H119" t="str">
            <v/>
          </cell>
          <cell r="J119" t="str">
            <v/>
          </cell>
          <cell r="L119" t="str">
            <v/>
          </cell>
          <cell r="N119" t="str">
            <v/>
          </cell>
          <cell r="P119" t="str">
            <v/>
          </cell>
        </row>
        <row r="120">
          <cell r="H120" t="str">
            <v/>
          </cell>
          <cell r="J120" t="str">
            <v/>
          </cell>
          <cell r="L120" t="str">
            <v/>
          </cell>
          <cell r="N120" t="str">
            <v/>
          </cell>
          <cell r="P120" t="str">
            <v/>
          </cell>
        </row>
        <row r="121">
          <cell r="H121" t="str">
            <v/>
          </cell>
          <cell r="J121" t="str">
            <v/>
          </cell>
          <cell r="L121" t="str">
            <v/>
          </cell>
          <cell r="N121" t="str">
            <v/>
          </cell>
          <cell r="P121" t="str">
            <v/>
          </cell>
        </row>
        <row r="122">
          <cell r="H122" t="str">
            <v/>
          </cell>
          <cell r="J122" t="str">
            <v/>
          </cell>
          <cell r="L122" t="str">
            <v/>
          </cell>
          <cell r="N122" t="str">
            <v/>
          </cell>
          <cell r="P122" t="str">
            <v/>
          </cell>
        </row>
        <row r="123">
          <cell r="H123" t="str">
            <v/>
          </cell>
          <cell r="J123" t="str">
            <v/>
          </cell>
          <cell r="L123" t="str">
            <v/>
          </cell>
          <cell r="N123" t="str">
            <v/>
          </cell>
          <cell r="P123" t="str">
            <v/>
          </cell>
        </row>
        <row r="124">
          <cell r="H124">
            <v>0</v>
          </cell>
          <cell r="J124">
            <v>0</v>
          </cell>
          <cell r="L124">
            <v>0</v>
          </cell>
          <cell r="N124">
            <v>0</v>
          </cell>
          <cell r="P124">
            <v>0</v>
          </cell>
        </row>
        <row r="125">
          <cell r="H125" t="str">
            <v/>
          </cell>
          <cell r="J125" t="str">
            <v/>
          </cell>
          <cell r="L125" t="str">
            <v/>
          </cell>
          <cell r="N125" t="str">
            <v/>
          </cell>
          <cell r="P125" t="str">
            <v/>
          </cell>
        </row>
        <row r="126">
          <cell r="G126">
            <v>5</v>
          </cell>
          <cell r="H126" t="str">
            <v/>
          </cell>
          <cell r="K126" t="str">
            <v>Probabilidad Riesgo Residual:</v>
          </cell>
          <cell r="M126" t="str">
            <v/>
          </cell>
        </row>
        <row r="130">
          <cell r="H130" t="str">
            <v>Riesgo:</v>
          </cell>
          <cell r="I130" t="e">
            <v>#N/A</v>
          </cell>
        </row>
        <row r="137">
          <cell r="G137" t="str">
            <v>Control 1</v>
          </cell>
          <cell r="I137" t="str">
            <v>Control 2</v>
          </cell>
          <cell r="K137" t="str">
            <v>Control 3</v>
          </cell>
          <cell r="M137" t="str">
            <v>Control 4</v>
          </cell>
          <cell r="O137" t="str">
            <v>Control 5</v>
          </cell>
        </row>
        <row r="139">
          <cell r="G139" t="str">
            <v>Evaluación
(Si/No)</v>
          </cell>
          <cell r="H139" t="str">
            <v>Puntaje</v>
          </cell>
          <cell r="I139" t="str">
            <v>Evaluación
(Si/No)</v>
          </cell>
          <cell r="J139" t="str">
            <v>Puntaje</v>
          </cell>
          <cell r="K139" t="str">
            <v>Evaluación
(Si/No)</v>
          </cell>
          <cell r="L139" t="str">
            <v>Puntaje</v>
          </cell>
          <cell r="M139" t="str">
            <v>Evaluación
(Si/No)</v>
          </cell>
          <cell r="N139" t="str">
            <v>Puntaje</v>
          </cell>
          <cell r="O139" t="str">
            <v>Evaluación
(Si/No)</v>
          </cell>
          <cell r="P139" t="str">
            <v>Puntaje</v>
          </cell>
        </row>
        <row r="140">
          <cell r="H140" t="str">
            <v/>
          </cell>
          <cell r="J140" t="str">
            <v/>
          </cell>
          <cell r="L140" t="str">
            <v/>
          </cell>
          <cell r="N140" t="str">
            <v/>
          </cell>
          <cell r="P140" t="str">
            <v/>
          </cell>
        </row>
        <row r="141">
          <cell r="H141" t="str">
            <v/>
          </cell>
          <cell r="J141" t="str">
            <v/>
          </cell>
          <cell r="L141" t="str">
            <v/>
          </cell>
          <cell r="N141" t="str">
            <v/>
          </cell>
          <cell r="P141" t="str">
            <v/>
          </cell>
        </row>
        <row r="142">
          <cell r="H142" t="str">
            <v/>
          </cell>
          <cell r="J142" t="str">
            <v/>
          </cell>
          <cell r="L142" t="str">
            <v/>
          </cell>
          <cell r="N142" t="str">
            <v/>
          </cell>
          <cell r="P142" t="str">
            <v/>
          </cell>
        </row>
        <row r="143">
          <cell r="H143" t="str">
            <v/>
          </cell>
          <cell r="J143" t="str">
            <v/>
          </cell>
          <cell r="L143" t="str">
            <v/>
          </cell>
          <cell r="N143" t="str">
            <v/>
          </cell>
          <cell r="P143" t="str">
            <v/>
          </cell>
        </row>
        <row r="144">
          <cell r="H144" t="str">
            <v/>
          </cell>
          <cell r="J144" t="str">
            <v/>
          </cell>
          <cell r="L144" t="str">
            <v/>
          </cell>
          <cell r="N144" t="str">
            <v/>
          </cell>
          <cell r="P144" t="str">
            <v/>
          </cell>
        </row>
        <row r="145">
          <cell r="H145" t="str">
            <v/>
          </cell>
          <cell r="J145" t="str">
            <v/>
          </cell>
          <cell r="L145" t="str">
            <v/>
          </cell>
          <cell r="N145" t="str">
            <v/>
          </cell>
          <cell r="P145" t="str">
            <v/>
          </cell>
        </row>
        <row r="146">
          <cell r="H146" t="str">
            <v/>
          </cell>
          <cell r="J146" t="str">
            <v/>
          </cell>
          <cell r="L146" t="str">
            <v/>
          </cell>
          <cell r="N146" t="str">
            <v/>
          </cell>
          <cell r="P146" t="str">
            <v/>
          </cell>
        </row>
        <row r="147">
          <cell r="H147">
            <v>0</v>
          </cell>
          <cell r="J147">
            <v>0</v>
          </cell>
          <cell r="L147">
            <v>0</v>
          </cell>
          <cell r="N147">
            <v>0</v>
          </cell>
          <cell r="P147">
            <v>0</v>
          </cell>
        </row>
        <row r="148">
          <cell r="H148" t="str">
            <v/>
          </cell>
          <cell r="J148" t="str">
            <v/>
          </cell>
          <cell r="L148" t="str">
            <v/>
          </cell>
          <cell r="N148" t="str">
            <v/>
          </cell>
          <cell r="P148" t="str">
            <v/>
          </cell>
        </row>
        <row r="149">
          <cell r="G149">
            <v>6</v>
          </cell>
          <cell r="H149" t="str">
            <v/>
          </cell>
          <cell r="K149" t="str">
            <v>Probabilidad Riesgo Residual:</v>
          </cell>
          <cell r="M149" t="str">
            <v/>
          </cell>
        </row>
        <row r="153">
          <cell r="H153" t="str">
            <v>Riesgo:</v>
          </cell>
          <cell r="I153" t="e">
            <v>#N/A</v>
          </cell>
        </row>
        <row r="160">
          <cell r="G160" t="str">
            <v>Control 1</v>
          </cell>
          <cell r="I160" t="str">
            <v>Control 2</v>
          </cell>
          <cell r="K160" t="str">
            <v>Control 3</v>
          </cell>
          <cell r="M160" t="str">
            <v>Control 4</v>
          </cell>
          <cell r="O160" t="str">
            <v>Control 5</v>
          </cell>
        </row>
        <row r="162">
          <cell r="G162" t="str">
            <v>Evaluación
(Si/No)</v>
          </cell>
          <cell r="H162" t="str">
            <v>Puntaje</v>
          </cell>
          <cell r="I162" t="str">
            <v>Evaluación
(Si/No)</v>
          </cell>
          <cell r="J162" t="str">
            <v>Puntaje</v>
          </cell>
          <cell r="K162" t="str">
            <v>Evaluación
(Si/No)</v>
          </cell>
          <cell r="L162" t="str">
            <v>Puntaje</v>
          </cell>
          <cell r="M162" t="str">
            <v>Evaluación
(Si/No)</v>
          </cell>
          <cell r="N162" t="str">
            <v>Puntaje</v>
          </cell>
          <cell r="O162" t="str">
            <v>Evaluación
(Si/No)</v>
          </cell>
          <cell r="P162" t="str">
            <v>Puntaje</v>
          </cell>
        </row>
        <row r="163">
          <cell r="H163" t="str">
            <v/>
          </cell>
          <cell r="J163" t="str">
            <v/>
          </cell>
          <cell r="L163" t="str">
            <v/>
          </cell>
          <cell r="N163" t="str">
            <v/>
          </cell>
          <cell r="P163" t="str">
            <v/>
          </cell>
        </row>
        <row r="164">
          <cell r="H164" t="str">
            <v/>
          </cell>
          <cell r="J164" t="str">
            <v/>
          </cell>
          <cell r="L164" t="str">
            <v/>
          </cell>
          <cell r="N164" t="str">
            <v/>
          </cell>
          <cell r="P164" t="str">
            <v/>
          </cell>
        </row>
        <row r="165">
          <cell r="H165" t="str">
            <v/>
          </cell>
          <cell r="J165" t="str">
            <v/>
          </cell>
          <cell r="L165" t="str">
            <v/>
          </cell>
          <cell r="N165" t="str">
            <v/>
          </cell>
          <cell r="P165" t="str">
            <v/>
          </cell>
        </row>
        <row r="166">
          <cell r="H166" t="str">
            <v/>
          </cell>
          <cell r="J166" t="str">
            <v/>
          </cell>
          <cell r="L166" t="str">
            <v/>
          </cell>
          <cell r="N166" t="str">
            <v/>
          </cell>
          <cell r="P166" t="str">
            <v/>
          </cell>
        </row>
        <row r="167">
          <cell r="H167" t="str">
            <v/>
          </cell>
          <cell r="J167" t="str">
            <v/>
          </cell>
          <cell r="L167" t="str">
            <v/>
          </cell>
          <cell r="N167" t="str">
            <v/>
          </cell>
          <cell r="P167" t="str">
            <v/>
          </cell>
        </row>
        <row r="168">
          <cell r="H168" t="str">
            <v/>
          </cell>
          <cell r="J168" t="str">
            <v/>
          </cell>
          <cell r="L168" t="str">
            <v/>
          </cell>
          <cell r="N168" t="str">
            <v/>
          </cell>
          <cell r="P168" t="str">
            <v/>
          </cell>
        </row>
        <row r="169">
          <cell r="H169" t="str">
            <v/>
          </cell>
          <cell r="J169" t="str">
            <v/>
          </cell>
          <cell r="L169" t="str">
            <v/>
          </cell>
          <cell r="N169" t="str">
            <v/>
          </cell>
          <cell r="P169" t="str">
            <v/>
          </cell>
        </row>
        <row r="170">
          <cell r="H170">
            <v>0</v>
          </cell>
          <cell r="J170">
            <v>0</v>
          </cell>
          <cell r="L170">
            <v>0</v>
          </cell>
          <cell r="N170">
            <v>0</v>
          </cell>
          <cell r="P170">
            <v>0</v>
          </cell>
        </row>
        <row r="171">
          <cell r="H171" t="str">
            <v/>
          </cell>
          <cell r="J171" t="str">
            <v/>
          </cell>
          <cell r="L171" t="str">
            <v/>
          </cell>
          <cell r="N171" t="str">
            <v/>
          </cell>
          <cell r="P171" t="str">
            <v/>
          </cell>
        </row>
        <row r="172">
          <cell r="G172">
            <v>7</v>
          </cell>
          <cell r="H172" t="str">
            <v/>
          </cell>
          <cell r="K172" t="str">
            <v>Probabilidad Riesgo Residual:</v>
          </cell>
          <cell r="M172" t="str">
            <v/>
          </cell>
        </row>
        <row r="176">
          <cell r="H176" t="str">
            <v>Riesgo:</v>
          </cell>
          <cell r="I176" t="e">
            <v>#N/A</v>
          </cell>
        </row>
        <row r="183">
          <cell r="G183" t="str">
            <v>Control 1</v>
          </cell>
          <cell r="I183" t="str">
            <v>Control 2</v>
          </cell>
          <cell r="K183" t="str">
            <v>Control 3</v>
          </cell>
          <cell r="M183" t="str">
            <v>Control 4</v>
          </cell>
          <cell r="O183" t="str">
            <v>Control 5</v>
          </cell>
        </row>
        <row r="185">
          <cell r="G185" t="str">
            <v>Evaluación
(Si/No)</v>
          </cell>
          <cell r="H185" t="str">
            <v>Puntaje</v>
          </cell>
          <cell r="I185" t="str">
            <v>Evaluación
(Si/No)</v>
          </cell>
          <cell r="J185" t="str">
            <v>Puntaje</v>
          </cell>
          <cell r="K185" t="str">
            <v>Evaluación
(Si/No)</v>
          </cell>
          <cell r="L185" t="str">
            <v>Puntaje</v>
          </cell>
          <cell r="M185" t="str">
            <v>Evaluación
(Si/No)</v>
          </cell>
          <cell r="N185" t="str">
            <v>Puntaje</v>
          </cell>
          <cell r="O185" t="str">
            <v>Evaluación
(Si/No)</v>
          </cell>
          <cell r="P185" t="str">
            <v>Puntaje</v>
          </cell>
        </row>
        <row r="186">
          <cell r="H186" t="str">
            <v/>
          </cell>
          <cell r="J186" t="str">
            <v/>
          </cell>
          <cell r="L186" t="str">
            <v/>
          </cell>
          <cell r="N186" t="str">
            <v/>
          </cell>
          <cell r="P186" t="str">
            <v/>
          </cell>
        </row>
        <row r="187">
          <cell r="H187" t="str">
            <v/>
          </cell>
          <cell r="J187" t="str">
            <v/>
          </cell>
          <cell r="L187" t="str">
            <v/>
          </cell>
          <cell r="N187" t="str">
            <v/>
          </cell>
          <cell r="P187" t="str">
            <v/>
          </cell>
        </row>
        <row r="188">
          <cell r="H188" t="str">
            <v/>
          </cell>
          <cell r="J188" t="str">
            <v/>
          </cell>
          <cell r="L188" t="str">
            <v/>
          </cell>
          <cell r="N188" t="str">
            <v/>
          </cell>
          <cell r="P188" t="str">
            <v/>
          </cell>
        </row>
        <row r="189">
          <cell r="H189" t="str">
            <v/>
          </cell>
          <cell r="J189" t="str">
            <v/>
          </cell>
          <cell r="L189" t="str">
            <v/>
          </cell>
          <cell r="N189" t="str">
            <v/>
          </cell>
          <cell r="P189" t="str">
            <v/>
          </cell>
        </row>
        <row r="190">
          <cell r="H190" t="str">
            <v/>
          </cell>
          <cell r="J190" t="str">
            <v/>
          </cell>
          <cell r="L190" t="str">
            <v/>
          </cell>
          <cell r="N190" t="str">
            <v/>
          </cell>
          <cell r="P190" t="str">
            <v/>
          </cell>
        </row>
        <row r="191">
          <cell r="H191" t="str">
            <v/>
          </cell>
          <cell r="J191" t="str">
            <v/>
          </cell>
          <cell r="L191" t="str">
            <v/>
          </cell>
          <cell r="N191" t="str">
            <v/>
          </cell>
          <cell r="P191" t="str">
            <v/>
          </cell>
        </row>
        <row r="192">
          <cell r="H192" t="str">
            <v/>
          </cell>
          <cell r="J192" t="str">
            <v/>
          </cell>
          <cell r="L192" t="str">
            <v/>
          </cell>
          <cell r="N192" t="str">
            <v/>
          </cell>
          <cell r="P192" t="str">
            <v/>
          </cell>
        </row>
        <row r="193">
          <cell r="H193">
            <v>0</v>
          </cell>
          <cell r="J193">
            <v>0</v>
          </cell>
          <cell r="L193">
            <v>0</v>
          </cell>
          <cell r="N193">
            <v>0</v>
          </cell>
          <cell r="P193">
            <v>0</v>
          </cell>
        </row>
        <row r="194">
          <cell r="H194" t="str">
            <v/>
          </cell>
          <cell r="J194" t="str">
            <v/>
          </cell>
          <cell r="L194" t="str">
            <v/>
          </cell>
          <cell r="N194" t="str">
            <v/>
          </cell>
          <cell r="P194" t="str">
            <v/>
          </cell>
        </row>
        <row r="195">
          <cell r="G195">
            <v>8</v>
          </cell>
          <cell r="H195" t="str">
            <v/>
          </cell>
          <cell r="K195" t="str">
            <v>Probabilidad Riesgo Residual:</v>
          </cell>
          <cell r="M195" t="str">
            <v/>
          </cell>
        </row>
        <row r="199">
          <cell r="H199" t="str">
            <v>Riesgo:</v>
          </cell>
          <cell r="I199" t="e">
            <v>#N/A</v>
          </cell>
        </row>
        <row r="206">
          <cell r="G206" t="str">
            <v>Control 1</v>
          </cell>
          <cell r="I206" t="str">
            <v>Control 2</v>
          </cell>
          <cell r="K206" t="str">
            <v>Control 3</v>
          </cell>
          <cell r="M206" t="str">
            <v>Control 4</v>
          </cell>
          <cell r="O206" t="str">
            <v>Control 5</v>
          </cell>
        </row>
        <row r="208">
          <cell r="G208" t="str">
            <v>Evaluación
(Si/No)</v>
          </cell>
          <cell r="H208" t="str">
            <v>Puntaje</v>
          </cell>
          <cell r="I208" t="str">
            <v>Evaluación
(Si/No)</v>
          </cell>
          <cell r="J208" t="str">
            <v>Puntaje</v>
          </cell>
          <cell r="K208" t="str">
            <v>Evaluación
(Si/No)</v>
          </cell>
          <cell r="L208" t="str">
            <v>Puntaje</v>
          </cell>
          <cell r="M208" t="str">
            <v>Evaluación
(Si/No)</v>
          </cell>
          <cell r="N208" t="str">
            <v>Puntaje</v>
          </cell>
          <cell r="O208" t="str">
            <v>Evaluación
(Si/No)</v>
          </cell>
          <cell r="P208" t="str">
            <v>Puntaje</v>
          </cell>
        </row>
        <row r="209">
          <cell r="H209" t="str">
            <v/>
          </cell>
          <cell r="J209" t="str">
            <v/>
          </cell>
          <cell r="L209" t="str">
            <v/>
          </cell>
          <cell r="N209" t="str">
            <v/>
          </cell>
          <cell r="P209" t="str">
            <v/>
          </cell>
        </row>
        <row r="210">
          <cell r="H210" t="str">
            <v/>
          </cell>
          <cell r="J210" t="str">
            <v/>
          </cell>
          <cell r="L210" t="str">
            <v/>
          </cell>
          <cell r="N210" t="str">
            <v/>
          </cell>
          <cell r="P210" t="str">
            <v/>
          </cell>
        </row>
        <row r="211">
          <cell r="H211" t="str">
            <v/>
          </cell>
          <cell r="J211" t="str">
            <v/>
          </cell>
          <cell r="L211" t="str">
            <v/>
          </cell>
          <cell r="N211" t="str">
            <v/>
          </cell>
          <cell r="P211" t="str">
            <v/>
          </cell>
        </row>
        <row r="212">
          <cell r="H212" t="str">
            <v/>
          </cell>
          <cell r="J212" t="str">
            <v/>
          </cell>
          <cell r="L212" t="str">
            <v/>
          </cell>
          <cell r="N212" t="str">
            <v/>
          </cell>
          <cell r="P212" t="str">
            <v/>
          </cell>
        </row>
        <row r="213">
          <cell r="H213" t="str">
            <v/>
          </cell>
          <cell r="J213" t="str">
            <v/>
          </cell>
          <cell r="L213" t="str">
            <v/>
          </cell>
          <cell r="N213" t="str">
            <v/>
          </cell>
          <cell r="P213" t="str">
            <v/>
          </cell>
        </row>
        <row r="214">
          <cell r="H214" t="str">
            <v/>
          </cell>
          <cell r="J214" t="str">
            <v/>
          </cell>
          <cell r="L214" t="str">
            <v/>
          </cell>
          <cell r="N214" t="str">
            <v/>
          </cell>
          <cell r="P214" t="str">
            <v/>
          </cell>
        </row>
        <row r="215">
          <cell r="H215" t="str">
            <v/>
          </cell>
          <cell r="J215" t="str">
            <v/>
          </cell>
          <cell r="L215" t="str">
            <v/>
          </cell>
          <cell r="N215" t="str">
            <v/>
          </cell>
          <cell r="P215" t="str">
            <v/>
          </cell>
        </row>
        <row r="216">
          <cell r="H216">
            <v>0</v>
          </cell>
          <cell r="J216">
            <v>0</v>
          </cell>
          <cell r="L216">
            <v>0</v>
          </cell>
          <cell r="N216">
            <v>0</v>
          </cell>
          <cell r="P216">
            <v>0</v>
          </cell>
        </row>
        <row r="217">
          <cell r="H217" t="str">
            <v/>
          </cell>
          <cell r="J217" t="str">
            <v/>
          </cell>
          <cell r="L217" t="str">
            <v/>
          </cell>
          <cell r="N217" t="str">
            <v/>
          </cell>
          <cell r="P217" t="str">
            <v/>
          </cell>
        </row>
        <row r="218">
          <cell r="G218">
            <v>9</v>
          </cell>
          <cell r="H218" t="str">
            <v/>
          </cell>
          <cell r="K218" t="str">
            <v>Probabilidad Riesgo Residual:</v>
          </cell>
          <cell r="M218" t="str">
            <v/>
          </cell>
        </row>
        <row r="222">
          <cell r="H222" t="str">
            <v>Riesgo:</v>
          </cell>
          <cell r="I222" t="e">
            <v>#N/A</v>
          </cell>
        </row>
        <row r="229">
          <cell r="G229" t="str">
            <v>Control 1</v>
          </cell>
          <cell r="I229" t="str">
            <v>Control 2</v>
          </cell>
          <cell r="K229" t="str">
            <v>Control 3</v>
          </cell>
          <cell r="M229" t="str">
            <v>Control 4</v>
          </cell>
          <cell r="O229" t="str">
            <v>Control 5</v>
          </cell>
        </row>
        <row r="231">
          <cell r="G231" t="str">
            <v>Evaluación
(Si/No)</v>
          </cell>
          <cell r="H231" t="str">
            <v>Puntaje</v>
          </cell>
          <cell r="I231" t="str">
            <v>Evaluación
(Si/No)</v>
          </cell>
          <cell r="J231" t="str">
            <v>Puntaje</v>
          </cell>
          <cell r="K231" t="str">
            <v>Evaluación
(Si/No)</v>
          </cell>
          <cell r="L231" t="str">
            <v>Puntaje</v>
          </cell>
          <cell r="M231" t="str">
            <v>Evaluación
(Si/No)</v>
          </cell>
          <cell r="N231" t="str">
            <v>Puntaje</v>
          </cell>
          <cell r="O231" t="str">
            <v>Evaluación
(Si/No)</v>
          </cell>
          <cell r="P231" t="str">
            <v>Puntaje</v>
          </cell>
        </row>
        <row r="232">
          <cell r="H232" t="str">
            <v/>
          </cell>
          <cell r="J232" t="str">
            <v/>
          </cell>
          <cell r="L232" t="str">
            <v/>
          </cell>
          <cell r="N232" t="str">
            <v/>
          </cell>
          <cell r="P232" t="str">
            <v/>
          </cell>
        </row>
        <row r="233">
          <cell r="H233" t="str">
            <v/>
          </cell>
          <cell r="J233" t="str">
            <v/>
          </cell>
          <cell r="L233" t="str">
            <v/>
          </cell>
          <cell r="N233" t="str">
            <v/>
          </cell>
          <cell r="P233" t="str">
            <v/>
          </cell>
        </row>
        <row r="234">
          <cell r="H234" t="str">
            <v/>
          </cell>
          <cell r="J234" t="str">
            <v/>
          </cell>
          <cell r="L234" t="str">
            <v/>
          </cell>
          <cell r="N234" t="str">
            <v/>
          </cell>
          <cell r="P234" t="str">
            <v/>
          </cell>
        </row>
        <row r="235">
          <cell r="H235" t="str">
            <v/>
          </cell>
          <cell r="J235" t="str">
            <v/>
          </cell>
          <cell r="L235" t="str">
            <v/>
          </cell>
          <cell r="N235" t="str">
            <v/>
          </cell>
          <cell r="P235" t="str">
            <v/>
          </cell>
        </row>
        <row r="236">
          <cell r="H236" t="str">
            <v/>
          </cell>
          <cell r="J236" t="str">
            <v/>
          </cell>
          <cell r="L236" t="str">
            <v/>
          </cell>
          <cell r="N236" t="str">
            <v/>
          </cell>
          <cell r="P236" t="str">
            <v/>
          </cell>
        </row>
        <row r="237">
          <cell r="H237" t="str">
            <v/>
          </cell>
          <cell r="J237" t="str">
            <v/>
          </cell>
          <cell r="L237" t="str">
            <v/>
          </cell>
          <cell r="N237" t="str">
            <v/>
          </cell>
          <cell r="P237" t="str">
            <v/>
          </cell>
        </row>
        <row r="238">
          <cell r="H238" t="str">
            <v/>
          </cell>
          <cell r="J238" t="str">
            <v/>
          </cell>
          <cell r="L238" t="str">
            <v/>
          </cell>
          <cell r="N238" t="str">
            <v/>
          </cell>
          <cell r="P238" t="str">
            <v/>
          </cell>
        </row>
        <row r="239">
          <cell r="H239">
            <v>0</v>
          </cell>
          <cell r="J239">
            <v>0</v>
          </cell>
          <cell r="L239">
            <v>0</v>
          </cell>
          <cell r="N239">
            <v>0</v>
          </cell>
          <cell r="P239">
            <v>0</v>
          </cell>
        </row>
        <row r="240">
          <cell r="H240" t="str">
            <v/>
          </cell>
          <cell r="J240" t="str">
            <v/>
          </cell>
          <cell r="L240" t="str">
            <v/>
          </cell>
          <cell r="N240" t="str">
            <v/>
          </cell>
          <cell r="P240" t="str">
            <v/>
          </cell>
        </row>
        <row r="241">
          <cell r="G241">
            <v>10</v>
          </cell>
          <cell r="H241" t="str">
            <v/>
          </cell>
          <cell r="K241" t="str">
            <v>Probabilidad Riesgo Residual:</v>
          </cell>
          <cell r="M241" t="str">
            <v/>
          </cell>
        </row>
        <row r="245">
          <cell r="H245" t="str">
            <v>Riesgo:</v>
          </cell>
          <cell r="I245" t="e">
            <v>#N/A</v>
          </cell>
        </row>
        <row r="252">
          <cell r="G252" t="str">
            <v>Control 1</v>
          </cell>
          <cell r="I252" t="str">
            <v>Control 2</v>
          </cell>
          <cell r="K252" t="str">
            <v>Control 3</v>
          </cell>
          <cell r="M252" t="str">
            <v>Control 4</v>
          </cell>
          <cell r="O252" t="str">
            <v>Control 5</v>
          </cell>
        </row>
        <row r="254">
          <cell r="G254" t="str">
            <v>Evaluación
(Si/No)</v>
          </cell>
          <cell r="H254" t="str">
            <v>Puntaje</v>
          </cell>
          <cell r="I254" t="str">
            <v>Evaluación
(Si/No)</v>
          </cell>
          <cell r="J254" t="str">
            <v>Puntaje</v>
          </cell>
          <cell r="K254" t="str">
            <v>Evaluación
(Si/No)</v>
          </cell>
          <cell r="L254" t="str">
            <v>Puntaje</v>
          </cell>
          <cell r="M254" t="str">
            <v>Evaluación
(Si/No)</v>
          </cell>
          <cell r="N254" t="str">
            <v>Puntaje</v>
          </cell>
          <cell r="O254" t="str">
            <v>Evaluación
(Si/No)</v>
          </cell>
          <cell r="P254" t="str">
            <v>Puntaje</v>
          </cell>
        </row>
        <row r="255">
          <cell r="H255" t="str">
            <v/>
          </cell>
          <cell r="J255" t="str">
            <v/>
          </cell>
          <cell r="L255" t="str">
            <v/>
          </cell>
          <cell r="N255" t="str">
            <v/>
          </cell>
          <cell r="P255" t="str">
            <v/>
          </cell>
        </row>
        <row r="256">
          <cell r="H256" t="str">
            <v/>
          </cell>
          <cell r="J256" t="str">
            <v/>
          </cell>
          <cell r="L256" t="str">
            <v/>
          </cell>
          <cell r="N256" t="str">
            <v/>
          </cell>
          <cell r="P256" t="str">
            <v/>
          </cell>
        </row>
        <row r="257">
          <cell r="H257" t="str">
            <v/>
          </cell>
          <cell r="J257" t="str">
            <v/>
          </cell>
          <cell r="L257" t="str">
            <v/>
          </cell>
          <cell r="N257" t="str">
            <v/>
          </cell>
          <cell r="P257" t="str">
            <v/>
          </cell>
        </row>
        <row r="258">
          <cell r="H258" t="str">
            <v/>
          </cell>
          <cell r="J258" t="str">
            <v/>
          </cell>
          <cell r="L258" t="str">
            <v/>
          </cell>
          <cell r="N258" t="str">
            <v/>
          </cell>
          <cell r="P258" t="str">
            <v/>
          </cell>
        </row>
        <row r="259">
          <cell r="H259" t="str">
            <v/>
          </cell>
          <cell r="J259" t="str">
            <v/>
          </cell>
          <cell r="L259" t="str">
            <v/>
          </cell>
          <cell r="N259" t="str">
            <v/>
          </cell>
          <cell r="P259" t="str">
            <v/>
          </cell>
        </row>
        <row r="260">
          <cell r="H260" t="str">
            <v/>
          </cell>
          <cell r="J260" t="str">
            <v/>
          </cell>
          <cell r="L260" t="str">
            <v/>
          </cell>
          <cell r="N260" t="str">
            <v/>
          </cell>
          <cell r="P260" t="str">
            <v/>
          </cell>
        </row>
        <row r="261">
          <cell r="H261" t="str">
            <v/>
          </cell>
          <cell r="J261" t="str">
            <v/>
          </cell>
          <cell r="L261" t="str">
            <v/>
          </cell>
          <cell r="N261" t="str">
            <v/>
          </cell>
          <cell r="P261" t="str">
            <v/>
          </cell>
        </row>
        <row r="262">
          <cell r="H262">
            <v>0</v>
          </cell>
          <cell r="J262">
            <v>0</v>
          </cell>
          <cell r="L262">
            <v>0</v>
          </cell>
          <cell r="N262">
            <v>0</v>
          </cell>
          <cell r="P262">
            <v>0</v>
          </cell>
        </row>
        <row r="263">
          <cell r="H263" t="str">
            <v/>
          </cell>
          <cell r="J263" t="str">
            <v/>
          </cell>
          <cell r="L263" t="str">
            <v/>
          </cell>
          <cell r="N263" t="str">
            <v/>
          </cell>
          <cell r="P263" t="str">
            <v/>
          </cell>
        </row>
        <row r="264">
          <cell r="G264">
            <v>11</v>
          </cell>
          <cell r="H264" t="str">
            <v/>
          </cell>
          <cell r="K264" t="str">
            <v>Probabilidad Riesgo Residual:</v>
          </cell>
          <cell r="M264" t="str">
            <v/>
          </cell>
        </row>
        <row r="268">
          <cell r="H268" t="str">
            <v>Riesgo:</v>
          </cell>
          <cell r="I268" t="e">
            <v>#N/A</v>
          </cell>
        </row>
        <row r="275">
          <cell r="G275" t="str">
            <v>Control 1</v>
          </cell>
          <cell r="I275" t="str">
            <v>Control 2</v>
          </cell>
          <cell r="K275" t="str">
            <v>Control 3</v>
          </cell>
          <cell r="M275" t="str">
            <v>Control 4</v>
          </cell>
          <cell r="O275" t="str">
            <v>Control 5</v>
          </cell>
        </row>
        <row r="277">
          <cell r="G277" t="str">
            <v>Evaluación
(Si/No)</v>
          </cell>
          <cell r="H277" t="str">
            <v>Puntaje</v>
          </cell>
          <cell r="I277" t="str">
            <v>Evaluación
(Si/No)</v>
          </cell>
          <cell r="J277" t="str">
            <v>Puntaje</v>
          </cell>
          <cell r="K277" t="str">
            <v>Evaluación
(Si/No)</v>
          </cell>
          <cell r="L277" t="str">
            <v>Puntaje</v>
          </cell>
          <cell r="M277" t="str">
            <v>Evaluación
(Si/No)</v>
          </cell>
          <cell r="N277" t="str">
            <v>Puntaje</v>
          </cell>
          <cell r="O277" t="str">
            <v>Evaluación
(Si/No)</v>
          </cell>
          <cell r="P277" t="str">
            <v>Puntaje</v>
          </cell>
        </row>
        <row r="278">
          <cell r="H278" t="str">
            <v/>
          </cell>
          <cell r="J278" t="str">
            <v/>
          </cell>
          <cell r="L278" t="str">
            <v/>
          </cell>
          <cell r="N278" t="str">
            <v/>
          </cell>
          <cell r="P278" t="str">
            <v/>
          </cell>
        </row>
        <row r="279">
          <cell r="H279" t="str">
            <v/>
          </cell>
          <cell r="J279" t="str">
            <v/>
          </cell>
          <cell r="L279" t="str">
            <v/>
          </cell>
          <cell r="N279" t="str">
            <v/>
          </cell>
          <cell r="P279" t="str">
            <v/>
          </cell>
        </row>
        <row r="280">
          <cell r="H280" t="str">
            <v/>
          </cell>
          <cell r="J280" t="str">
            <v/>
          </cell>
          <cell r="L280" t="str">
            <v/>
          </cell>
          <cell r="N280" t="str">
            <v/>
          </cell>
          <cell r="P280" t="str">
            <v/>
          </cell>
        </row>
        <row r="281">
          <cell r="H281" t="str">
            <v/>
          </cell>
          <cell r="J281" t="str">
            <v/>
          </cell>
          <cell r="L281" t="str">
            <v/>
          </cell>
          <cell r="N281" t="str">
            <v/>
          </cell>
          <cell r="P281" t="str">
            <v/>
          </cell>
        </row>
        <row r="282">
          <cell r="H282" t="str">
            <v/>
          </cell>
          <cell r="J282" t="str">
            <v/>
          </cell>
          <cell r="L282" t="str">
            <v/>
          </cell>
          <cell r="N282" t="str">
            <v/>
          </cell>
          <cell r="P282" t="str">
            <v/>
          </cell>
        </row>
        <row r="283">
          <cell r="H283" t="str">
            <v/>
          </cell>
          <cell r="J283" t="str">
            <v/>
          </cell>
          <cell r="L283" t="str">
            <v/>
          </cell>
          <cell r="N283" t="str">
            <v/>
          </cell>
          <cell r="P283" t="str">
            <v/>
          </cell>
        </row>
        <row r="284">
          <cell r="H284" t="str">
            <v/>
          </cell>
          <cell r="J284" t="str">
            <v/>
          </cell>
          <cell r="L284" t="str">
            <v/>
          </cell>
          <cell r="N284" t="str">
            <v/>
          </cell>
          <cell r="P284" t="str">
            <v/>
          </cell>
        </row>
        <row r="285">
          <cell r="H285">
            <v>0</v>
          </cell>
          <cell r="J285">
            <v>0</v>
          </cell>
          <cell r="L285">
            <v>0</v>
          </cell>
          <cell r="N285">
            <v>0</v>
          </cell>
          <cell r="P285">
            <v>0</v>
          </cell>
        </row>
        <row r="286">
          <cell r="H286" t="str">
            <v/>
          </cell>
          <cell r="J286" t="str">
            <v/>
          </cell>
          <cell r="L286" t="str">
            <v/>
          </cell>
          <cell r="N286" t="str">
            <v/>
          </cell>
          <cell r="P286" t="str">
            <v/>
          </cell>
        </row>
        <row r="287">
          <cell r="G287">
            <v>12</v>
          </cell>
          <cell r="H287" t="str">
            <v/>
          </cell>
          <cell r="K287" t="str">
            <v>Probabilidad Riesgo Residual:</v>
          </cell>
          <cell r="M287" t="str">
            <v/>
          </cell>
        </row>
        <row r="291">
          <cell r="H291" t="str">
            <v>Riesgo:</v>
          </cell>
          <cell r="I291" t="e">
            <v>#N/A</v>
          </cell>
        </row>
        <row r="298">
          <cell r="G298" t="str">
            <v>Control 1</v>
          </cell>
          <cell r="I298" t="str">
            <v>Control 2</v>
          </cell>
          <cell r="K298" t="str">
            <v>Control 3</v>
          </cell>
          <cell r="M298" t="str">
            <v>Control 4</v>
          </cell>
          <cell r="O298" t="str">
            <v>Control 5</v>
          </cell>
        </row>
        <row r="300">
          <cell r="G300" t="str">
            <v>Evaluación
(Si/No)</v>
          </cell>
          <cell r="H300" t="str">
            <v>Puntaje</v>
          </cell>
          <cell r="I300" t="str">
            <v>Evaluación
(Si/No)</v>
          </cell>
          <cell r="J300" t="str">
            <v>Puntaje</v>
          </cell>
          <cell r="K300" t="str">
            <v>Evaluación
(Si/No)</v>
          </cell>
          <cell r="L300" t="str">
            <v>Puntaje</v>
          </cell>
          <cell r="M300" t="str">
            <v>Evaluación
(Si/No)</v>
          </cell>
          <cell r="N300" t="str">
            <v>Puntaje</v>
          </cell>
          <cell r="O300" t="str">
            <v>Evaluación
(Si/No)</v>
          </cell>
          <cell r="P300" t="str">
            <v>Puntaje</v>
          </cell>
        </row>
        <row r="301">
          <cell r="H301" t="str">
            <v/>
          </cell>
          <cell r="J301" t="str">
            <v/>
          </cell>
          <cell r="L301" t="str">
            <v/>
          </cell>
          <cell r="N301" t="str">
            <v/>
          </cell>
          <cell r="P301" t="str">
            <v/>
          </cell>
        </row>
        <row r="302">
          <cell r="H302" t="str">
            <v/>
          </cell>
          <cell r="J302" t="str">
            <v/>
          </cell>
          <cell r="L302" t="str">
            <v/>
          </cell>
          <cell r="N302" t="str">
            <v/>
          </cell>
          <cell r="P302" t="str">
            <v/>
          </cell>
        </row>
        <row r="303">
          <cell r="H303" t="str">
            <v/>
          </cell>
          <cell r="J303" t="str">
            <v/>
          </cell>
          <cell r="L303" t="str">
            <v/>
          </cell>
          <cell r="N303" t="str">
            <v/>
          </cell>
          <cell r="P303" t="str">
            <v/>
          </cell>
        </row>
        <row r="304">
          <cell r="H304" t="str">
            <v/>
          </cell>
          <cell r="J304" t="str">
            <v/>
          </cell>
          <cell r="L304" t="str">
            <v/>
          </cell>
          <cell r="N304" t="str">
            <v/>
          </cell>
          <cell r="P304" t="str">
            <v/>
          </cell>
        </row>
        <row r="305">
          <cell r="H305" t="str">
            <v/>
          </cell>
          <cell r="J305" t="str">
            <v/>
          </cell>
          <cell r="L305" t="str">
            <v/>
          </cell>
          <cell r="N305" t="str">
            <v/>
          </cell>
          <cell r="P305" t="str">
            <v/>
          </cell>
        </row>
        <row r="306">
          <cell r="H306" t="str">
            <v/>
          </cell>
          <cell r="J306" t="str">
            <v/>
          </cell>
          <cell r="L306" t="str">
            <v/>
          </cell>
          <cell r="N306" t="str">
            <v/>
          </cell>
          <cell r="P306" t="str">
            <v/>
          </cell>
        </row>
        <row r="307">
          <cell r="H307" t="str">
            <v/>
          </cell>
          <cell r="J307" t="str">
            <v/>
          </cell>
          <cell r="L307" t="str">
            <v/>
          </cell>
          <cell r="N307" t="str">
            <v/>
          </cell>
          <cell r="P307" t="str">
            <v/>
          </cell>
        </row>
        <row r="308">
          <cell r="H308">
            <v>0</v>
          </cell>
          <cell r="J308">
            <v>0</v>
          </cell>
          <cell r="L308">
            <v>0</v>
          </cell>
          <cell r="N308">
            <v>0</v>
          </cell>
          <cell r="P308">
            <v>0</v>
          </cell>
        </row>
        <row r="309">
          <cell r="H309" t="str">
            <v/>
          </cell>
          <cell r="J309" t="str">
            <v/>
          </cell>
          <cell r="L309" t="str">
            <v/>
          </cell>
          <cell r="N309" t="str">
            <v/>
          </cell>
          <cell r="P309" t="str">
            <v/>
          </cell>
        </row>
        <row r="310">
          <cell r="G310">
            <v>13</v>
          </cell>
          <cell r="H310" t="str">
            <v/>
          </cell>
          <cell r="K310" t="str">
            <v>Probabilidad Riesgo Residual:</v>
          </cell>
          <cell r="M310" t="str">
            <v/>
          </cell>
        </row>
        <row r="314">
          <cell r="H314" t="str">
            <v>Riesgo:</v>
          </cell>
          <cell r="I314" t="e">
            <v>#N/A</v>
          </cell>
        </row>
        <row r="321">
          <cell r="G321" t="str">
            <v>Control 1</v>
          </cell>
          <cell r="I321" t="str">
            <v>Control 2</v>
          </cell>
          <cell r="K321" t="str">
            <v>Control 3</v>
          </cell>
          <cell r="M321" t="str">
            <v>Control 4</v>
          </cell>
          <cell r="O321" t="str">
            <v>Control 5</v>
          </cell>
        </row>
        <row r="323">
          <cell r="G323" t="str">
            <v>Evaluación
(Si/No)</v>
          </cell>
          <cell r="H323" t="str">
            <v>Puntaje</v>
          </cell>
          <cell r="I323" t="str">
            <v>Evaluación
(Si/No)</v>
          </cell>
          <cell r="J323" t="str">
            <v>Puntaje</v>
          </cell>
          <cell r="K323" t="str">
            <v>Evaluación
(Si/No)</v>
          </cell>
          <cell r="L323" t="str">
            <v>Puntaje</v>
          </cell>
          <cell r="M323" t="str">
            <v>Evaluación
(Si/No)</v>
          </cell>
          <cell r="N323" t="str">
            <v>Puntaje</v>
          </cell>
          <cell r="O323" t="str">
            <v>Evaluación
(Si/No)</v>
          </cell>
          <cell r="P323" t="str">
            <v>Puntaje</v>
          </cell>
        </row>
        <row r="324">
          <cell r="H324" t="str">
            <v/>
          </cell>
          <cell r="J324" t="str">
            <v/>
          </cell>
          <cell r="L324" t="str">
            <v/>
          </cell>
          <cell r="N324" t="str">
            <v/>
          </cell>
          <cell r="P324" t="str">
            <v/>
          </cell>
        </row>
        <row r="325">
          <cell r="H325" t="str">
            <v/>
          </cell>
          <cell r="J325" t="str">
            <v/>
          </cell>
          <cell r="L325" t="str">
            <v/>
          </cell>
          <cell r="N325" t="str">
            <v/>
          </cell>
          <cell r="P325" t="str">
            <v/>
          </cell>
        </row>
        <row r="326">
          <cell r="H326" t="str">
            <v/>
          </cell>
          <cell r="J326" t="str">
            <v/>
          </cell>
          <cell r="L326" t="str">
            <v/>
          </cell>
          <cell r="N326" t="str">
            <v/>
          </cell>
          <cell r="P326" t="str">
            <v/>
          </cell>
        </row>
        <row r="327">
          <cell r="H327" t="str">
            <v/>
          </cell>
          <cell r="J327" t="str">
            <v/>
          </cell>
          <cell r="L327" t="str">
            <v/>
          </cell>
          <cell r="N327" t="str">
            <v/>
          </cell>
          <cell r="P327" t="str">
            <v/>
          </cell>
        </row>
        <row r="328">
          <cell r="H328" t="str">
            <v/>
          </cell>
          <cell r="J328" t="str">
            <v/>
          </cell>
          <cell r="L328" t="str">
            <v/>
          </cell>
          <cell r="N328" t="str">
            <v/>
          </cell>
          <cell r="P328" t="str">
            <v/>
          </cell>
        </row>
        <row r="329">
          <cell r="H329" t="str">
            <v/>
          </cell>
          <cell r="J329" t="str">
            <v/>
          </cell>
          <cell r="L329" t="str">
            <v/>
          </cell>
          <cell r="N329" t="str">
            <v/>
          </cell>
          <cell r="P329" t="str">
            <v/>
          </cell>
        </row>
        <row r="330">
          <cell r="H330" t="str">
            <v/>
          </cell>
          <cell r="J330" t="str">
            <v/>
          </cell>
          <cell r="L330" t="str">
            <v/>
          </cell>
          <cell r="N330" t="str">
            <v/>
          </cell>
          <cell r="P330" t="str">
            <v/>
          </cell>
        </row>
        <row r="331">
          <cell r="H331">
            <v>0</v>
          </cell>
          <cell r="J331">
            <v>0</v>
          </cell>
          <cell r="L331">
            <v>0</v>
          </cell>
          <cell r="N331">
            <v>0</v>
          </cell>
          <cell r="P331">
            <v>0</v>
          </cell>
        </row>
        <row r="332">
          <cell r="H332" t="str">
            <v/>
          </cell>
          <cell r="J332" t="str">
            <v/>
          </cell>
          <cell r="L332" t="str">
            <v/>
          </cell>
          <cell r="N332" t="str">
            <v/>
          </cell>
          <cell r="P332" t="str">
            <v/>
          </cell>
        </row>
        <row r="333">
          <cell r="G333">
            <v>14</v>
          </cell>
          <cell r="H333" t="str">
            <v/>
          </cell>
          <cell r="K333" t="str">
            <v>Probabilidad Riesgo Residual:</v>
          </cell>
          <cell r="M333" t="str">
            <v/>
          </cell>
        </row>
        <row r="337">
          <cell r="H337" t="str">
            <v>Riesgo:</v>
          </cell>
          <cell r="I337" t="e">
            <v>#N/A</v>
          </cell>
        </row>
        <row r="344">
          <cell r="G344" t="str">
            <v>Control 1</v>
          </cell>
          <cell r="I344" t="str">
            <v>Control 2</v>
          </cell>
          <cell r="K344" t="str">
            <v>Control 3</v>
          </cell>
          <cell r="M344" t="str">
            <v>Control 4</v>
          </cell>
          <cell r="O344" t="str">
            <v>Control 5</v>
          </cell>
        </row>
        <row r="346">
          <cell r="G346" t="str">
            <v>Evaluación
(Si/No)</v>
          </cell>
          <cell r="H346" t="str">
            <v>Puntaje</v>
          </cell>
          <cell r="I346" t="str">
            <v>Evaluación
(Si/No)</v>
          </cell>
          <cell r="J346" t="str">
            <v>Puntaje</v>
          </cell>
          <cell r="K346" t="str">
            <v>Evaluación
(Si/No)</v>
          </cell>
          <cell r="L346" t="str">
            <v>Puntaje</v>
          </cell>
          <cell r="M346" t="str">
            <v>Evaluación
(Si/No)</v>
          </cell>
          <cell r="N346" t="str">
            <v>Puntaje</v>
          </cell>
          <cell r="O346" t="str">
            <v>Evaluación
(Si/No)</v>
          </cell>
          <cell r="P346" t="str">
            <v>Puntaje</v>
          </cell>
        </row>
        <row r="347">
          <cell r="H347" t="str">
            <v/>
          </cell>
          <cell r="J347" t="str">
            <v/>
          </cell>
          <cell r="L347" t="str">
            <v/>
          </cell>
          <cell r="N347" t="str">
            <v/>
          </cell>
          <cell r="P347" t="str">
            <v/>
          </cell>
        </row>
        <row r="348">
          <cell r="H348" t="str">
            <v/>
          </cell>
          <cell r="J348" t="str">
            <v/>
          </cell>
          <cell r="L348" t="str">
            <v/>
          </cell>
          <cell r="N348" t="str">
            <v/>
          </cell>
          <cell r="P348" t="str">
            <v/>
          </cell>
        </row>
        <row r="349">
          <cell r="H349" t="str">
            <v/>
          </cell>
          <cell r="J349" t="str">
            <v/>
          </cell>
          <cell r="L349" t="str">
            <v/>
          </cell>
          <cell r="N349" t="str">
            <v/>
          </cell>
          <cell r="P349" t="str">
            <v/>
          </cell>
        </row>
        <row r="350">
          <cell r="H350" t="str">
            <v/>
          </cell>
          <cell r="J350" t="str">
            <v/>
          </cell>
          <cell r="L350" t="str">
            <v/>
          </cell>
          <cell r="N350" t="str">
            <v/>
          </cell>
          <cell r="P350" t="str">
            <v/>
          </cell>
        </row>
        <row r="351">
          <cell r="H351" t="str">
            <v/>
          </cell>
          <cell r="J351" t="str">
            <v/>
          </cell>
          <cell r="L351" t="str">
            <v/>
          </cell>
          <cell r="N351" t="str">
            <v/>
          </cell>
          <cell r="P351" t="str">
            <v/>
          </cell>
        </row>
        <row r="352">
          <cell r="H352" t="str">
            <v/>
          </cell>
          <cell r="J352" t="str">
            <v/>
          </cell>
          <cell r="L352" t="str">
            <v/>
          </cell>
          <cell r="N352" t="str">
            <v/>
          </cell>
          <cell r="P352" t="str">
            <v/>
          </cell>
        </row>
        <row r="353">
          <cell r="H353" t="str">
            <v/>
          </cell>
          <cell r="J353" t="str">
            <v/>
          </cell>
          <cell r="L353" t="str">
            <v/>
          </cell>
          <cell r="N353" t="str">
            <v/>
          </cell>
          <cell r="P353" t="str">
            <v/>
          </cell>
        </row>
        <row r="354">
          <cell r="H354">
            <v>0</v>
          </cell>
          <cell r="J354">
            <v>0</v>
          </cell>
          <cell r="L354">
            <v>0</v>
          </cell>
          <cell r="N354">
            <v>0</v>
          </cell>
          <cell r="P354">
            <v>0</v>
          </cell>
        </row>
        <row r="355">
          <cell r="H355" t="str">
            <v/>
          </cell>
          <cell r="J355" t="str">
            <v/>
          </cell>
          <cell r="L355" t="str">
            <v/>
          </cell>
          <cell r="N355" t="str">
            <v/>
          </cell>
          <cell r="P355" t="str">
            <v/>
          </cell>
        </row>
        <row r="356">
          <cell r="G356">
            <v>15</v>
          </cell>
          <cell r="H356" t="str">
            <v/>
          </cell>
          <cell r="K356" t="str">
            <v>Probabilidad Riesgo Residual:</v>
          </cell>
          <cell r="M356" t="str">
            <v/>
          </cell>
        </row>
        <row r="360">
          <cell r="H360" t="str">
            <v>Riesgo:</v>
          </cell>
          <cell r="I360" t="e">
            <v>#N/A</v>
          </cell>
        </row>
        <row r="367">
          <cell r="G367" t="str">
            <v>Control 1</v>
          </cell>
          <cell r="I367" t="str">
            <v>Control 2</v>
          </cell>
          <cell r="K367" t="str">
            <v>Control 3</v>
          </cell>
          <cell r="M367" t="str">
            <v>Control 4</v>
          </cell>
          <cell r="O367" t="str">
            <v>Control 5</v>
          </cell>
        </row>
        <row r="369">
          <cell r="G369" t="str">
            <v>Evaluación
(Si/No)</v>
          </cell>
          <cell r="H369" t="str">
            <v>Puntaje</v>
          </cell>
          <cell r="I369" t="str">
            <v>Evaluación
(Si/No)</v>
          </cell>
          <cell r="J369" t="str">
            <v>Puntaje</v>
          </cell>
          <cell r="K369" t="str">
            <v>Evaluación
(Si/No)</v>
          </cell>
          <cell r="L369" t="str">
            <v>Puntaje</v>
          </cell>
          <cell r="M369" t="str">
            <v>Evaluación
(Si/No)</v>
          </cell>
          <cell r="N369" t="str">
            <v>Puntaje</v>
          </cell>
          <cell r="O369" t="str">
            <v>Evaluación
(Si/No)</v>
          </cell>
          <cell r="P369" t="str">
            <v>Puntaje</v>
          </cell>
        </row>
        <row r="370">
          <cell r="H370" t="str">
            <v/>
          </cell>
          <cell r="J370" t="str">
            <v/>
          </cell>
          <cell r="L370" t="str">
            <v/>
          </cell>
          <cell r="N370" t="str">
            <v/>
          </cell>
          <cell r="P370" t="str">
            <v/>
          </cell>
        </row>
        <row r="371">
          <cell r="H371" t="str">
            <v/>
          </cell>
          <cell r="J371" t="str">
            <v/>
          </cell>
          <cell r="L371" t="str">
            <v/>
          </cell>
          <cell r="N371" t="str">
            <v/>
          </cell>
          <cell r="P371" t="str">
            <v/>
          </cell>
        </row>
        <row r="372">
          <cell r="H372" t="str">
            <v/>
          </cell>
          <cell r="J372" t="str">
            <v/>
          </cell>
          <cell r="L372" t="str">
            <v/>
          </cell>
          <cell r="N372" t="str">
            <v/>
          </cell>
          <cell r="P372" t="str">
            <v/>
          </cell>
        </row>
        <row r="373">
          <cell r="H373" t="str">
            <v/>
          </cell>
          <cell r="J373" t="str">
            <v/>
          </cell>
          <cell r="L373" t="str">
            <v/>
          </cell>
          <cell r="N373" t="str">
            <v/>
          </cell>
          <cell r="P373" t="str">
            <v/>
          </cell>
        </row>
        <row r="374">
          <cell r="H374" t="str">
            <v/>
          </cell>
          <cell r="J374" t="str">
            <v/>
          </cell>
          <cell r="L374" t="str">
            <v/>
          </cell>
          <cell r="N374" t="str">
            <v/>
          </cell>
          <cell r="P374" t="str">
            <v/>
          </cell>
        </row>
        <row r="375">
          <cell r="H375" t="str">
            <v/>
          </cell>
          <cell r="J375" t="str">
            <v/>
          </cell>
          <cell r="L375" t="str">
            <v/>
          </cell>
          <cell r="N375" t="str">
            <v/>
          </cell>
          <cell r="P375" t="str">
            <v/>
          </cell>
        </row>
        <row r="376">
          <cell r="H376" t="str">
            <v/>
          </cell>
          <cell r="J376" t="str">
            <v/>
          </cell>
          <cell r="L376" t="str">
            <v/>
          </cell>
          <cell r="N376" t="str">
            <v/>
          </cell>
          <cell r="P376" t="str">
            <v/>
          </cell>
        </row>
        <row r="377">
          <cell r="H377">
            <v>0</v>
          </cell>
          <cell r="J377">
            <v>0</v>
          </cell>
          <cell r="L377">
            <v>0</v>
          </cell>
          <cell r="N377">
            <v>0</v>
          </cell>
          <cell r="P377">
            <v>0</v>
          </cell>
        </row>
        <row r="378">
          <cell r="H378" t="str">
            <v/>
          </cell>
          <cell r="J378" t="str">
            <v/>
          </cell>
          <cell r="L378" t="str">
            <v/>
          </cell>
          <cell r="N378" t="str">
            <v/>
          </cell>
          <cell r="P378" t="str">
            <v/>
          </cell>
        </row>
        <row r="379">
          <cell r="G379">
            <v>16</v>
          </cell>
          <cell r="H379" t="str">
            <v/>
          </cell>
          <cell r="K379" t="str">
            <v>Probabilidad Riesgo Residual:</v>
          </cell>
          <cell r="M379" t="str">
            <v/>
          </cell>
        </row>
        <row r="383">
          <cell r="H383" t="str">
            <v>Riesgo:</v>
          </cell>
          <cell r="I383" t="e">
            <v>#N/A</v>
          </cell>
        </row>
        <row r="390">
          <cell r="G390" t="str">
            <v>Control 1</v>
          </cell>
          <cell r="I390" t="str">
            <v>Control 2</v>
          </cell>
          <cell r="K390" t="str">
            <v>Control 3</v>
          </cell>
          <cell r="M390" t="str">
            <v>Control 4</v>
          </cell>
          <cell r="O390" t="str">
            <v>Control 5</v>
          </cell>
        </row>
        <row r="392">
          <cell r="G392" t="str">
            <v>Evaluación
(Si/No)</v>
          </cell>
          <cell r="H392" t="str">
            <v>Puntaje</v>
          </cell>
          <cell r="I392" t="str">
            <v>Evaluación
(Si/No)</v>
          </cell>
          <cell r="J392" t="str">
            <v>Puntaje</v>
          </cell>
          <cell r="K392" t="str">
            <v>Evaluación
(Si/No)</v>
          </cell>
          <cell r="L392" t="str">
            <v>Puntaje</v>
          </cell>
          <cell r="M392" t="str">
            <v>Evaluación
(Si/No)</v>
          </cell>
          <cell r="N392" t="str">
            <v>Puntaje</v>
          </cell>
          <cell r="O392" t="str">
            <v>Evaluación
(Si/No)</v>
          </cell>
          <cell r="P392" t="str">
            <v>Puntaje</v>
          </cell>
        </row>
        <row r="393">
          <cell r="H393" t="str">
            <v/>
          </cell>
          <cell r="J393" t="str">
            <v/>
          </cell>
          <cell r="L393" t="str">
            <v/>
          </cell>
          <cell r="N393" t="str">
            <v/>
          </cell>
          <cell r="P393" t="str">
            <v/>
          </cell>
        </row>
        <row r="394">
          <cell r="H394" t="str">
            <v/>
          </cell>
          <cell r="J394" t="str">
            <v/>
          </cell>
          <cell r="L394" t="str">
            <v/>
          </cell>
          <cell r="N394" t="str">
            <v/>
          </cell>
          <cell r="P394" t="str">
            <v/>
          </cell>
        </row>
        <row r="395">
          <cell r="H395" t="str">
            <v/>
          </cell>
          <cell r="J395" t="str">
            <v/>
          </cell>
          <cell r="L395" t="str">
            <v/>
          </cell>
          <cell r="N395" t="str">
            <v/>
          </cell>
          <cell r="P395" t="str">
            <v/>
          </cell>
        </row>
        <row r="396">
          <cell r="H396" t="str">
            <v/>
          </cell>
          <cell r="J396" t="str">
            <v/>
          </cell>
          <cell r="L396" t="str">
            <v/>
          </cell>
          <cell r="N396" t="str">
            <v/>
          </cell>
          <cell r="P396" t="str">
            <v/>
          </cell>
        </row>
        <row r="397">
          <cell r="H397" t="str">
            <v/>
          </cell>
          <cell r="J397" t="str">
            <v/>
          </cell>
          <cell r="L397" t="str">
            <v/>
          </cell>
          <cell r="N397" t="str">
            <v/>
          </cell>
          <cell r="P397" t="str">
            <v/>
          </cell>
        </row>
        <row r="398">
          <cell r="H398" t="str">
            <v/>
          </cell>
          <cell r="J398" t="str">
            <v/>
          </cell>
          <cell r="L398" t="str">
            <v/>
          </cell>
          <cell r="N398" t="str">
            <v/>
          </cell>
          <cell r="P398" t="str">
            <v/>
          </cell>
        </row>
        <row r="399">
          <cell r="H399" t="str">
            <v/>
          </cell>
          <cell r="J399" t="str">
            <v/>
          </cell>
          <cell r="L399" t="str">
            <v/>
          </cell>
          <cell r="N399" t="str">
            <v/>
          </cell>
          <cell r="P399" t="str">
            <v/>
          </cell>
        </row>
        <row r="400">
          <cell r="H400">
            <v>0</v>
          </cell>
          <cell r="J400">
            <v>0</v>
          </cell>
          <cell r="L400">
            <v>0</v>
          </cell>
          <cell r="N400">
            <v>0</v>
          </cell>
          <cell r="P400">
            <v>0</v>
          </cell>
        </row>
        <row r="401">
          <cell r="H401" t="str">
            <v/>
          </cell>
          <cell r="J401" t="str">
            <v/>
          </cell>
          <cell r="L401" t="str">
            <v/>
          </cell>
          <cell r="N401" t="str">
            <v/>
          </cell>
          <cell r="P401" t="str">
            <v/>
          </cell>
        </row>
        <row r="402">
          <cell r="G402">
            <v>17</v>
          </cell>
          <cell r="H402" t="str">
            <v/>
          </cell>
          <cell r="K402" t="str">
            <v>Probabilidad Riesgo Residual:</v>
          </cell>
          <cell r="M402" t="str">
            <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Hoja1"/>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O1" t="str">
            <v>DIE - Direccionamiento Estratégico</v>
          </cell>
          <cell r="P1" t="str">
            <v>Definir estrategias y líneas de acción que direccionen al Invima, con el fin de cumplir con la misión y funciones del
Instituto para satisfacer las necesidades de las partes interesadas</v>
          </cell>
        </row>
        <row r="2">
          <cell r="O2" t="str">
            <v>FPE - Formulación y Seguimiento de Planes, Programas y Proyectos Estratégicos</v>
          </cell>
          <cell r="P2" t="str">
            <v>Trazar el mapa del Invima que señale los pasos para hacer realidad la visión, convirtiendo los proyectos en acciones
(tendencias, metas, objetivos, reglas, verificación y resultados) para satisfacer las necesidades de los clientes y las
partes interesadas</v>
          </cell>
        </row>
        <row r="3">
          <cell r="O3" t="str">
            <v>GRI - Gestión de Relaciones Interinstitucionales</v>
          </cell>
          <cell r="P3" t="str">
            <v>Facilitar acciones concertadas y consensuadas entre el Invima e instituciones públicas y privadas, nacionales o
internacionales promoviendo y ejecutando actividades de negociación, cooperación, intercambio o referenciación con
el fin de garantizar el relacionamiento de la Institución con organismos nacionales y extranjeros.</v>
          </cell>
        </row>
        <row r="4">
          <cell r="O4" t="str">
            <v>AST - Atención de Solicitudes y Trámites</v>
          </cell>
          <cell r="P4" t="str">
            <v>Atender a la ciudadanía en general con la radicación de los trámites y atención de las solicitudes brindando
orientación e información personalizada de manera veraz y oportuna.</v>
          </cell>
        </row>
        <row r="5">
          <cell r="O5" t="str">
            <v>PQR - Atención de PQR</v>
          </cell>
          <cell r="P5" t="str">
            <v>Atender a la ciudadanía en general con la gestión de las peticiones, quejas, reclamos, denuncias y derechos de
petición asegurando la atención en el tiempo de respuesta estipulado y con la calidad requerida.</v>
          </cell>
        </row>
        <row r="6">
          <cell r="O6" t="str">
            <v>GCO - Gestión de Comunicaciones</v>
          </cell>
          <cell r="P6" t="str">
            <v>Diseñar y ejecutar estrategias de comunicación organizacional para el logro de los objetivos del instituto, con el fin de
informar a la ciudadanía en general sobre las actuaciones del Invima</v>
          </cell>
        </row>
        <row r="7">
          <cell r="O7" t="str">
            <v>NOT - Notificación</v>
          </cell>
          <cell r="P7" t="str">
            <v>Gestionar todas las actividades para asegurar que se realice la notificación de las resoluciones, decretos, autos y
demás actos administrativos en el tiempo establecido y con la calidad requerida.</v>
          </cell>
        </row>
        <row r="8">
          <cell r="O8" t="str">
            <v>PNR - Análisis de los Proyectos Normativos y Reglamentos</v>
          </cell>
          <cell r="P8" t="str">
            <v>Estudiar y conceptuar sobre proyectos de normas (ley, decretos, resoluciones), propuestos por las direcciones
misionales del INVIMA, los Ministerios y demás entidades estatales nacionales e internacionales que tengan
injerencia en los asuntos competencia del INVIMA.</v>
          </cell>
        </row>
        <row r="9">
          <cell r="O9" t="str">
            <v>MNJ - Monitoreo de la Normatividad y Jurisprudencia</v>
          </cell>
          <cell r="P9" t="str">
            <v>Realizar el monitoreo de la normatividad y jurisprudencia nacional e internacional para asegurar su divulgación,
actualización y adopción tanto a nivel interno como externo</v>
          </cell>
        </row>
        <row r="10">
          <cell r="O10" t="str">
            <v>AYC - Auditorías y Certificaciones</v>
          </cell>
          <cell r="P10" t="str">
            <v>Verificar el cumplimiento de los requisitos establecidos en la normatividad sanitaria vigente, con el fin de otorgar la
certificación a los establecimientos fabricantes nacionales e internacionales, importadores y prestadores de servicios
de salud competencia del INVIMA.</v>
          </cell>
        </row>
        <row r="11">
          <cell r="O11" t="str">
            <v>ESA - Educación Sanitaria y Asistencia Técnica</v>
          </cell>
          <cell r="P11" t="str">
            <v>Promover la consciencia sanitaria y las buenas prácticas en la ciudadanía, gremios, sector industrial y entes
descentralizados por medio de mecanismos de educación sanitaria y asistencia técnica que generen sentido de
corresponsabilidad en la gestión de seguridad sanitaria.</v>
          </cell>
        </row>
        <row r="12">
          <cell r="O12" t="str">
            <v>RSA - Registros Sanitarios y Trámites Asociados</v>
          </cell>
          <cell r="P12" t="str">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ell>
        </row>
        <row r="13">
          <cell r="O13" t="str">
            <v>INS - Inspección</v>
          </cell>
          <cell r="P13" t="str">
            <v>Realizar la ejecución de las actividades de inspección y temas asociados, basadas en un enfoque de riesgo con el
propósito de garantizar el cumplimiento de los requisitos sanitarios establecidos en la normatividad vigente.</v>
          </cell>
        </row>
        <row r="14">
          <cell r="O14" t="str">
            <v>VIG - Vigilancia</v>
          </cell>
          <cell r="P14" t="str">
            <v>Realizar la planeación y ejecución de las actividades de vigilancia, basadas en un enfoque de riesgo con el propósito
de garantizar el cumplimiento de los requisitos sanitarios establecidos en la normatividad vigente.</v>
          </cell>
        </row>
        <row r="15">
          <cell r="O15" t="str">
            <v>CTL - Control Sanitario</v>
          </cell>
          <cell r="P15" t="str">
            <v>Desarrollar las actividades de control sanitario basadas en un enfoque de riesgo, con el propósito de investigar,
verificar y sancionar las infracciones sanitarias generadas por el no cumplimiento de los requisitos sanitarios
establecidos en la normatividad vigente.</v>
          </cell>
        </row>
        <row r="16">
          <cell r="O16" t="str">
            <v>CCP - Control de Calidad de Productos</v>
          </cell>
          <cell r="P16" t="str">
            <v>Realizar el control de calidad de los productos competencia del Invima para determinar su calidad o inocuidad</v>
          </cell>
        </row>
        <row r="17">
          <cell r="O17" t="str">
            <v>DPE - Desarrollo de Personal</v>
          </cell>
          <cell r="P17" t="str">
            <v>Desarrollar el talento humano a través planes y programas para incrementar los niveles de competencias, protección,
bienestar, incentivos y nivel de desempeño del personal</v>
          </cell>
        </row>
        <row r="18">
          <cell r="O18" t="str">
            <v>CDI - Control Disciplinario Interno</v>
          </cell>
          <cell r="P18" t="str">
            <v>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v>
          </cell>
        </row>
        <row r="19">
          <cell r="O19" t="str">
            <v>GNO - Gestión de Nómina</v>
          </cell>
          <cell r="P19" t="str">
            <v>Liquidar la nómina de los empleados de planta aplicando la normatividad vigente</v>
          </cell>
        </row>
        <row r="20">
          <cell r="O20" t="str">
            <v>SVI - Selección y Vinculación</v>
          </cell>
          <cell r="P20" t="str">
            <v>Administrar la planta de personal de la Entidad, con el fin de apoyar a la entidad en la consecución del direccionamiento
estratégico</v>
          </cell>
        </row>
        <row r="21">
          <cell r="O21" t="str">
            <v xml:space="preserve">PTH - Planeación del Talento Humano </v>
          </cell>
          <cell r="P21" t="str">
            <v>Establecer los planes, programas y proyectos, para asegurar la cantidad y calidad del personal que permita elevar la
capacidad de la entidad, cumpliendo la estrategia del Invima.</v>
          </cell>
        </row>
        <row r="22">
          <cell r="O22" t="str">
            <v>GCO - Gestión Contable</v>
          </cell>
          <cell r="P22" t="str">
            <v>Registrar, consolidar y suministrar la información contable, cumpliendo con los principios establecidos en el régimen
de contabilidad pública, con calidad, oportunidad y veracidad de manera que sea una herramienta para una
adecuada planeación y toma de decisiones estratégicas</v>
          </cell>
        </row>
        <row r="23">
          <cell r="O23" t="str">
            <v>GPR - Gestión del Presupuesto</v>
          </cell>
          <cell r="P23" t="str">
            <v>Planear un presupuesto que permita el funcionamiento y cumplimiento de los objetivos institucionales, controlando su
ejecución de manera que se constituya en una herramienta de proyección financiera a corto y mediano plazo para la
oportuna toma de decisiones.</v>
          </cell>
        </row>
        <row r="24">
          <cell r="O24" t="str">
            <v>GTE - Gestión de Tesorería</v>
          </cell>
          <cell r="P24" t="str">
            <v>Administrar los recursos financieros, controlar los ingresos y ejecutar los pagos de las obligaciones contraídas de
acuerdo con el presupuesto, en forma oportuna, transparente y segura</v>
          </cell>
        </row>
        <row r="25">
          <cell r="O25" t="str">
            <v>ABS - Adquisición de Bienes y Servicios</v>
          </cell>
          <cell r="P25" t="str">
            <v>Adquirir bienes, servicios y suministros a través de las diferentes modalidades de contratación, cumpliendo con los
tiempos establecidos para satisfacer las necesidades de las áreas del INVIMA.</v>
          </cell>
        </row>
        <row r="26">
          <cell r="O26" t="str">
            <v>GBS - Gestión de Bienes y Servicios Administrativos</v>
          </cell>
          <cell r="P26" t="str">
            <v>Conservar, administrar y mantener los bienes muebles e inmuebles del Invima para proporcionar una infraestructura
adecuada de trabajo y los elementos que se requieran para la operación del Instituto.</v>
          </cell>
        </row>
        <row r="27">
          <cell r="O27" t="str">
            <v xml:space="preserve">GDO - Gestión Documental y Correspondencia </v>
          </cell>
          <cell r="P27" t="str">
            <v>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v>
          </cell>
        </row>
        <row r="28">
          <cell r="O28" t="str">
            <v>ATJ - Asesoría en Temas Jurídicos</v>
          </cell>
          <cell r="P28" t="str">
            <v>Prestar una oportuna y veraz asesoría en temas jurídicos a través de la respuesta a las diferentes consultas y
solicitudes de concepto teniendo en cuenta la normatividad vigente</v>
          </cell>
        </row>
        <row r="29">
          <cell r="O29" t="str">
            <v>GJE - Gestión de Procesos Judiciales y Extrajudiciales</v>
          </cell>
          <cell r="P29" t="str">
            <v>Proteger los intereses del Instituto a través de la defensa judicial y extrajudicial ante los entes competentes en
procura de la resolución favorable al Instituto de las diferentes demandas y conflictos de acuerdo con la normatividad
vigente.</v>
          </cell>
        </row>
        <row r="30">
          <cell r="O30" t="str">
            <v>ACC - Administrativo de Cobro Coactivo</v>
          </cell>
          <cell r="P30" t="str">
            <v>Desarrollar todas las acciones para lograr acuerdos de pago a través del cobro persuasivo y/o coactivo para hacer
efectivas las acreencias a favor del Invima. Desarrollar todas las acciones para lograr acuerdos de pago a través del
cobro persuasivo y/o coactivo para hacer efectivas las acreencias a favor del Invima</v>
          </cell>
        </row>
        <row r="31">
          <cell r="O31" t="str">
            <v xml:space="preserve">PTI - Planeación de las Tecnologías de la Información </v>
          </cell>
          <cell r="P31" t="str">
            <v xml:space="preserve">Definir las Estrategias de Tecnologías de Información y las Comunicaciones a través de una adecuada planeación de
los recursos para satisfacer las necesidades de TICs del Invima.
</v>
          </cell>
        </row>
        <row r="32">
          <cell r="O32" t="str">
            <v>GIN - Gestión Informática y de la Información</v>
          </cell>
          <cell r="P32" t="str">
            <v>Desarrollar las actividades para el desarrollo, implantación y mantenimiento de los sistemas de información que
requiere la entidad para soportar los procesos y entregar información confiable y oportuna para la operación del
Invima.</v>
          </cell>
        </row>
        <row r="33">
          <cell r="O33" t="str">
            <v>GTI - Gestión de la Infraestructura y Servicios Tecnológicos</v>
          </cell>
          <cell r="P33" t="str">
            <v>Desarrollar las actividades para la prestación de los servicios tecnológicos, conectividad y equipos en forma oportuna
y con los más altos estándares de servicio.</v>
          </cell>
        </row>
        <row r="34">
          <cell r="O34" t="str">
            <v xml:space="preserve">GSI - Gestión de la Seguridad Informática </v>
          </cell>
          <cell r="P34" t="str">
            <v xml:space="preserve">Gestionar las medidas preventivas y reactivas de las TIC´s que permitan resguardar y proteger la información
buscando mantener la confidencialidad, la disponibilidad e integridad de la misma
</v>
          </cell>
        </row>
        <row r="35">
          <cell r="O35" t="str">
            <v xml:space="preserve">PSI - Planeación del Sistema Integrado de Gestión </v>
          </cell>
          <cell r="P35" t="str">
            <v>Planear las actividades de mantenimiento del Sistema Integrado de Gestión para asegurar su permanencia en el
tiempo</v>
          </cell>
        </row>
        <row r="36">
          <cell r="O36" t="str">
            <v xml:space="preserve">EMC - Evaluación y Mejoramiento Continuo </v>
          </cell>
          <cell r="P36" t="str">
            <v xml:space="preserve">Evaluar el comportamiento del Sistema Integrado de Gestión e implementar las acciones de mejoramiento a que
haya lugar para garantizar el cumplimiento de los objetivos del proceso e institucionales.
</v>
          </cell>
        </row>
        <row r="37">
          <cell r="O37" t="str">
            <v xml:space="preserve">AUI - Auditoria Interna </v>
          </cell>
          <cell r="P37" t="str">
            <v>Verificar el nivel de cumplimiento de los objetivos, programas, procesos, proyectos y controles a través de auditorías
que conduzcan al mejoramiento de la gestión y control en el Invima.</v>
          </cell>
        </row>
        <row r="38">
          <cell r="O38" t="str">
            <v>SGE - Seguimiento a la Gestión Institucional</v>
          </cell>
          <cell r="P38" t="str">
            <v>Realizar seguimiento a la gestión institucional y promover la cultura de autocontrol en el Invima.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 val="Copia de CCP-2017-01-20 (2)REV "/>
    </sheetNames>
    <sheetDataSet>
      <sheetData sheetId="0" refreshError="1"/>
      <sheetData sheetId="1" refreshError="1"/>
      <sheetData sheetId="2" refreshError="1"/>
      <sheetData sheetId="3" refreshError="1">
        <row r="6">
          <cell r="F6" t="str">
            <v>CCP-2017-RC001</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row>
        <row r="7">
          <cell r="F7" t="str">
            <v>Entregar información reservada de los laboratorios a terceros o personas no autorizadas</v>
          </cell>
          <cell r="G7" t="e">
            <v>#N/A</v>
          </cell>
          <cell r="H7" t="e">
            <v>#N/A</v>
          </cell>
          <cell r="I7" t="e">
            <v>#N/A</v>
          </cell>
          <cell r="J7" t="e">
            <v>#N/A</v>
          </cell>
          <cell r="K7" t="e">
            <v>#N/A</v>
          </cell>
          <cell r="L7" t="e">
            <v>#N/A</v>
          </cell>
          <cell r="M7" t="e">
            <v>#N/A</v>
          </cell>
          <cell r="N7" t="e">
            <v>#N/A</v>
          </cell>
          <cell r="O7" t="e">
            <v>#N/A</v>
          </cell>
          <cell r="P7" t="e">
            <v>#N/A</v>
          </cell>
          <cell r="Q7" t="e">
            <v>#N/A</v>
          </cell>
          <cell r="R7" t="e">
            <v>#N/A</v>
          </cell>
          <cell r="S7" t="e">
            <v>#N/A</v>
          </cell>
          <cell r="T7" t="e">
            <v>#N/A</v>
          </cell>
          <cell r="U7" t="e">
            <v>#N/A</v>
          </cell>
          <cell r="V7" t="e">
            <v>#N/A</v>
          </cell>
          <cell r="W7" t="e">
            <v>#N/A</v>
          </cell>
          <cell r="X7" t="e">
            <v>#N/A</v>
          </cell>
          <cell r="Y7" t="e">
            <v>#N/A</v>
          </cell>
        </row>
        <row r="8">
          <cell r="F8" t="str">
            <v>Corrupción</v>
          </cell>
          <cell r="G8" t="e">
            <v>#N/A</v>
          </cell>
          <cell r="H8" t="e">
            <v>#N/A</v>
          </cell>
          <cell r="I8" t="e">
            <v>#N/A</v>
          </cell>
          <cell r="J8" t="e">
            <v>#N/A</v>
          </cell>
          <cell r="K8" t="e">
            <v>#N/A</v>
          </cell>
          <cell r="L8" t="e">
            <v>#N/A</v>
          </cell>
          <cell r="M8" t="e">
            <v>#N/A</v>
          </cell>
          <cell r="N8" t="e">
            <v>#N/A</v>
          </cell>
          <cell r="O8" t="e">
            <v>#N/A</v>
          </cell>
          <cell r="P8" t="e">
            <v>#N/A</v>
          </cell>
          <cell r="Q8" t="e">
            <v>#N/A</v>
          </cell>
          <cell r="R8" t="e">
            <v>#N/A</v>
          </cell>
          <cell r="S8" t="e">
            <v>#N/A</v>
          </cell>
          <cell r="T8" t="e">
            <v>#N/A</v>
          </cell>
          <cell r="U8" t="e">
            <v>#N/A</v>
          </cell>
          <cell r="V8" t="e">
            <v>#N/A</v>
          </cell>
          <cell r="W8" t="e">
            <v>#N/A</v>
          </cell>
          <cell r="X8" t="e">
            <v>#N/A</v>
          </cell>
          <cell r="Y8" t="e">
            <v>#N/A</v>
          </cell>
        </row>
        <row r="9">
          <cell r="F9" t="str">
            <v>Si</v>
          </cell>
        </row>
        <row r="10">
          <cell r="F10" t="str">
            <v>No</v>
          </cell>
        </row>
        <row r="11">
          <cell r="F11" t="str">
            <v>No</v>
          </cell>
        </row>
        <row r="12">
          <cell r="F12" t="str">
            <v>No</v>
          </cell>
        </row>
        <row r="13">
          <cell r="F13" t="str">
            <v>Si</v>
          </cell>
        </row>
        <row r="14">
          <cell r="F14" t="str">
            <v>No</v>
          </cell>
        </row>
        <row r="15">
          <cell r="F15" t="str">
            <v>Si</v>
          </cell>
        </row>
        <row r="16">
          <cell r="F16" t="str">
            <v>Si</v>
          </cell>
        </row>
        <row r="17">
          <cell r="F17" t="str">
            <v>Si</v>
          </cell>
        </row>
        <row r="18">
          <cell r="F18" t="str">
            <v>Si</v>
          </cell>
        </row>
        <row r="19">
          <cell r="F19" t="str">
            <v>No</v>
          </cell>
        </row>
        <row r="20">
          <cell r="F20" t="str">
            <v>No</v>
          </cell>
        </row>
        <row r="39">
          <cell r="F39" t="str">
            <v>Si</v>
          </cell>
        </row>
        <row r="40">
          <cell r="F40" t="str">
            <v>No</v>
          </cell>
        </row>
        <row r="41">
          <cell r="F41" t="str">
            <v>Si</v>
          </cell>
        </row>
        <row r="42">
          <cell r="F42" t="str">
            <v>No</v>
          </cell>
        </row>
        <row r="43">
          <cell r="F43" t="str">
            <v>No</v>
          </cell>
        </row>
        <row r="44">
          <cell r="F44" t="str">
            <v>No</v>
          </cell>
        </row>
        <row r="45">
          <cell r="F45">
            <v>8</v>
          </cell>
          <cell r="G45" t="e">
            <v>#N/A</v>
          </cell>
          <cell r="H45" t="e">
            <v>#N/A</v>
          </cell>
          <cell r="I45" t="e">
            <v>#N/A</v>
          </cell>
          <cell r="J45" t="e">
            <v>#N/A</v>
          </cell>
          <cell r="K45" t="e">
            <v>#N/A</v>
          </cell>
          <cell r="L45" t="e">
            <v>#N/A</v>
          </cell>
          <cell r="M45" t="e">
            <v>#N/A</v>
          </cell>
          <cell r="N45" t="e">
            <v>#N/A</v>
          </cell>
          <cell r="O45" t="e">
            <v>#N/A</v>
          </cell>
          <cell r="P45" t="e">
            <v>#N/A</v>
          </cell>
          <cell r="Q45" t="e">
            <v>#N/A</v>
          </cell>
          <cell r="R45" t="e">
            <v>#N/A</v>
          </cell>
          <cell r="S45" t="e">
            <v>#N/A</v>
          </cell>
          <cell r="T45" t="e">
            <v>#N/A</v>
          </cell>
          <cell r="U45" t="e">
            <v>#N/A</v>
          </cell>
          <cell r="V45" t="e">
            <v>#N/A</v>
          </cell>
          <cell r="W45" t="e">
            <v>#N/A</v>
          </cell>
          <cell r="X45" t="e">
            <v>#N/A</v>
          </cell>
          <cell r="Y45" t="e">
            <v>#N/A</v>
          </cell>
        </row>
        <row r="46">
          <cell r="F46" t="str">
            <v>Mayor</v>
          </cell>
          <cell r="G46" t="e">
            <v>#N/A</v>
          </cell>
          <cell r="H46" t="e">
            <v>#N/A</v>
          </cell>
          <cell r="I46" t="e">
            <v>#N/A</v>
          </cell>
          <cell r="J46" t="e">
            <v>#N/A</v>
          </cell>
          <cell r="K46" t="e">
            <v>#N/A</v>
          </cell>
          <cell r="L46" t="e">
            <v>#N/A</v>
          </cell>
          <cell r="M46" t="e">
            <v>#N/A</v>
          </cell>
          <cell r="N46" t="e">
            <v>#N/A</v>
          </cell>
          <cell r="O46" t="e">
            <v>#N/A</v>
          </cell>
          <cell r="P46" t="e">
            <v>#N/A</v>
          </cell>
          <cell r="Q46" t="e">
            <v>#N/A</v>
          </cell>
          <cell r="R46" t="e">
            <v>#N/A</v>
          </cell>
          <cell r="S46" t="e">
            <v>#N/A</v>
          </cell>
          <cell r="T46" t="e">
            <v>#N/A</v>
          </cell>
          <cell r="U46" t="e">
            <v>#N/A</v>
          </cell>
          <cell r="V46" t="e">
            <v>#N/A</v>
          </cell>
          <cell r="W46" t="e">
            <v>#N/A</v>
          </cell>
          <cell r="X46" t="e">
            <v>#N/A</v>
          </cell>
          <cell r="Y46" t="e">
            <v>#N/A</v>
          </cell>
        </row>
        <row r="47">
          <cell r="F47">
            <v>10</v>
          </cell>
          <cell r="G47" t="e">
            <v>#N/A</v>
          </cell>
          <cell r="H47" t="e">
            <v>#N/A</v>
          </cell>
          <cell r="I47" t="e">
            <v>#N/A</v>
          </cell>
          <cell r="J47" t="e">
            <v>#N/A</v>
          </cell>
          <cell r="K47" t="e">
            <v>#N/A</v>
          </cell>
          <cell r="L47" t="e">
            <v>#N/A</v>
          </cell>
          <cell r="M47" t="e">
            <v>#N/A</v>
          </cell>
          <cell r="N47" t="e">
            <v>#N/A</v>
          </cell>
          <cell r="O47" t="e">
            <v>#N/A</v>
          </cell>
          <cell r="P47" t="e">
            <v>#N/A</v>
          </cell>
          <cell r="Q47" t="e">
            <v>#N/A</v>
          </cell>
          <cell r="R47" t="e">
            <v>#N/A</v>
          </cell>
          <cell r="S47" t="e">
            <v>#N/A</v>
          </cell>
          <cell r="T47" t="e">
            <v>#N/A</v>
          </cell>
          <cell r="U47" t="e">
            <v>#N/A</v>
          </cell>
          <cell r="V47" t="e">
            <v>#N/A</v>
          </cell>
          <cell r="W47" t="e">
            <v>#N/A</v>
          </cell>
          <cell r="X47" t="e">
            <v>#N/A</v>
          </cell>
          <cell r="Y47" t="e">
            <v>#N/A</v>
          </cell>
        </row>
      </sheetData>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 val="Matriz_Riesgos_AST_Propuesta(RO"/>
    </sheetNames>
    <sheetDataSet>
      <sheetData sheetId="0" refreshError="1"/>
      <sheetData sheetId="1" refreshError="1"/>
      <sheetData sheetId="2" refreshError="1"/>
      <sheetData sheetId="3" refreshError="1">
        <row r="6">
          <cell r="F6" t="str">
            <v>AST-2017-RC001</v>
          </cell>
          <cell r="G6" t="str">
            <v>AST-2017-RC002</v>
          </cell>
          <cell r="H6" t="e">
            <v>#REF!</v>
          </cell>
          <cell r="I6" t="e">
            <v>#REF!</v>
          </cell>
          <cell r="J6" t="e">
            <v>#REF!</v>
          </cell>
          <cell r="K6" t="e">
            <v>#REF!</v>
          </cell>
          <cell r="L6" t="e">
            <v>#REF!</v>
          </cell>
          <cell r="M6" t="e">
            <v>#REF!</v>
          </cell>
          <cell r="N6" t="e">
            <v>#REF!</v>
          </cell>
          <cell r="O6" t="e">
            <v>#REF!</v>
          </cell>
          <cell r="P6" t="e">
            <v>#REF!</v>
          </cell>
          <cell r="Q6" t="e">
            <v>#REF!</v>
          </cell>
          <cell r="R6" t="e">
            <v>#REF!</v>
          </cell>
          <cell r="S6" t="e">
            <v>#REF!</v>
          </cell>
          <cell r="T6" t="e">
            <v>#REF!</v>
          </cell>
          <cell r="U6" t="e">
            <v>#REF!</v>
          </cell>
          <cell r="V6" t="e">
            <v>#REF!</v>
          </cell>
        </row>
        <row r="7">
          <cell r="F7" t="str">
            <v xml:space="preserve">Recibir o pedir dadivas (económico o material) para radicar una solicitud de tramite sin contar con todos los requisitos exigidos para su estudio. </v>
          </cell>
          <cell r="G7" t="str">
            <v xml:space="preserve">Filtrar información sobre un trámite para beneficio propio o  favorecer a un tercero. </v>
          </cell>
          <cell r="H7" t="e">
            <v>#REF!</v>
          </cell>
          <cell r="I7" t="e">
            <v>#REF!</v>
          </cell>
          <cell r="J7" t="e">
            <v>#REF!</v>
          </cell>
          <cell r="K7" t="e">
            <v>#REF!</v>
          </cell>
          <cell r="L7" t="e">
            <v>#REF!</v>
          </cell>
          <cell r="M7" t="e">
            <v>#REF!</v>
          </cell>
          <cell r="N7" t="e">
            <v>#REF!</v>
          </cell>
          <cell r="O7" t="e">
            <v>#REF!</v>
          </cell>
          <cell r="P7" t="e">
            <v>#REF!</v>
          </cell>
          <cell r="Q7" t="e">
            <v>#REF!</v>
          </cell>
          <cell r="R7" t="e">
            <v>#REF!</v>
          </cell>
          <cell r="S7" t="e">
            <v>#REF!</v>
          </cell>
          <cell r="T7" t="e">
            <v>#REF!</v>
          </cell>
          <cell r="U7" t="e">
            <v>#REF!</v>
          </cell>
          <cell r="V7" t="e">
            <v>#REF!</v>
          </cell>
        </row>
        <row r="8">
          <cell r="F8" t="str">
            <v>Corrupción</v>
          </cell>
          <cell r="G8" t="str">
            <v>Corrupción</v>
          </cell>
          <cell r="H8" t="e">
            <v>#REF!</v>
          </cell>
          <cell r="I8" t="e">
            <v>#REF!</v>
          </cell>
          <cell r="J8" t="e">
            <v>#REF!</v>
          </cell>
          <cell r="K8" t="e">
            <v>#REF!</v>
          </cell>
          <cell r="L8" t="e">
            <v>#REF!</v>
          </cell>
          <cell r="M8" t="e">
            <v>#REF!</v>
          </cell>
          <cell r="N8" t="e">
            <v>#REF!</v>
          </cell>
          <cell r="O8" t="e">
            <v>#REF!</v>
          </cell>
          <cell r="P8" t="e">
            <v>#REF!</v>
          </cell>
          <cell r="Q8" t="e">
            <v>#REF!</v>
          </cell>
          <cell r="R8" t="e">
            <v>#REF!</v>
          </cell>
          <cell r="S8" t="e">
            <v>#REF!</v>
          </cell>
          <cell r="T8" t="e">
            <v>#REF!</v>
          </cell>
          <cell r="U8" t="e">
            <v>#REF!</v>
          </cell>
          <cell r="V8" t="e">
            <v>#REF!</v>
          </cell>
        </row>
        <row r="9">
          <cell r="F9" t="str">
            <v>Si</v>
          </cell>
          <cell r="G9" t="str">
            <v>Si</v>
          </cell>
        </row>
        <row r="10">
          <cell r="F10" t="str">
            <v>Si</v>
          </cell>
          <cell r="G10" t="str">
            <v>No</v>
          </cell>
        </row>
        <row r="11">
          <cell r="F11" t="str">
            <v>Si</v>
          </cell>
          <cell r="G11" t="str">
            <v>Si</v>
          </cell>
        </row>
        <row r="12">
          <cell r="F12" t="str">
            <v>No</v>
          </cell>
          <cell r="G12" t="str">
            <v>No</v>
          </cell>
        </row>
        <row r="13">
          <cell r="F13" t="str">
            <v>No</v>
          </cell>
          <cell r="G13" t="str">
            <v>No</v>
          </cell>
        </row>
        <row r="14">
          <cell r="F14" t="str">
            <v>Si</v>
          </cell>
          <cell r="G14" t="str">
            <v>Si</v>
          </cell>
        </row>
        <row r="15">
          <cell r="F15" t="str">
            <v>No</v>
          </cell>
          <cell r="G15" t="str">
            <v>No</v>
          </cell>
        </row>
        <row r="16">
          <cell r="F16" t="str">
            <v>Si</v>
          </cell>
          <cell r="G16" t="str">
            <v>Si</v>
          </cell>
        </row>
        <row r="17">
          <cell r="F17" t="str">
            <v>No</v>
          </cell>
          <cell r="G17" t="str">
            <v>Si</v>
          </cell>
        </row>
        <row r="18">
          <cell r="F18" t="str">
            <v>Si</v>
          </cell>
          <cell r="G18" t="str">
            <v>Si</v>
          </cell>
        </row>
        <row r="19">
          <cell r="F19" t="str">
            <v>Si</v>
          </cell>
          <cell r="G19" t="str">
            <v>Si</v>
          </cell>
        </row>
        <row r="20">
          <cell r="F20" t="str">
            <v>No</v>
          </cell>
          <cell r="G20" t="str">
            <v>No</v>
          </cell>
        </row>
        <row r="39">
          <cell r="F39" t="str">
            <v>Si</v>
          </cell>
          <cell r="G39" t="str">
            <v>Si</v>
          </cell>
        </row>
        <row r="40">
          <cell r="F40" t="str">
            <v>No</v>
          </cell>
          <cell r="G40" t="str">
            <v>Si</v>
          </cell>
        </row>
        <row r="41">
          <cell r="F41" t="str">
            <v>Si</v>
          </cell>
          <cell r="G41" t="str">
            <v>Si</v>
          </cell>
        </row>
        <row r="42">
          <cell r="F42" t="str">
            <v>Si</v>
          </cell>
          <cell r="G42" t="str">
            <v>No</v>
          </cell>
        </row>
        <row r="43">
          <cell r="F43" t="str">
            <v>No</v>
          </cell>
          <cell r="G43" t="str">
            <v>Si</v>
          </cell>
        </row>
        <row r="44">
          <cell r="F44" t="str">
            <v>Si</v>
          </cell>
          <cell r="G44" t="str">
            <v>No</v>
          </cell>
        </row>
        <row r="45">
          <cell r="F45">
            <v>11</v>
          </cell>
          <cell r="G45">
            <v>11</v>
          </cell>
          <cell r="H45" t="e">
            <v>#REF!</v>
          </cell>
          <cell r="I45" t="e">
            <v>#REF!</v>
          </cell>
          <cell r="J45" t="e">
            <v>#REF!</v>
          </cell>
          <cell r="K45" t="e">
            <v>#REF!</v>
          </cell>
          <cell r="L45" t="e">
            <v>#REF!</v>
          </cell>
          <cell r="M45" t="e">
            <v>#REF!</v>
          </cell>
          <cell r="N45" t="e">
            <v>#REF!</v>
          </cell>
          <cell r="O45" t="e">
            <v>#REF!</v>
          </cell>
          <cell r="P45" t="e">
            <v>#REF!</v>
          </cell>
          <cell r="Q45" t="e">
            <v>#REF!</v>
          </cell>
          <cell r="R45" t="e">
            <v>#REF!</v>
          </cell>
          <cell r="S45" t="e">
            <v>#REF!</v>
          </cell>
          <cell r="T45" t="e">
            <v>#REF!</v>
          </cell>
          <cell r="U45" t="e">
            <v>#REF!</v>
          </cell>
          <cell r="V45" t="e">
            <v>#REF!</v>
          </cell>
        </row>
        <row r="46">
          <cell r="F46" t="str">
            <v>Mayor</v>
          </cell>
          <cell r="G46" t="str">
            <v>Mayor</v>
          </cell>
          <cell r="H46" t="e">
            <v>#REF!</v>
          </cell>
          <cell r="I46" t="e">
            <v>#REF!</v>
          </cell>
          <cell r="J46" t="e">
            <v>#REF!</v>
          </cell>
          <cell r="K46" t="e">
            <v>#REF!</v>
          </cell>
          <cell r="L46" t="e">
            <v>#REF!</v>
          </cell>
          <cell r="M46" t="e">
            <v>#REF!</v>
          </cell>
          <cell r="N46" t="e">
            <v>#REF!</v>
          </cell>
          <cell r="O46" t="e">
            <v>#REF!</v>
          </cell>
          <cell r="P46" t="e">
            <v>#REF!</v>
          </cell>
          <cell r="Q46" t="e">
            <v>#REF!</v>
          </cell>
          <cell r="R46" t="e">
            <v>#REF!</v>
          </cell>
          <cell r="S46" t="e">
            <v>#REF!</v>
          </cell>
          <cell r="T46" t="e">
            <v>#REF!</v>
          </cell>
          <cell r="U46" t="e">
            <v>#REF!</v>
          </cell>
          <cell r="V46" t="e">
            <v>#REF!</v>
          </cell>
        </row>
        <row r="47">
          <cell r="F47">
            <v>10</v>
          </cell>
          <cell r="G47">
            <v>10</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cell r="U47" t="e">
            <v>#REF!</v>
          </cell>
          <cell r="V47" t="e">
            <v>#REF!</v>
          </cell>
        </row>
      </sheetData>
      <sheetData sheetId="4" refreshError="1">
        <row r="15">
          <cell r="H15" t="str">
            <v>Riesgo:</v>
          </cell>
          <cell r="I15" t="str">
            <v xml:space="preserve">Recibir o pedir dadivas (económico o material) para radicar una solicitud de tramite sin contar con todos los requisitos exigidos para su estudio. </v>
          </cell>
        </row>
        <row r="22">
          <cell r="G22" t="str">
            <v>Control 1</v>
          </cell>
          <cell r="I22" t="str">
            <v>Control 2</v>
          </cell>
          <cell r="K22" t="str">
            <v>Control 3</v>
          </cell>
          <cell r="M22" t="str">
            <v>Control 4</v>
          </cell>
          <cell r="O22" t="str">
            <v>Control 5</v>
          </cell>
        </row>
        <row r="23">
          <cell r="G23" t="str">
            <v xml:space="preserve">
Divulgación de las responsabilidades y sanciones legales que tiene los funcionarios públicos frente al incumplimiento de sus funciones. 
 </v>
          </cell>
          <cell r="I23" t="str">
            <v>Procedimiento de AST contempla los requisitos mínimos para la radicación bajo insistencia.</v>
          </cell>
        </row>
        <row r="24">
          <cell r="G24" t="str">
            <v>Evaluación
(Si/No)</v>
          </cell>
          <cell r="H24" t="str">
            <v>Puntaje</v>
          </cell>
          <cell r="I24" t="str">
            <v>Evaluación
(Si/No)</v>
          </cell>
          <cell r="J24" t="str">
            <v>Puntaje</v>
          </cell>
          <cell r="K24" t="str">
            <v>Evaluación
(Si/No)</v>
          </cell>
          <cell r="L24" t="str">
            <v>Puntaje</v>
          </cell>
          <cell r="M24" t="str">
            <v>Evaluación
(Si/No)</v>
          </cell>
          <cell r="N24" t="str">
            <v>Puntaje</v>
          </cell>
          <cell r="O24" t="str">
            <v>Evaluación
(Si/No)</v>
          </cell>
          <cell r="P24" t="str">
            <v>Puntaje</v>
          </cell>
        </row>
        <row r="25">
          <cell r="G25" t="str">
            <v>Si</v>
          </cell>
          <cell r="H25">
            <v>15</v>
          </cell>
          <cell r="I25" t="str">
            <v>Si</v>
          </cell>
          <cell r="J25">
            <v>15</v>
          </cell>
          <cell r="L25" t="str">
            <v/>
          </cell>
          <cell r="N25" t="str">
            <v/>
          </cell>
          <cell r="P25" t="str">
            <v/>
          </cell>
        </row>
        <row r="26">
          <cell r="G26" t="str">
            <v>Si</v>
          </cell>
          <cell r="H26">
            <v>5</v>
          </cell>
          <cell r="I26" t="str">
            <v>Si</v>
          </cell>
          <cell r="J26">
            <v>5</v>
          </cell>
          <cell r="L26" t="str">
            <v/>
          </cell>
          <cell r="N26" t="str">
            <v/>
          </cell>
          <cell r="P26" t="str">
            <v/>
          </cell>
        </row>
        <row r="27">
          <cell r="G27" t="str">
            <v>No</v>
          </cell>
          <cell r="H27">
            <v>0</v>
          </cell>
          <cell r="I27" t="str">
            <v>No</v>
          </cell>
          <cell r="J27">
            <v>0</v>
          </cell>
          <cell r="L27" t="str">
            <v/>
          </cell>
          <cell r="N27" t="str">
            <v/>
          </cell>
          <cell r="P27" t="str">
            <v/>
          </cell>
        </row>
        <row r="28">
          <cell r="G28" t="str">
            <v>Si</v>
          </cell>
          <cell r="H28">
            <v>10</v>
          </cell>
          <cell r="I28" t="str">
            <v>Si</v>
          </cell>
          <cell r="J28">
            <v>10</v>
          </cell>
          <cell r="L28" t="str">
            <v/>
          </cell>
          <cell r="N28" t="str">
            <v/>
          </cell>
          <cell r="P28" t="str">
            <v/>
          </cell>
        </row>
        <row r="29">
          <cell r="G29" t="str">
            <v>Si</v>
          </cell>
          <cell r="H29">
            <v>15</v>
          </cell>
          <cell r="I29" t="str">
            <v>Si</v>
          </cell>
          <cell r="J29">
            <v>15</v>
          </cell>
          <cell r="L29" t="str">
            <v/>
          </cell>
          <cell r="N29" t="str">
            <v/>
          </cell>
          <cell r="P29" t="str">
            <v/>
          </cell>
        </row>
        <row r="30">
          <cell r="G30" t="str">
            <v>Si</v>
          </cell>
          <cell r="H30">
            <v>10</v>
          </cell>
          <cell r="I30" t="str">
            <v>Si</v>
          </cell>
          <cell r="J30">
            <v>10</v>
          </cell>
          <cell r="L30" t="str">
            <v/>
          </cell>
          <cell r="N30" t="str">
            <v/>
          </cell>
          <cell r="P30" t="str">
            <v/>
          </cell>
        </row>
        <row r="31">
          <cell r="G31" t="str">
            <v>Si</v>
          </cell>
          <cell r="H31">
            <v>30</v>
          </cell>
          <cell r="I31" t="str">
            <v>Si</v>
          </cell>
          <cell r="J31">
            <v>30</v>
          </cell>
          <cell r="L31" t="str">
            <v/>
          </cell>
          <cell r="N31" t="str">
            <v/>
          </cell>
          <cell r="P31" t="str">
            <v/>
          </cell>
        </row>
        <row r="32">
          <cell r="H32">
            <v>85</v>
          </cell>
          <cell r="J32">
            <v>85</v>
          </cell>
          <cell r="L32">
            <v>0</v>
          </cell>
          <cell r="N32">
            <v>0</v>
          </cell>
          <cell r="P32">
            <v>0</v>
          </cell>
        </row>
        <row r="33">
          <cell r="H33">
            <v>2</v>
          </cell>
          <cell r="J33">
            <v>2</v>
          </cell>
          <cell r="L33" t="str">
            <v/>
          </cell>
          <cell r="N33" t="str">
            <v/>
          </cell>
          <cell r="P33" t="str">
            <v/>
          </cell>
        </row>
        <row r="34">
          <cell r="G34" t="str">
            <v>AST-2017-RC001</v>
          </cell>
          <cell r="H34">
            <v>2</v>
          </cell>
          <cell r="K34" t="str">
            <v>Probabilidad Riesgo Residual:</v>
          </cell>
          <cell r="M34" t="str">
            <v>Rara Vez</v>
          </cell>
        </row>
        <row r="38">
          <cell r="H38" t="str">
            <v>Riesgo:</v>
          </cell>
          <cell r="I38" t="str">
            <v xml:space="preserve">Filtrar información sobre un trámite para beneficio propio o  favorecer a un tercero. </v>
          </cell>
        </row>
        <row r="45">
          <cell r="G45" t="str">
            <v>Control 1</v>
          </cell>
          <cell r="I45" t="str">
            <v>Control 2</v>
          </cell>
          <cell r="K45" t="str">
            <v>Control 3</v>
          </cell>
          <cell r="M45" t="str">
            <v>Control 4</v>
          </cell>
          <cell r="O45" t="str">
            <v>Control 5</v>
          </cell>
        </row>
        <row r="46">
          <cell r="G46" t="str">
            <v>Lineamientos y responsables para el acceso a la información de cada uno de los tramites (Definición del Directorio Activo en cuanto a los Roles y Usuarios en los aplicativos informáticos)</v>
          </cell>
          <cell r="I46" t="str">
            <v xml:space="preserve">Lineamiento interno sobre la rotación de los orientadores, para garantizar la unidad de criterios y el acceso a la información. </v>
          </cell>
          <cell r="K46" t="str">
            <v>Política de Confidencialidad, transparencia y  de manejo de conflicto de interés del Invima</v>
          </cell>
        </row>
        <row r="47">
          <cell r="G47" t="str">
            <v>Evaluación
(Si/No)</v>
          </cell>
          <cell r="H47" t="str">
            <v>Puntaje</v>
          </cell>
          <cell r="I47" t="str">
            <v>Evaluación
(Si/No)</v>
          </cell>
          <cell r="J47" t="str">
            <v>Puntaje</v>
          </cell>
          <cell r="K47" t="str">
            <v>Evaluación
(Si/No)</v>
          </cell>
          <cell r="L47" t="str">
            <v>Puntaje</v>
          </cell>
          <cell r="M47" t="str">
            <v>Evaluación
(Si/No)</v>
          </cell>
          <cell r="N47" t="str">
            <v>Puntaje</v>
          </cell>
          <cell r="O47" t="str">
            <v>Evaluación
(Si/No)</v>
          </cell>
          <cell r="P47" t="str">
            <v>Puntaje</v>
          </cell>
        </row>
        <row r="48">
          <cell r="G48" t="str">
            <v>Si</v>
          </cell>
          <cell r="H48">
            <v>15</v>
          </cell>
          <cell r="I48" t="str">
            <v>Si</v>
          </cell>
          <cell r="J48">
            <v>15</v>
          </cell>
          <cell r="K48" t="str">
            <v>Si</v>
          </cell>
          <cell r="L48">
            <v>15</v>
          </cell>
          <cell r="N48" t="str">
            <v/>
          </cell>
          <cell r="P48" t="str">
            <v/>
          </cell>
        </row>
        <row r="49">
          <cell r="G49" t="str">
            <v>Si</v>
          </cell>
          <cell r="H49">
            <v>5</v>
          </cell>
          <cell r="I49" t="str">
            <v>Si</v>
          </cell>
          <cell r="J49">
            <v>5</v>
          </cell>
          <cell r="K49" t="str">
            <v>Si</v>
          </cell>
          <cell r="L49">
            <v>5</v>
          </cell>
          <cell r="N49" t="str">
            <v/>
          </cell>
          <cell r="P49" t="str">
            <v/>
          </cell>
        </row>
        <row r="50">
          <cell r="G50" t="str">
            <v>Si</v>
          </cell>
          <cell r="H50">
            <v>15</v>
          </cell>
          <cell r="I50" t="str">
            <v>No</v>
          </cell>
          <cell r="J50">
            <v>0</v>
          </cell>
          <cell r="K50" t="str">
            <v>No</v>
          </cell>
          <cell r="L50">
            <v>0</v>
          </cell>
          <cell r="N50" t="str">
            <v/>
          </cell>
          <cell r="P50" t="str">
            <v/>
          </cell>
        </row>
        <row r="51">
          <cell r="G51" t="str">
            <v>No</v>
          </cell>
          <cell r="H51">
            <v>0</v>
          </cell>
          <cell r="I51" t="str">
            <v>Si</v>
          </cell>
          <cell r="J51">
            <v>10</v>
          </cell>
          <cell r="K51" t="str">
            <v>Si</v>
          </cell>
          <cell r="L51">
            <v>10</v>
          </cell>
          <cell r="N51" t="str">
            <v/>
          </cell>
          <cell r="P51" t="str">
            <v/>
          </cell>
        </row>
        <row r="52">
          <cell r="G52" t="str">
            <v>Si</v>
          </cell>
          <cell r="H52">
            <v>15</v>
          </cell>
          <cell r="I52" t="str">
            <v>Si</v>
          </cell>
          <cell r="J52">
            <v>15</v>
          </cell>
          <cell r="K52" t="str">
            <v>Si</v>
          </cell>
          <cell r="L52">
            <v>15</v>
          </cell>
          <cell r="N52" t="str">
            <v/>
          </cell>
          <cell r="P52" t="str">
            <v/>
          </cell>
        </row>
        <row r="53">
          <cell r="G53" t="str">
            <v>Si</v>
          </cell>
          <cell r="H53">
            <v>10</v>
          </cell>
          <cell r="I53" t="str">
            <v>Si</v>
          </cell>
          <cell r="J53">
            <v>10</v>
          </cell>
          <cell r="K53" t="str">
            <v>Si</v>
          </cell>
          <cell r="L53">
            <v>10</v>
          </cell>
          <cell r="N53" t="str">
            <v/>
          </cell>
          <cell r="P53" t="str">
            <v/>
          </cell>
        </row>
        <row r="54">
          <cell r="G54" t="str">
            <v>Si</v>
          </cell>
          <cell r="H54">
            <v>30</v>
          </cell>
          <cell r="I54" t="str">
            <v>Si</v>
          </cell>
          <cell r="J54">
            <v>30</v>
          </cell>
          <cell r="K54" t="str">
            <v>Si</v>
          </cell>
          <cell r="L54">
            <v>30</v>
          </cell>
          <cell r="N54" t="str">
            <v/>
          </cell>
          <cell r="P54" t="str">
            <v/>
          </cell>
        </row>
        <row r="55">
          <cell r="H55">
            <v>90</v>
          </cell>
          <cell r="J55">
            <v>85</v>
          </cell>
          <cell r="L55">
            <v>85</v>
          </cell>
          <cell r="N55">
            <v>0</v>
          </cell>
          <cell r="P55">
            <v>0</v>
          </cell>
        </row>
        <row r="56">
          <cell r="H56">
            <v>2</v>
          </cell>
          <cell r="J56">
            <v>2</v>
          </cell>
          <cell r="L56">
            <v>2</v>
          </cell>
          <cell r="N56" t="str">
            <v/>
          </cell>
          <cell r="P56" t="str">
            <v/>
          </cell>
        </row>
        <row r="57">
          <cell r="G57" t="str">
            <v>AST-2017-RC002</v>
          </cell>
          <cell r="H57">
            <v>2</v>
          </cell>
          <cell r="K57" t="str">
            <v>Probabilidad Riesgo Residual:</v>
          </cell>
          <cell r="M57" t="str">
            <v>Rara Vez</v>
          </cell>
        </row>
        <row r="61">
          <cell r="H61" t="str">
            <v>Riesgo:</v>
          </cell>
          <cell r="I61" t="e">
            <v>#N/A</v>
          </cell>
        </row>
        <row r="68">
          <cell r="G68" t="str">
            <v>Control 1</v>
          </cell>
          <cell r="I68" t="str">
            <v>Control 2</v>
          </cell>
          <cell r="K68" t="str">
            <v>Control 3</v>
          </cell>
          <cell r="M68" t="str">
            <v>Control 4</v>
          </cell>
          <cell r="O68" t="str">
            <v>Control 5</v>
          </cell>
        </row>
        <row r="70">
          <cell r="G70" t="str">
            <v>Evaluación
(Si/No)</v>
          </cell>
          <cell r="H70" t="str">
            <v>Puntaje</v>
          </cell>
          <cell r="I70" t="str">
            <v>Evaluación
(Si/No)</v>
          </cell>
          <cell r="J70" t="str">
            <v>Puntaje</v>
          </cell>
          <cell r="K70" t="str">
            <v>Evaluación
(Si/No)</v>
          </cell>
          <cell r="L70" t="str">
            <v>Puntaje</v>
          </cell>
          <cell r="M70" t="str">
            <v>Evaluación
(Si/No)</v>
          </cell>
          <cell r="N70" t="str">
            <v>Puntaje</v>
          </cell>
          <cell r="O70" t="str">
            <v>Evaluación
(Si/No)</v>
          </cell>
          <cell r="P70" t="str">
            <v>Puntaje</v>
          </cell>
        </row>
        <row r="71">
          <cell r="H71" t="str">
            <v/>
          </cell>
          <cell r="J71" t="str">
            <v/>
          </cell>
          <cell r="L71" t="str">
            <v/>
          </cell>
          <cell r="N71" t="str">
            <v/>
          </cell>
          <cell r="P71" t="str">
            <v/>
          </cell>
        </row>
        <row r="72">
          <cell r="H72" t="str">
            <v/>
          </cell>
          <cell r="J72" t="str">
            <v/>
          </cell>
          <cell r="L72" t="str">
            <v/>
          </cell>
          <cell r="N72" t="str">
            <v/>
          </cell>
          <cell r="P72" t="str">
            <v/>
          </cell>
        </row>
        <row r="73">
          <cell r="H73" t="str">
            <v/>
          </cell>
          <cell r="J73" t="str">
            <v/>
          </cell>
          <cell r="L73" t="str">
            <v/>
          </cell>
          <cell r="N73" t="str">
            <v/>
          </cell>
          <cell r="P73" t="str">
            <v/>
          </cell>
        </row>
        <row r="74">
          <cell r="H74" t="str">
            <v/>
          </cell>
          <cell r="J74" t="str">
            <v/>
          </cell>
          <cell r="L74" t="str">
            <v/>
          </cell>
          <cell r="N74" t="str">
            <v/>
          </cell>
          <cell r="P74" t="str">
            <v/>
          </cell>
        </row>
        <row r="75">
          <cell r="H75" t="str">
            <v/>
          </cell>
          <cell r="J75" t="str">
            <v/>
          </cell>
          <cell r="L75" t="str">
            <v/>
          </cell>
          <cell r="N75" t="str">
            <v/>
          </cell>
          <cell r="P75" t="str">
            <v/>
          </cell>
        </row>
        <row r="76">
          <cell r="H76" t="str">
            <v/>
          </cell>
          <cell r="J76" t="str">
            <v/>
          </cell>
          <cell r="L76" t="str">
            <v/>
          </cell>
          <cell r="N76" t="str">
            <v/>
          </cell>
          <cell r="P76" t="str">
            <v/>
          </cell>
        </row>
        <row r="77">
          <cell r="H77" t="str">
            <v/>
          </cell>
          <cell r="J77" t="str">
            <v/>
          </cell>
          <cell r="L77" t="str">
            <v/>
          </cell>
          <cell r="N77" t="str">
            <v/>
          </cell>
          <cell r="P77" t="str">
            <v/>
          </cell>
        </row>
        <row r="78">
          <cell r="H78">
            <v>0</v>
          </cell>
          <cell r="J78">
            <v>0</v>
          </cell>
          <cell r="L78">
            <v>0</v>
          </cell>
          <cell r="N78">
            <v>0</v>
          </cell>
          <cell r="P78">
            <v>0</v>
          </cell>
        </row>
        <row r="79">
          <cell r="H79" t="str">
            <v/>
          </cell>
          <cell r="J79" t="str">
            <v/>
          </cell>
          <cell r="L79" t="str">
            <v/>
          </cell>
          <cell r="N79" t="str">
            <v/>
          </cell>
          <cell r="P79" t="str">
            <v/>
          </cell>
        </row>
        <row r="80">
          <cell r="G80">
            <v>6</v>
          </cell>
          <cell r="H80" t="str">
            <v/>
          </cell>
          <cell r="K80" t="str">
            <v>Probabilidad Riesgo Residual:</v>
          </cell>
          <cell r="M80" t="str">
            <v/>
          </cell>
        </row>
        <row r="84">
          <cell r="H84" t="str">
            <v>Riesgo:</v>
          </cell>
          <cell r="I84" t="e">
            <v>#N/A</v>
          </cell>
        </row>
        <row r="91">
          <cell r="G91" t="str">
            <v>Control 1</v>
          </cell>
          <cell r="I91" t="str">
            <v>Control 2</v>
          </cell>
          <cell r="K91" t="str">
            <v>Control 3</v>
          </cell>
          <cell r="M91" t="str">
            <v>Control 4</v>
          </cell>
          <cell r="O91" t="str">
            <v>Control 5</v>
          </cell>
        </row>
        <row r="93">
          <cell r="G93" t="str">
            <v>Evaluación
(Si/No)</v>
          </cell>
          <cell r="H93" t="str">
            <v>Puntaje</v>
          </cell>
          <cell r="I93" t="str">
            <v>Evaluación
(Si/No)</v>
          </cell>
          <cell r="J93" t="str">
            <v>Puntaje</v>
          </cell>
          <cell r="K93" t="str">
            <v>Evaluación
(Si/No)</v>
          </cell>
          <cell r="L93" t="str">
            <v>Puntaje</v>
          </cell>
          <cell r="M93" t="str">
            <v>Evaluación
(Si/No)</v>
          </cell>
          <cell r="N93" t="str">
            <v>Puntaje</v>
          </cell>
          <cell r="O93" t="str">
            <v>Evaluación
(Si/No)</v>
          </cell>
          <cell r="P93" t="str">
            <v>Puntaje</v>
          </cell>
        </row>
        <row r="94">
          <cell r="H94" t="str">
            <v/>
          </cell>
          <cell r="J94" t="str">
            <v/>
          </cell>
          <cell r="L94" t="str">
            <v/>
          </cell>
          <cell r="N94" t="str">
            <v/>
          </cell>
          <cell r="P94" t="str">
            <v/>
          </cell>
        </row>
        <row r="95">
          <cell r="H95" t="str">
            <v/>
          </cell>
          <cell r="J95" t="str">
            <v/>
          </cell>
          <cell r="L95" t="str">
            <v/>
          </cell>
          <cell r="N95" t="str">
            <v/>
          </cell>
          <cell r="P95" t="str">
            <v/>
          </cell>
        </row>
        <row r="96">
          <cell r="H96" t="str">
            <v/>
          </cell>
          <cell r="J96" t="str">
            <v/>
          </cell>
          <cell r="L96" t="str">
            <v/>
          </cell>
          <cell r="N96" t="str">
            <v/>
          </cell>
          <cell r="P96" t="str">
            <v/>
          </cell>
        </row>
        <row r="97">
          <cell r="H97" t="str">
            <v/>
          </cell>
          <cell r="J97" t="str">
            <v/>
          </cell>
          <cell r="L97" t="str">
            <v/>
          </cell>
          <cell r="N97" t="str">
            <v/>
          </cell>
          <cell r="P97" t="str">
            <v/>
          </cell>
        </row>
        <row r="98">
          <cell r="H98" t="str">
            <v/>
          </cell>
          <cell r="J98" t="str">
            <v/>
          </cell>
          <cell r="L98" t="str">
            <v/>
          </cell>
          <cell r="N98" t="str">
            <v/>
          </cell>
          <cell r="P98" t="str">
            <v/>
          </cell>
        </row>
        <row r="99">
          <cell r="H99" t="str">
            <v/>
          </cell>
          <cell r="J99" t="str">
            <v/>
          </cell>
          <cell r="L99" t="str">
            <v/>
          </cell>
          <cell r="N99" t="str">
            <v/>
          </cell>
          <cell r="P99" t="str">
            <v/>
          </cell>
        </row>
        <row r="100">
          <cell r="H100" t="str">
            <v/>
          </cell>
          <cell r="J100" t="str">
            <v/>
          </cell>
          <cell r="L100" t="str">
            <v/>
          </cell>
          <cell r="N100" t="str">
            <v/>
          </cell>
          <cell r="P100" t="str">
            <v/>
          </cell>
        </row>
        <row r="101">
          <cell r="H101">
            <v>0</v>
          </cell>
          <cell r="J101">
            <v>0</v>
          </cell>
          <cell r="L101">
            <v>0</v>
          </cell>
          <cell r="N101">
            <v>0</v>
          </cell>
          <cell r="P101">
            <v>0</v>
          </cell>
        </row>
        <row r="102">
          <cell r="H102" t="str">
            <v/>
          </cell>
          <cell r="J102" t="str">
            <v/>
          </cell>
          <cell r="L102" t="str">
            <v/>
          </cell>
          <cell r="N102" t="str">
            <v/>
          </cell>
          <cell r="P102" t="str">
            <v/>
          </cell>
        </row>
        <row r="103">
          <cell r="G103">
            <v>7</v>
          </cell>
          <cell r="H103" t="str">
            <v/>
          </cell>
          <cell r="K103" t="str">
            <v>Probabilidad Riesgo Residual:</v>
          </cell>
          <cell r="M103" t="str">
            <v/>
          </cell>
        </row>
        <row r="107">
          <cell r="H107" t="str">
            <v>Riesgo:</v>
          </cell>
          <cell r="I107" t="e">
            <v>#N/A</v>
          </cell>
        </row>
        <row r="114">
          <cell r="G114" t="str">
            <v>Control 1</v>
          </cell>
          <cell r="I114" t="str">
            <v>Control 2</v>
          </cell>
          <cell r="K114" t="str">
            <v>Control 3</v>
          </cell>
          <cell r="M114" t="str">
            <v>Control 4</v>
          </cell>
          <cell r="O114" t="str">
            <v>Control 5</v>
          </cell>
        </row>
        <row r="116">
          <cell r="G116" t="str">
            <v>Evaluación
(Si/No)</v>
          </cell>
          <cell r="H116" t="str">
            <v>Puntaje</v>
          </cell>
          <cell r="I116" t="str">
            <v>Evaluación
(Si/No)</v>
          </cell>
          <cell r="J116" t="str">
            <v>Puntaje</v>
          </cell>
          <cell r="K116" t="str">
            <v>Evaluación
(Si/No)</v>
          </cell>
          <cell r="L116" t="str">
            <v>Puntaje</v>
          </cell>
          <cell r="M116" t="str">
            <v>Evaluación
(Si/No)</v>
          </cell>
          <cell r="N116" t="str">
            <v>Puntaje</v>
          </cell>
          <cell r="O116" t="str">
            <v>Evaluación
(Si/No)</v>
          </cell>
          <cell r="P116" t="str">
            <v>Puntaje</v>
          </cell>
        </row>
        <row r="117">
          <cell r="H117" t="str">
            <v/>
          </cell>
          <cell r="J117" t="str">
            <v/>
          </cell>
          <cell r="L117" t="str">
            <v/>
          </cell>
          <cell r="N117" t="str">
            <v/>
          </cell>
          <cell r="P117" t="str">
            <v/>
          </cell>
        </row>
        <row r="118">
          <cell r="H118" t="str">
            <v/>
          </cell>
          <cell r="J118" t="str">
            <v/>
          </cell>
          <cell r="L118" t="str">
            <v/>
          </cell>
          <cell r="N118" t="str">
            <v/>
          </cell>
          <cell r="P118" t="str">
            <v/>
          </cell>
        </row>
        <row r="119">
          <cell r="H119" t="str">
            <v/>
          </cell>
          <cell r="J119" t="str">
            <v/>
          </cell>
          <cell r="L119" t="str">
            <v/>
          </cell>
          <cell r="N119" t="str">
            <v/>
          </cell>
          <cell r="P119" t="str">
            <v/>
          </cell>
        </row>
        <row r="120">
          <cell r="H120" t="str">
            <v/>
          </cell>
          <cell r="J120" t="str">
            <v/>
          </cell>
          <cell r="L120" t="str">
            <v/>
          </cell>
          <cell r="N120" t="str">
            <v/>
          </cell>
          <cell r="P120" t="str">
            <v/>
          </cell>
        </row>
        <row r="121">
          <cell r="H121" t="str">
            <v/>
          </cell>
          <cell r="J121" t="str">
            <v/>
          </cell>
          <cell r="L121" t="str">
            <v/>
          </cell>
          <cell r="N121" t="str">
            <v/>
          </cell>
          <cell r="P121" t="str">
            <v/>
          </cell>
        </row>
        <row r="122">
          <cell r="H122" t="str">
            <v/>
          </cell>
          <cell r="J122" t="str">
            <v/>
          </cell>
          <cell r="L122" t="str">
            <v/>
          </cell>
          <cell r="N122" t="str">
            <v/>
          </cell>
          <cell r="P122" t="str">
            <v/>
          </cell>
        </row>
        <row r="123">
          <cell r="H123" t="str">
            <v/>
          </cell>
          <cell r="J123" t="str">
            <v/>
          </cell>
          <cell r="L123" t="str">
            <v/>
          </cell>
          <cell r="N123" t="str">
            <v/>
          </cell>
          <cell r="P123" t="str">
            <v/>
          </cell>
        </row>
        <row r="124">
          <cell r="H124">
            <v>0</v>
          </cell>
          <cell r="J124">
            <v>0</v>
          </cell>
          <cell r="L124">
            <v>0</v>
          </cell>
          <cell r="N124">
            <v>0</v>
          </cell>
          <cell r="P124">
            <v>0</v>
          </cell>
        </row>
        <row r="125">
          <cell r="H125" t="str">
            <v/>
          </cell>
          <cell r="J125" t="str">
            <v/>
          </cell>
          <cell r="L125" t="str">
            <v/>
          </cell>
          <cell r="N125" t="str">
            <v/>
          </cell>
          <cell r="P125" t="str">
            <v/>
          </cell>
        </row>
        <row r="126">
          <cell r="G126">
            <v>8</v>
          </cell>
          <cell r="H126" t="str">
            <v/>
          </cell>
          <cell r="K126" t="str">
            <v>Probabilidad Riesgo Residual:</v>
          </cell>
          <cell r="M126" t="str">
            <v/>
          </cell>
        </row>
        <row r="130">
          <cell r="H130" t="str">
            <v>Riesgo:</v>
          </cell>
          <cell r="I130" t="e">
            <v>#N/A</v>
          </cell>
        </row>
        <row r="137">
          <cell r="G137" t="str">
            <v>Control 1</v>
          </cell>
          <cell r="I137" t="str">
            <v>Control 2</v>
          </cell>
          <cell r="K137" t="str">
            <v>Control 3</v>
          </cell>
          <cell r="M137" t="str">
            <v>Control 4</v>
          </cell>
          <cell r="O137" t="str">
            <v>Control 5</v>
          </cell>
        </row>
        <row r="139">
          <cell r="G139" t="str">
            <v>Evaluación
(Si/No)</v>
          </cell>
          <cell r="H139" t="str">
            <v>Puntaje</v>
          </cell>
          <cell r="I139" t="str">
            <v>Evaluación
(Si/No)</v>
          </cell>
          <cell r="J139" t="str">
            <v>Puntaje</v>
          </cell>
          <cell r="K139" t="str">
            <v>Evaluación
(Si/No)</v>
          </cell>
          <cell r="L139" t="str">
            <v>Puntaje</v>
          </cell>
          <cell r="M139" t="str">
            <v>Evaluación
(Si/No)</v>
          </cell>
          <cell r="N139" t="str">
            <v>Puntaje</v>
          </cell>
          <cell r="O139" t="str">
            <v>Evaluación
(Si/No)</v>
          </cell>
          <cell r="P139" t="str">
            <v>Puntaje</v>
          </cell>
        </row>
        <row r="140">
          <cell r="H140" t="str">
            <v/>
          </cell>
          <cell r="J140" t="str">
            <v/>
          </cell>
          <cell r="L140" t="str">
            <v/>
          </cell>
          <cell r="N140" t="str">
            <v/>
          </cell>
          <cell r="P140" t="str">
            <v/>
          </cell>
        </row>
        <row r="141">
          <cell r="H141" t="str">
            <v/>
          </cell>
          <cell r="J141" t="str">
            <v/>
          </cell>
          <cell r="L141" t="str">
            <v/>
          </cell>
          <cell r="N141" t="str">
            <v/>
          </cell>
          <cell r="P141" t="str">
            <v/>
          </cell>
        </row>
        <row r="142">
          <cell r="H142" t="str">
            <v/>
          </cell>
          <cell r="J142" t="str">
            <v/>
          </cell>
          <cell r="L142" t="str">
            <v/>
          </cell>
          <cell r="N142" t="str">
            <v/>
          </cell>
          <cell r="P142" t="str">
            <v/>
          </cell>
        </row>
        <row r="143">
          <cell r="H143" t="str">
            <v/>
          </cell>
          <cell r="J143" t="str">
            <v/>
          </cell>
          <cell r="L143" t="str">
            <v/>
          </cell>
          <cell r="N143" t="str">
            <v/>
          </cell>
          <cell r="P143" t="str">
            <v/>
          </cell>
        </row>
        <row r="144">
          <cell r="H144" t="str">
            <v/>
          </cell>
          <cell r="J144" t="str">
            <v/>
          </cell>
          <cell r="L144" t="str">
            <v/>
          </cell>
          <cell r="N144" t="str">
            <v/>
          </cell>
          <cell r="P144" t="str">
            <v/>
          </cell>
        </row>
        <row r="145">
          <cell r="H145" t="str">
            <v/>
          </cell>
          <cell r="J145" t="str">
            <v/>
          </cell>
          <cell r="L145" t="str">
            <v/>
          </cell>
          <cell r="N145" t="str">
            <v/>
          </cell>
          <cell r="P145" t="str">
            <v/>
          </cell>
        </row>
        <row r="146">
          <cell r="H146" t="str">
            <v/>
          </cell>
          <cell r="J146" t="str">
            <v/>
          </cell>
          <cell r="L146" t="str">
            <v/>
          </cell>
          <cell r="N146" t="str">
            <v/>
          </cell>
          <cell r="P146" t="str">
            <v/>
          </cell>
        </row>
        <row r="147">
          <cell r="H147">
            <v>0</v>
          </cell>
          <cell r="J147">
            <v>0</v>
          </cell>
          <cell r="L147">
            <v>0</v>
          </cell>
          <cell r="N147">
            <v>0</v>
          </cell>
          <cell r="P147">
            <v>0</v>
          </cell>
        </row>
        <row r="148">
          <cell r="H148" t="str">
            <v/>
          </cell>
          <cell r="J148" t="str">
            <v/>
          </cell>
          <cell r="L148" t="str">
            <v/>
          </cell>
          <cell r="N148" t="str">
            <v/>
          </cell>
          <cell r="P148" t="str">
            <v/>
          </cell>
        </row>
        <row r="149">
          <cell r="G149">
            <v>9</v>
          </cell>
          <cell r="H149" t="str">
            <v/>
          </cell>
          <cell r="K149" t="str">
            <v>Probabilidad Riesgo Residual:</v>
          </cell>
          <cell r="M149" t="str">
            <v/>
          </cell>
        </row>
        <row r="153">
          <cell r="H153" t="str">
            <v>Riesgo:</v>
          </cell>
          <cell r="I153" t="e">
            <v>#N/A</v>
          </cell>
        </row>
        <row r="160">
          <cell r="G160" t="str">
            <v>Control 1</v>
          </cell>
          <cell r="I160" t="str">
            <v>Control 2</v>
          </cell>
          <cell r="K160" t="str">
            <v>Control 3</v>
          </cell>
          <cell r="M160" t="str">
            <v>Control 4</v>
          </cell>
          <cell r="O160" t="str">
            <v>Control 5</v>
          </cell>
        </row>
        <row r="162">
          <cell r="G162" t="str">
            <v>Evaluación
(Si/No)</v>
          </cell>
          <cell r="H162" t="str">
            <v>Puntaje</v>
          </cell>
          <cell r="I162" t="str">
            <v>Evaluación
(Si/No)</v>
          </cell>
          <cell r="J162" t="str">
            <v>Puntaje</v>
          </cell>
          <cell r="K162" t="str">
            <v>Evaluación
(Si/No)</v>
          </cell>
          <cell r="L162" t="str">
            <v>Puntaje</v>
          </cell>
          <cell r="M162" t="str">
            <v>Evaluación
(Si/No)</v>
          </cell>
          <cell r="N162" t="str">
            <v>Puntaje</v>
          </cell>
          <cell r="O162" t="str">
            <v>Evaluación
(Si/No)</v>
          </cell>
          <cell r="P162" t="str">
            <v>Puntaje</v>
          </cell>
        </row>
        <row r="163">
          <cell r="H163" t="str">
            <v/>
          </cell>
          <cell r="J163" t="str">
            <v/>
          </cell>
          <cell r="L163" t="str">
            <v/>
          </cell>
          <cell r="N163" t="str">
            <v/>
          </cell>
          <cell r="P163" t="str">
            <v/>
          </cell>
        </row>
        <row r="164">
          <cell r="H164" t="str">
            <v/>
          </cell>
          <cell r="J164" t="str">
            <v/>
          </cell>
          <cell r="L164" t="str">
            <v/>
          </cell>
          <cell r="N164" t="str">
            <v/>
          </cell>
          <cell r="P164" t="str">
            <v/>
          </cell>
        </row>
        <row r="165">
          <cell r="H165" t="str">
            <v/>
          </cell>
          <cell r="J165" t="str">
            <v/>
          </cell>
          <cell r="L165" t="str">
            <v/>
          </cell>
          <cell r="N165" t="str">
            <v/>
          </cell>
          <cell r="P165" t="str">
            <v/>
          </cell>
        </row>
        <row r="166">
          <cell r="H166" t="str">
            <v/>
          </cell>
          <cell r="J166" t="str">
            <v/>
          </cell>
          <cell r="L166" t="str">
            <v/>
          </cell>
          <cell r="N166" t="str">
            <v/>
          </cell>
          <cell r="P166" t="str">
            <v/>
          </cell>
        </row>
        <row r="167">
          <cell r="H167" t="str">
            <v/>
          </cell>
          <cell r="J167" t="str">
            <v/>
          </cell>
          <cell r="L167" t="str">
            <v/>
          </cell>
          <cell r="N167" t="str">
            <v/>
          </cell>
          <cell r="P167" t="str">
            <v/>
          </cell>
        </row>
        <row r="168">
          <cell r="H168" t="str">
            <v/>
          </cell>
          <cell r="J168" t="str">
            <v/>
          </cell>
          <cell r="L168" t="str">
            <v/>
          </cell>
          <cell r="N168" t="str">
            <v/>
          </cell>
          <cell r="P168" t="str">
            <v/>
          </cell>
        </row>
        <row r="169">
          <cell r="H169" t="str">
            <v/>
          </cell>
          <cell r="J169" t="str">
            <v/>
          </cell>
          <cell r="L169" t="str">
            <v/>
          </cell>
          <cell r="N169" t="str">
            <v/>
          </cell>
          <cell r="P169" t="str">
            <v/>
          </cell>
        </row>
        <row r="170">
          <cell r="H170">
            <v>0</v>
          </cell>
          <cell r="J170">
            <v>0</v>
          </cell>
          <cell r="L170">
            <v>0</v>
          </cell>
          <cell r="N170">
            <v>0</v>
          </cell>
          <cell r="P170">
            <v>0</v>
          </cell>
        </row>
        <row r="171">
          <cell r="H171" t="str">
            <v/>
          </cell>
          <cell r="J171" t="str">
            <v/>
          </cell>
          <cell r="L171" t="str">
            <v/>
          </cell>
          <cell r="N171" t="str">
            <v/>
          </cell>
          <cell r="P171" t="str">
            <v/>
          </cell>
        </row>
        <row r="172">
          <cell r="G172">
            <v>10</v>
          </cell>
          <cell r="H172" t="str">
            <v/>
          </cell>
          <cell r="K172" t="str">
            <v>Probabilidad Riesgo Residual:</v>
          </cell>
          <cell r="M172" t="str">
            <v/>
          </cell>
        </row>
        <row r="176">
          <cell r="H176" t="str">
            <v>Riesgo:</v>
          </cell>
          <cell r="I176" t="e">
            <v>#N/A</v>
          </cell>
        </row>
        <row r="183">
          <cell r="G183" t="str">
            <v>Control 1</v>
          </cell>
          <cell r="I183" t="str">
            <v>Control 2</v>
          </cell>
          <cell r="K183" t="str">
            <v>Control 3</v>
          </cell>
          <cell r="M183" t="str">
            <v>Control 4</v>
          </cell>
          <cell r="O183" t="str">
            <v>Control 5</v>
          </cell>
        </row>
        <row r="185">
          <cell r="G185" t="str">
            <v>Evaluación
(Si/No)</v>
          </cell>
          <cell r="H185" t="str">
            <v>Puntaje</v>
          </cell>
          <cell r="I185" t="str">
            <v>Evaluación
(Si/No)</v>
          </cell>
          <cell r="J185" t="str">
            <v>Puntaje</v>
          </cell>
          <cell r="K185" t="str">
            <v>Evaluación
(Si/No)</v>
          </cell>
          <cell r="L185" t="str">
            <v>Puntaje</v>
          </cell>
          <cell r="M185" t="str">
            <v>Evaluación
(Si/No)</v>
          </cell>
          <cell r="N185" t="str">
            <v>Puntaje</v>
          </cell>
          <cell r="O185" t="str">
            <v>Evaluación
(Si/No)</v>
          </cell>
          <cell r="P185" t="str">
            <v>Puntaje</v>
          </cell>
        </row>
        <row r="186">
          <cell r="H186" t="str">
            <v/>
          </cell>
          <cell r="J186" t="str">
            <v/>
          </cell>
          <cell r="L186" t="str">
            <v/>
          </cell>
          <cell r="N186" t="str">
            <v/>
          </cell>
          <cell r="P186" t="str">
            <v/>
          </cell>
        </row>
        <row r="187">
          <cell r="H187" t="str">
            <v/>
          </cell>
          <cell r="J187" t="str">
            <v/>
          </cell>
          <cell r="L187" t="str">
            <v/>
          </cell>
          <cell r="N187" t="str">
            <v/>
          </cell>
          <cell r="P187" t="str">
            <v/>
          </cell>
        </row>
        <row r="188">
          <cell r="H188" t="str">
            <v/>
          </cell>
          <cell r="J188" t="str">
            <v/>
          </cell>
          <cell r="L188" t="str">
            <v/>
          </cell>
          <cell r="N188" t="str">
            <v/>
          </cell>
          <cell r="P188" t="str">
            <v/>
          </cell>
        </row>
        <row r="189">
          <cell r="H189" t="str">
            <v/>
          </cell>
          <cell r="J189" t="str">
            <v/>
          </cell>
          <cell r="L189" t="str">
            <v/>
          </cell>
          <cell r="N189" t="str">
            <v/>
          </cell>
          <cell r="P189" t="str">
            <v/>
          </cell>
        </row>
        <row r="190">
          <cell r="H190" t="str">
            <v/>
          </cell>
          <cell r="J190" t="str">
            <v/>
          </cell>
          <cell r="L190" t="str">
            <v/>
          </cell>
          <cell r="N190" t="str">
            <v/>
          </cell>
          <cell r="P190" t="str">
            <v/>
          </cell>
        </row>
        <row r="191">
          <cell r="H191" t="str">
            <v/>
          </cell>
          <cell r="J191" t="str">
            <v/>
          </cell>
          <cell r="L191" t="str">
            <v/>
          </cell>
          <cell r="N191" t="str">
            <v/>
          </cell>
          <cell r="P191" t="str">
            <v/>
          </cell>
        </row>
        <row r="192">
          <cell r="H192" t="str">
            <v/>
          </cell>
          <cell r="J192" t="str">
            <v/>
          </cell>
          <cell r="L192" t="str">
            <v/>
          </cell>
          <cell r="N192" t="str">
            <v/>
          </cell>
          <cell r="P192" t="str">
            <v/>
          </cell>
        </row>
        <row r="193">
          <cell r="H193">
            <v>0</v>
          </cell>
          <cell r="J193">
            <v>0</v>
          </cell>
          <cell r="L193">
            <v>0</v>
          </cell>
          <cell r="N193">
            <v>0</v>
          </cell>
          <cell r="P193">
            <v>0</v>
          </cell>
        </row>
        <row r="194">
          <cell r="H194" t="str">
            <v/>
          </cell>
          <cell r="J194" t="str">
            <v/>
          </cell>
          <cell r="L194" t="str">
            <v/>
          </cell>
          <cell r="N194" t="str">
            <v/>
          </cell>
          <cell r="P194" t="str">
            <v/>
          </cell>
        </row>
        <row r="195">
          <cell r="G195">
            <v>11</v>
          </cell>
          <cell r="H195" t="str">
            <v/>
          </cell>
          <cell r="K195" t="str">
            <v>Probabilidad Riesgo Residual:</v>
          </cell>
          <cell r="M195" t="str">
            <v/>
          </cell>
        </row>
        <row r="199">
          <cell r="H199" t="str">
            <v>Riesgo:</v>
          </cell>
          <cell r="I199" t="e">
            <v>#N/A</v>
          </cell>
        </row>
        <row r="206">
          <cell r="G206" t="str">
            <v>Control 1</v>
          </cell>
          <cell r="I206" t="str">
            <v>Control 2</v>
          </cell>
          <cell r="K206" t="str">
            <v>Control 3</v>
          </cell>
          <cell r="M206" t="str">
            <v>Control 4</v>
          </cell>
          <cell r="O206" t="str">
            <v>Control 5</v>
          </cell>
        </row>
        <row r="208">
          <cell r="G208" t="str">
            <v>Evaluación
(Si/No)</v>
          </cell>
          <cell r="H208" t="str">
            <v>Puntaje</v>
          </cell>
          <cell r="I208" t="str">
            <v>Evaluación
(Si/No)</v>
          </cell>
          <cell r="J208" t="str">
            <v>Puntaje</v>
          </cell>
          <cell r="K208" t="str">
            <v>Evaluación
(Si/No)</v>
          </cell>
          <cell r="L208" t="str">
            <v>Puntaje</v>
          </cell>
          <cell r="M208" t="str">
            <v>Evaluación
(Si/No)</v>
          </cell>
          <cell r="N208" t="str">
            <v>Puntaje</v>
          </cell>
          <cell r="O208" t="str">
            <v>Evaluación
(Si/No)</v>
          </cell>
          <cell r="P208" t="str">
            <v>Puntaje</v>
          </cell>
        </row>
        <row r="209">
          <cell r="H209" t="str">
            <v/>
          </cell>
          <cell r="J209" t="str">
            <v/>
          </cell>
          <cell r="L209" t="str">
            <v/>
          </cell>
          <cell r="N209" t="str">
            <v/>
          </cell>
          <cell r="P209" t="str">
            <v/>
          </cell>
        </row>
        <row r="210">
          <cell r="H210" t="str">
            <v/>
          </cell>
          <cell r="J210" t="str">
            <v/>
          </cell>
          <cell r="L210" t="str">
            <v/>
          </cell>
          <cell r="N210" t="str">
            <v/>
          </cell>
          <cell r="P210" t="str">
            <v/>
          </cell>
        </row>
        <row r="211">
          <cell r="H211" t="str">
            <v/>
          </cell>
          <cell r="J211" t="str">
            <v/>
          </cell>
          <cell r="L211" t="str">
            <v/>
          </cell>
          <cell r="N211" t="str">
            <v/>
          </cell>
          <cell r="P211" t="str">
            <v/>
          </cell>
        </row>
        <row r="212">
          <cell r="H212" t="str">
            <v/>
          </cell>
          <cell r="J212" t="str">
            <v/>
          </cell>
          <cell r="L212" t="str">
            <v/>
          </cell>
          <cell r="N212" t="str">
            <v/>
          </cell>
          <cell r="P212" t="str">
            <v/>
          </cell>
        </row>
        <row r="213">
          <cell r="H213" t="str">
            <v/>
          </cell>
          <cell r="J213" t="str">
            <v/>
          </cell>
          <cell r="L213" t="str">
            <v/>
          </cell>
          <cell r="N213" t="str">
            <v/>
          </cell>
          <cell r="P213" t="str">
            <v/>
          </cell>
        </row>
        <row r="214">
          <cell r="H214" t="str">
            <v/>
          </cell>
          <cell r="J214" t="str">
            <v/>
          </cell>
          <cell r="L214" t="str">
            <v/>
          </cell>
          <cell r="N214" t="str">
            <v/>
          </cell>
          <cell r="P214" t="str">
            <v/>
          </cell>
        </row>
        <row r="215">
          <cell r="H215" t="str">
            <v/>
          </cell>
          <cell r="J215" t="str">
            <v/>
          </cell>
          <cell r="L215" t="str">
            <v/>
          </cell>
          <cell r="N215" t="str">
            <v/>
          </cell>
          <cell r="P215" t="str">
            <v/>
          </cell>
        </row>
        <row r="216">
          <cell r="H216">
            <v>0</v>
          </cell>
          <cell r="J216">
            <v>0</v>
          </cell>
          <cell r="L216">
            <v>0</v>
          </cell>
          <cell r="N216">
            <v>0</v>
          </cell>
          <cell r="P216">
            <v>0</v>
          </cell>
        </row>
        <row r="217">
          <cell r="H217" t="str">
            <v/>
          </cell>
          <cell r="J217" t="str">
            <v/>
          </cell>
          <cell r="L217" t="str">
            <v/>
          </cell>
          <cell r="N217" t="str">
            <v/>
          </cell>
          <cell r="P217" t="str">
            <v/>
          </cell>
        </row>
        <row r="218">
          <cell r="G218">
            <v>12</v>
          </cell>
          <cell r="H218" t="str">
            <v/>
          </cell>
          <cell r="K218" t="str">
            <v>Probabilidad Riesgo Residual:</v>
          </cell>
          <cell r="M218" t="str">
            <v/>
          </cell>
        </row>
        <row r="222">
          <cell r="H222" t="str">
            <v>Riesgo:</v>
          </cell>
          <cell r="I222" t="e">
            <v>#N/A</v>
          </cell>
        </row>
        <row r="229">
          <cell r="G229" t="str">
            <v>Control 1</v>
          </cell>
          <cell r="I229" t="str">
            <v>Control 2</v>
          </cell>
          <cell r="K229" t="str">
            <v>Control 3</v>
          </cell>
          <cell r="M229" t="str">
            <v>Control 4</v>
          </cell>
          <cell r="O229" t="str">
            <v>Control 5</v>
          </cell>
        </row>
        <row r="231">
          <cell r="G231" t="str">
            <v>Evaluación
(Si/No)</v>
          </cell>
          <cell r="H231" t="str">
            <v>Puntaje</v>
          </cell>
          <cell r="I231" t="str">
            <v>Evaluación
(Si/No)</v>
          </cell>
          <cell r="J231" t="str">
            <v>Puntaje</v>
          </cell>
          <cell r="K231" t="str">
            <v>Evaluación
(Si/No)</v>
          </cell>
          <cell r="L231" t="str">
            <v>Puntaje</v>
          </cell>
          <cell r="M231" t="str">
            <v>Evaluación
(Si/No)</v>
          </cell>
          <cell r="N231" t="str">
            <v>Puntaje</v>
          </cell>
          <cell r="O231" t="str">
            <v>Evaluación
(Si/No)</v>
          </cell>
          <cell r="P231" t="str">
            <v>Puntaje</v>
          </cell>
        </row>
        <row r="232">
          <cell r="H232" t="str">
            <v/>
          </cell>
          <cell r="J232" t="str">
            <v/>
          </cell>
          <cell r="L232" t="str">
            <v/>
          </cell>
          <cell r="N232" t="str">
            <v/>
          </cell>
          <cell r="P232" t="str">
            <v/>
          </cell>
        </row>
        <row r="233">
          <cell r="H233" t="str">
            <v/>
          </cell>
          <cell r="J233" t="str">
            <v/>
          </cell>
          <cell r="L233" t="str">
            <v/>
          </cell>
          <cell r="N233" t="str">
            <v/>
          </cell>
          <cell r="P233" t="str">
            <v/>
          </cell>
        </row>
        <row r="234">
          <cell r="H234" t="str">
            <v/>
          </cell>
          <cell r="J234" t="str">
            <v/>
          </cell>
          <cell r="L234" t="str">
            <v/>
          </cell>
          <cell r="N234" t="str">
            <v/>
          </cell>
          <cell r="P234" t="str">
            <v/>
          </cell>
        </row>
        <row r="235">
          <cell r="H235" t="str">
            <v/>
          </cell>
          <cell r="J235" t="str">
            <v/>
          </cell>
          <cell r="L235" t="str">
            <v/>
          </cell>
          <cell r="N235" t="str">
            <v/>
          </cell>
          <cell r="P235" t="str">
            <v/>
          </cell>
        </row>
        <row r="236">
          <cell r="H236" t="str">
            <v/>
          </cell>
          <cell r="J236" t="str">
            <v/>
          </cell>
          <cell r="L236" t="str">
            <v/>
          </cell>
          <cell r="N236" t="str">
            <v/>
          </cell>
          <cell r="P236" t="str">
            <v/>
          </cell>
        </row>
        <row r="237">
          <cell r="H237" t="str">
            <v/>
          </cell>
          <cell r="J237" t="str">
            <v/>
          </cell>
          <cell r="L237" t="str">
            <v/>
          </cell>
          <cell r="N237" t="str">
            <v/>
          </cell>
          <cell r="P237" t="str">
            <v/>
          </cell>
        </row>
        <row r="238">
          <cell r="H238" t="str">
            <v/>
          </cell>
          <cell r="J238" t="str">
            <v/>
          </cell>
          <cell r="L238" t="str">
            <v/>
          </cell>
          <cell r="N238" t="str">
            <v/>
          </cell>
          <cell r="P238" t="str">
            <v/>
          </cell>
        </row>
        <row r="239">
          <cell r="H239">
            <v>0</v>
          </cell>
          <cell r="J239">
            <v>0</v>
          </cell>
          <cell r="L239">
            <v>0</v>
          </cell>
          <cell r="N239">
            <v>0</v>
          </cell>
          <cell r="P239">
            <v>0</v>
          </cell>
        </row>
        <row r="240">
          <cell r="H240" t="str">
            <v/>
          </cell>
          <cell r="J240" t="str">
            <v/>
          </cell>
          <cell r="L240" t="str">
            <v/>
          </cell>
          <cell r="N240" t="str">
            <v/>
          </cell>
          <cell r="P240" t="str">
            <v/>
          </cell>
        </row>
        <row r="241">
          <cell r="G241">
            <v>13</v>
          </cell>
          <cell r="H241" t="str">
            <v/>
          </cell>
          <cell r="K241" t="str">
            <v>Probabilidad Riesgo Residual:</v>
          </cell>
          <cell r="M241" t="str">
            <v/>
          </cell>
        </row>
        <row r="245">
          <cell r="H245" t="str">
            <v>Riesgo:</v>
          </cell>
          <cell r="I245" t="e">
            <v>#N/A</v>
          </cell>
        </row>
        <row r="252">
          <cell r="G252" t="str">
            <v>Control 1</v>
          </cell>
          <cell r="I252" t="str">
            <v>Control 2</v>
          </cell>
          <cell r="K252" t="str">
            <v>Control 3</v>
          </cell>
          <cell r="M252" t="str">
            <v>Control 4</v>
          </cell>
          <cell r="O252" t="str">
            <v>Control 5</v>
          </cell>
        </row>
        <row r="254">
          <cell r="G254" t="str">
            <v>Evaluación
(Si/No)</v>
          </cell>
          <cell r="H254" t="str">
            <v>Puntaje</v>
          </cell>
          <cell r="I254" t="str">
            <v>Evaluación
(Si/No)</v>
          </cell>
          <cell r="J254" t="str">
            <v>Puntaje</v>
          </cell>
          <cell r="K254" t="str">
            <v>Evaluación
(Si/No)</v>
          </cell>
          <cell r="L254" t="str">
            <v>Puntaje</v>
          </cell>
          <cell r="M254" t="str">
            <v>Evaluación
(Si/No)</v>
          </cell>
          <cell r="N254" t="str">
            <v>Puntaje</v>
          </cell>
          <cell r="O254" t="str">
            <v>Evaluación
(Si/No)</v>
          </cell>
          <cell r="P254" t="str">
            <v>Puntaje</v>
          </cell>
        </row>
        <row r="255">
          <cell r="H255" t="str">
            <v/>
          </cell>
          <cell r="J255" t="str">
            <v/>
          </cell>
          <cell r="L255" t="str">
            <v/>
          </cell>
          <cell r="N255" t="str">
            <v/>
          </cell>
          <cell r="P255" t="str">
            <v/>
          </cell>
        </row>
        <row r="256">
          <cell r="H256" t="str">
            <v/>
          </cell>
          <cell r="J256" t="str">
            <v/>
          </cell>
          <cell r="L256" t="str">
            <v/>
          </cell>
          <cell r="N256" t="str">
            <v/>
          </cell>
          <cell r="P256" t="str">
            <v/>
          </cell>
        </row>
        <row r="257">
          <cell r="H257" t="str">
            <v/>
          </cell>
          <cell r="J257" t="str">
            <v/>
          </cell>
          <cell r="L257" t="str">
            <v/>
          </cell>
          <cell r="N257" t="str">
            <v/>
          </cell>
          <cell r="P257" t="str">
            <v/>
          </cell>
        </row>
        <row r="258">
          <cell r="H258" t="str">
            <v/>
          </cell>
          <cell r="J258" t="str">
            <v/>
          </cell>
          <cell r="L258" t="str">
            <v/>
          </cell>
          <cell r="N258" t="str">
            <v/>
          </cell>
          <cell r="P258" t="str">
            <v/>
          </cell>
        </row>
        <row r="259">
          <cell r="H259" t="str">
            <v/>
          </cell>
          <cell r="J259" t="str">
            <v/>
          </cell>
          <cell r="L259" t="str">
            <v/>
          </cell>
          <cell r="N259" t="str">
            <v/>
          </cell>
          <cell r="P259" t="str">
            <v/>
          </cell>
        </row>
        <row r="260">
          <cell r="H260" t="str">
            <v/>
          </cell>
          <cell r="J260" t="str">
            <v/>
          </cell>
          <cell r="L260" t="str">
            <v/>
          </cell>
          <cell r="N260" t="str">
            <v/>
          </cell>
          <cell r="P260" t="str">
            <v/>
          </cell>
        </row>
        <row r="261">
          <cell r="H261" t="str">
            <v/>
          </cell>
          <cell r="J261" t="str">
            <v/>
          </cell>
          <cell r="L261" t="str">
            <v/>
          </cell>
          <cell r="N261" t="str">
            <v/>
          </cell>
          <cell r="P261" t="str">
            <v/>
          </cell>
        </row>
        <row r="262">
          <cell r="H262">
            <v>0</v>
          </cell>
          <cell r="J262">
            <v>0</v>
          </cell>
          <cell r="L262">
            <v>0</v>
          </cell>
          <cell r="N262">
            <v>0</v>
          </cell>
          <cell r="P262">
            <v>0</v>
          </cell>
        </row>
        <row r="263">
          <cell r="H263" t="str">
            <v/>
          </cell>
          <cell r="J263" t="str">
            <v/>
          </cell>
          <cell r="L263" t="str">
            <v/>
          </cell>
          <cell r="N263" t="str">
            <v/>
          </cell>
          <cell r="P263" t="str">
            <v/>
          </cell>
        </row>
        <row r="264">
          <cell r="G264">
            <v>14</v>
          </cell>
          <cell r="H264" t="str">
            <v/>
          </cell>
          <cell r="K264" t="str">
            <v>Probabilidad Riesgo Residual:</v>
          </cell>
          <cell r="M264" t="str">
            <v/>
          </cell>
        </row>
        <row r="268">
          <cell r="H268" t="str">
            <v>Riesgo:</v>
          </cell>
          <cell r="I268" t="e">
            <v>#N/A</v>
          </cell>
        </row>
        <row r="275">
          <cell r="G275" t="str">
            <v>Control 1</v>
          </cell>
          <cell r="I275" t="str">
            <v>Control 2</v>
          </cell>
          <cell r="K275" t="str">
            <v>Control 3</v>
          </cell>
          <cell r="M275" t="str">
            <v>Control 4</v>
          </cell>
          <cell r="O275" t="str">
            <v>Control 5</v>
          </cell>
        </row>
        <row r="277">
          <cell r="G277" t="str">
            <v>Evaluación
(Si/No)</v>
          </cell>
          <cell r="H277" t="str">
            <v>Puntaje</v>
          </cell>
          <cell r="I277" t="str">
            <v>Evaluación
(Si/No)</v>
          </cell>
          <cell r="J277" t="str">
            <v>Puntaje</v>
          </cell>
          <cell r="K277" t="str">
            <v>Evaluación
(Si/No)</v>
          </cell>
          <cell r="L277" t="str">
            <v>Puntaje</v>
          </cell>
          <cell r="M277" t="str">
            <v>Evaluación
(Si/No)</v>
          </cell>
          <cell r="N277" t="str">
            <v>Puntaje</v>
          </cell>
          <cell r="O277" t="str">
            <v>Evaluación
(Si/No)</v>
          </cell>
          <cell r="P277" t="str">
            <v>Puntaje</v>
          </cell>
        </row>
        <row r="278">
          <cell r="H278" t="str">
            <v/>
          </cell>
          <cell r="J278" t="str">
            <v/>
          </cell>
          <cell r="L278" t="str">
            <v/>
          </cell>
          <cell r="N278" t="str">
            <v/>
          </cell>
          <cell r="P278" t="str">
            <v/>
          </cell>
        </row>
        <row r="279">
          <cell r="H279" t="str">
            <v/>
          </cell>
          <cell r="J279" t="str">
            <v/>
          </cell>
          <cell r="L279" t="str">
            <v/>
          </cell>
          <cell r="N279" t="str">
            <v/>
          </cell>
          <cell r="P279" t="str">
            <v/>
          </cell>
        </row>
        <row r="280">
          <cell r="H280" t="str">
            <v/>
          </cell>
          <cell r="J280" t="str">
            <v/>
          </cell>
          <cell r="L280" t="str">
            <v/>
          </cell>
          <cell r="N280" t="str">
            <v/>
          </cell>
          <cell r="P280" t="str">
            <v/>
          </cell>
        </row>
        <row r="281">
          <cell r="H281" t="str">
            <v/>
          </cell>
          <cell r="J281" t="str">
            <v/>
          </cell>
          <cell r="L281" t="str">
            <v/>
          </cell>
          <cell r="N281" t="str">
            <v/>
          </cell>
          <cell r="P281" t="str">
            <v/>
          </cell>
        </row>
        <row r="282">
          <cell r="H282" t="str">
            <v/>
          </cell>
          <cell r="J282" t="str">
            <v/>
          </cell>
          <cell r="L282" t="str">
            <v/>
          </cell>
          <cell r="N282" t="str">
            <v/>
          </cell>
          <cell r="P282" t="str">
            <v/>
          </cell>
        </row>
        <row r="283">
          <cell r="H283" t="str">
            <v/>
          </cell>
          <cell r="J283" t="str">
            <v/>
          </cell>
          <cell r="L283" t="str">
            <v/>
          </cell>
          <cell r="N283" t="str">
            <v/>
          </cell>
          <cell r="P283" t="str">
            <v/>
          </cell>
        </row>
        <row r="284">
          <cell r="H284" t="str">
            <v/>
          </cell>
          <cell r="J284" t="str">
            <v/>
          </cell>
          <cell r="L284" t="str">
            <v/>
          </cell>
          <cell r="N284" t="str">
            <v/>
          </cell>
          <cell r="P284" t="str">
            <v/>
          </cell>
        </row>
        <row r="285">
          <cell r="H285">
            <v>0</v>
          </cell>
          <cell r="J285">
            <v>0</v>
          </cell>
          <cell r="L285">
            <v>0</v>
          </cell>
          <cell r="N285">
            <v>0</v>
          </cell>
          <cell r="P285">
            <v>0</v>
          </cell>
        </row>
        <row r="286">
          <cell r="H286" t="str">
            <v/>
          </cell>
          <cell r="J286" t="str">
            <v/>
          </cell>
          <cell r="L286" t="str">
            <v/>
          </cell>
          <cell r="N286" t="str">
            <v/>
          </cell>
          <cell r="P286" t="str">
            <v/>
          </cell>
        </row>
        <row r="287">
          <cell r="G287">
            <v>15</v>
          </cell>
          <cell r="H287" t="str">
            <v/>
          </cell>
          <cell r="K287" t="str">
            <v>Probabilidad Riesgo Residual:</v>
          </cell>
          <cell r="M287" t="str">
            <v/>
          </cell>
        </row>
        <row r="291">
          <cell r="H291" t="str">
            <v>Riesgo:</v>
          </cell>
          <cell r="I291" t="e">
            <v>#N/A</v>
          </cell>
        </row>
        <row r="298">
          <cell r="G298" t="str">
            <v>Control 1</v>
          </cell>
          <cell r="I298" t="str">
            <v>Control 2</v>
          </cell>
          <cell r="K298" t="str">
            <v>Control 3</v>
          </cell>
          <cell r="M298" t="str">
            <v>Control 4</v>
          </cell>
          <cell r="O298" t="str">
            <v>Control 5</v>
          </cell>
        </row>
        <row r="300">
          <cell r="G300" t="str">
            <v>Evaluación
(Si/No)</v>
          </cell>
          <cell r="H300" t="str">
            <v>Puntaje</v>
          </cell>
          <cell r="I300" t="str">
            <v>Evaluación
(Si/No)</v>
          </cell>
          <cell r="J300" t="str">
            <v>Puntaje</v>
          </cell>
          <cell r="K300" t="str">
            <v>Evaluación
(Si/No)</v>
          </cell>
          <cell r="L300" t="str">
            <v>Puntaje</v>
          </cell>
          <cell r="M300" t="str">
            <v>Evaluación
(Si/No)</v>
          </cell>
          <cell r="N300" t="str">
            <v>Puntaje</v>
          </cell>
          <cell r="O300" t="str">
            <v>Evaluación
(Si/No)</v>
          </cell>
          <cell r="P300" t="str">
            <v>Puntaje</v>
          </cell>
        </row>
        <row r="301">
          <cell r="H301" t="str">
            <v/>
          </cell>
          <cell r="J301" t="str">
            <v/>
          </cell>
          <cell r="L301" t="str">
            <v/>
          </cell>
          <cell r="N301" t="str">
            <v/>
          </cell>
          <cell r="P301" t="str">
            <v/>
          </cell>
        </row>
        <row r="302">
          <cell r="H302" t="str">
            <v/>
          </cell>
          <cell r="J302" t="str">
            <v/>
          </cell>
          <cell r="L302" t="str">
            <v/>
          </cell>
          <cell r="N302" t="str">
            <v/>
          </cell>
          <cell r="P302" t="str">
            <v/>
          </cell>
        </row>
        <row r="303">
          <cell r="H303" t="str">
            <v/>
          </cell>
          <cell r="J303" t="str">
            <v/>
          </cell>
          <cell r="L303" t="str">
            <v/>
          </cell>
          <cell r="N303" t="str">
            <v/>
          </cell>
          <cell r="P303" t="str">
            <v/>
          </cell>
        </row>
        <row r="304">
          <cell r="H304" t="str">
            <v/>
          </cell>
          <cell r="J304" t="str">
            <v/>
          </cell>
          <cell r="L304" t="str">
            <v/>
          </cell>
          <cell r="N304" t="str">
            <v/>
          </cell>
          <cell r="P304" t="str">
            <v/>
          </cell>
        </row>
        <row r="305">
          <cell r="H305" t="str">
            <v/>
          </cell>
          <cell r="J305" t="str">
            <v/>
          </cell>
          <cell r="L305" t="str">
            <v/>
          </cell>
          <cell r="N305" t="str">
            <v/>
          </cell>
          <cell r="P305" t="str">
            <v/>
          </cell>
        </row>
        <row r="306">
          <cell r="H306" t="str">
            <v/>
          </cell>
          <cell r="J306" t="str">
            <v/>
          </cell>
          <cell r="L306" t="str">
            <v/>
          </cell>
          <cell r="N306" t="str">
            <v/>
          </cell>
          <cell r="P306" t="str">
            <v/>
          </cell>
        </row>
        <row r="307">
          <cell r="H307" t="str">
            <v/>
          </cell>
          <cell r="J307" t="str">
            <v/>
          </cell>
          <cell r="L307" t="str">
            <v/>
          </cell>
          <cell r="N307" t="str">
            <v/>
          </cell>
          <cell r="P307" t="str">
            <v/>
          </cell>
        </row>
        <row r="308">
          <cell r="H308">
            <v>0</v>
          </cell>
          <cell r="J308">
            <v>0</v>
          </cell>
          <cell r="L308">
            <v>0</v>
          </cell>
          <cell r="N308">
            <v>0</v>
          </cell>
          <cell r="P308">
            <v>0</v>
          </cell>
        </row>
        <row r="309">
          <cell r="H309" t="str">
            <v/>
          </cell>
          <cell r="J309" t="str">
            <v/>
          </cell>
          <cell r="L309" t="str">
            <v/>
          </cell>
          <cell r="N309" t="str">
            <v/>
          </cell>
          <cell r="P309" t="str">
            <v/>
          </cell>
        </row>
        <row r="310">
          <cell r="G310">
            <v>16</v>
          </cell>
          <cell r="H310" t="str">
            <v/>
          </cell>
          <cell r="K310" t="str">
            <v>Probabilidad Riesgo Residual:</v>
          </cell>
          <cell r="M310" t="str">
            <v/>
          </cell>
        </row>
        <row r="314">
          <cell r="H314" t="str">
            <v>Riesgo:</v>
          </cell>
          <cell r="I314" t="e">
            <v>#N/A</v>
          </cell>
        </row>
        <row r="321">
          <cell r="G321" t="str">
            <v>Control 1</v>
          </cell>
          <cell r="I321" t="str">
            <v>Control 2</v>
          </cell>
          <cell r="K321" t="str">
            <v>Control 3</v>
          </cell>
          <cell r="M321" t="str">
            <v>Control 4</v>
          </cell>
          <cell r="O321" t="str">
            <v>Control 5</v>
          </cell>
        </row>
        <row r="323">
          <cell r="G323" t="str">
            <v>Evaluación
(Si/No)</v>
          </cell>
          <cell r="H323" t="str">
            <v>Puntaje</v>
          </cell>
          <cell r="I323" t="str">
            <v>Evaluación
(Si/No)</v>
          </cell>
          <cell r="J323" t="str">
            <v>Puntaje</v>
          </cell>
          <cell r="K323" t="str">
            <v>Evaluación
(Si/No)</v>
          </cell>
          <cell r="L323" t="str">
            <v>Puntaje</v>
          </cell>
          <cell r="M323" t="str">
            <v>Evaluación
(Si/No)</v>
          </cell>
          <cell r="N323" t="str">
            <v>Puntaje</v>
          </cell>
          <cell r="O323" t="str">
            <v>Evaluación
(Si/No)</v>
          </cell>
          <cell r="P323" t="str">
            <v>Puntaje</v>
          </cell>
        </row>
        <row r="324">
          <cell r="H324" t="str">
            <v/>
          </cell>
          <cell r="J324" t="str">
            <v/>
          </cell>
          <cell r="L324" t="str">
            <v/>
          </cell>
          <cell r="N324" t="str">
            <v/>
          </cell>
          <cell r="P324" t="str">
            <v/>
          </cell>
        </row>
        <row r="325">
          <cell r="H325" t="str">
            <v/>
          </cell>
          <cell r="J325" t="str">
            <v/>
          </cell>
          <cell r="L325" t="str">
            <v/>
          </cell>
          <cell r="N325" t="str">
            <v/>
          </cell>
          <cell r="P325" t="str">
            <v/>
          </cell>
        </row>
        <row r="326">
          <cell r="H326" t="str">
            <v/>
          </cell>
          <cell r="J326" t="str">
            <v/>
          </cell>
          <cell r="L326" t="str">
            <v/>
          </cell>
          <cell r="N326" t="str">
            <v/>
          </cell>
          <cell r="P326" t="str">
            <v/>
          </cell>
        </row>
        <row r="327">
          <cell r="H327" t="str">
            <v/>
          </cell>
          <cell r="J327" t="str">
            <v/>
          </cell>
          <cell r="L327" t="str">
            <v/>
          </cell>
          <cell r="N327" t="str">
            <v/>
          </cell>
          <cell r="P327" t="str">
            <v/>
          </cell>
        </row>
        <row r="328">
          <cell r="H328" t="str">
            <v/>
          </cell>
          <cell r="J328" t="str">
            <v/>
          </cell>
          <cell r="L328" t="str">
            <v/>
          </cell>
          <cell r="N328" t="str">
            <v/>
          </cell>
          <cell r="P328" t="str">
            <v/>
          </cell>
        </row>
        <row r="329">
          <cell r="H329" t="str">
            <v/>
          </cell>
          <cell r="J329" t="str">
            <v/>
          </cell>
          <cell r="L329" t="str">
            <v/>
          </cell>
          <cell r="N329" t="str">
            <v/>
          </cell>
          <cell r="P329" t="str">
            <v/>
          </cell>
        </row>
        <row r="330">
          <cell r="H330" t="str">
            <v/>
          </cell>
          <cell r="J330" t="str">
            <v/>
          </cell>
          <cell r="L330" t="str">
            <v/>
          </cell>
          <cell r="N330" t="str">
            <v/>
          </cell>
          <cell r="P330" t="str">
            <v/>
          </cell>
        </row>
        <row r="331">
          <cell r="H331">
            <v>0</v>
          </cell>
          <cell r="J331">
            <v>0</v>
          </cell>
          <cell r="L331">
            <v>0</v>
          </cell>
          <cell r="N331">
            <v>0</v>
          </cell>
          <cell r="P331">
            <v>0</v>
          </cell>
        </row>
        <row r="332">
          <cell r="H332" t="str">
            <v/>
          </cell>
          <cell r="J332" t="str">
            <v/>
          </cell>
          <cell r="L332" t="str">
            <v/>
          </cell>
          <cell r="N332" t="str">
            <v/>
          </cell>
          <cell r="P332" t="str">
            <v/>
          </cell>
        </row>
        <row r="333">
          <cell r="G333">
            <v>17</v>
          </cell>
          <cell r="H333" t="str">
            <v/>
          </cell>
          <cell r="K333" t="str">
            <v>Probabilidad Riesgo Residual:</v>
          </cell>
          <cell r="M333" t="str">
            <v/>
          </cell>
        </row>
      </sheetData>
      <sheetData sheetId="5" refreshError="1"/>
      <sheetData sheetId="6" refreshError="1">
        <row r="1">
          <cell r="O1" t="str">
            <v>DIE - Direccionamiento Estratégico</v>
          </cell>
          <cell r="P1" t="str">
            <v>Definir estrategias y líneas de acción que direccionen al Invima, con el fin de cumplir con la misión y funciones del
Instituto para satisfacer las necesidades de las partes interesadas</v>
          </cell>
        </row>
        <row r="2">
          <cell r="O2" t="str">
            <v>FPE - Formulación y Seguimiento de Planes, Programas y Proyectos Estratégicos</v>
          </cell>
          <cell r="P2" t="str">
            <v>Trazar el mapa del Invima que señale los pasos para hacer realidad la visión, convirtiendo los proyectos en acciones
(tendencias, metas, objetivos, reglas, verificación y resultados) para satisfacer las necesidades de los clientes y las
partes interesadas</v>
          </cell>
        </row>
        <row r="3">
          <cell r="O3" t="str">
            <v>GRI - Gestión de Relaciones Interinstitucionales</v>
          </cell>
          <cell r="P3" t="str">
            <v>Facilitar acciones concertadas y consensuadas entre el Invima e instituciones públicas y privadas, nacionales o
internacionales promoviendo y ejecutando actividades de negociación, cooperación, intercambio o referenciación con
el fin de garantizar el relacionamiento de la Institución con organismos nacionales y extranjeros.</v>
          </cell>
        </row>
        <row r="4">
          <cell r="O4" t="str">
            <v>AST - Atención de Solicitudes y Trámites</v>
          </cell>
          <cell r="P4" t="str">
            <v>Atender a la ciudadanía en general con la radicación de los trámites y atención de las solicitudes brindando
orientación e información personalizada de manera veraz y oportuna.</v>
          </cell>
        </row>
        <row r="5">
          <cell r="O5" t="str">
            <v>PQR - Atención de PQR</v>
          </cell>
          <cell r="P5" t="str">
            <v>Atender a la ciudadanía en general con la gestión de las peticiones, quejas, reclamos, denuncias y derechos de
petición asegurando la atención en el tiempo de respuesta estipulado y con la calidad requerida.</v>
          </cell>
        </row>
        <row r="6">
          <cell r="O6" t="str">
            <v>GCO - Gestión de Comunicaciones</v>
          </cell>
          <cell r="P6" t="str">
            <v>Diseñar y ejecutar estrategias de comunicación organizacional para el logro de los objetivos del instituto, con el fin de
informar a la ciudadanía en general sobre las actuaciones del Invima</v>
          </cell>
        </row>
        <row r="7">
          <cell r="O7" t="str">
            <v>NOT - Notificación</v>
          </cell>
          <cell r="P7" t="str">
            <v>Gestionar todas las actividades para asegurar que se realice la notificación de las resoluciones, decretos, autos y
demás actos administrativos en el tiempo establecido y con la calidad requerida.</v>
          </cell>
        </row>
        <row r="8">
          <cell r="O8" t="str">
            <v>PNR - Análisis de los Proyectos Normativos y Reglamentos</v>
          </cell>
          <cell r="P8" t="str">
            <v>Estudiar y conceptuar sobre proyectos de normas (ley, decretos, resoluciones), propuestos por las direcciones
misionales del INVIMA, los Ministerios y demás entidades estatales nacionales e internacionales que tengan
injerencia en los asuntos competencia del INVIMA.</v>
          </cell>
        </row>
        <row r="9">
          <cell r="O9" t="str">
            <v>MNJ - Monitoreo de la Normatividad y Jurisprudencia</v>
          </cell>
          <cell r="P9" t="str">
            <v>Realizar el monitoreo de la normatividad y jurisprudencia nacional e internacional para asegurar su divulgación,
actualización y adopción tanto a nivel interno como externo</v>
          </cell>
        </row>
        <row r="10">
          <cell r="O10" t="str">
            <v>AYC - Auditorías y Certificaciones</v>
          </cell>
          <cell r="P10" t="str">
            <v>Verificar el cumplimiento de los requisitos establecidos en la normatividad sanitaria vigente, con el fin de otorgar la
certificación a los establecimientos fabricantes nacionales e internacionales, importadores y prestadores de servicios
de salud competencia del INVIMA.</v>
          </cell>
        </row>
        <row r="11">
          <cell r="O11" t="str">
            <v>ESA - Educación Sanitaria y Asistencia Técnica</v>
          </cell>
          <cell r="P11" t="str">
            <v>Promover la consciencia sanitaria y las buenas prácticas en la ciudadanía, gremios, sector industrial y entes
descentralizados por medio de mecanismos de educación sanitaria y asistencia técnica que generen sentido de
corresponsabilidad en la gestión de seguridad sanitaria.</v>
          </cell>
        </row>
        <row r="12">
          <cell r="O12" t="str">
            <v>RSA - Registros Sanitarios y Trámites Asociados</v>
          </cell>
          <cell r="P12" t="str">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ell>
        </row>
        <row r="13">
          <cell r="O13" t="str">
            <v>INS - Inspección</v>
          </cell>
          <cell r="P13" t="str">
            <v>Realizar la ejecución de las actividades de inspección y temas asociados, basadas en un enfoque de riesgo con el
propósito de garantizar el cumplimiento de los requisitos sanitarios establecidos en la normatividad vigente.</v>
          </cell>
        </row>
        <row r="14">
          <cell r="O14" t="str">
            <v>VIG - Vigilancia</v>
          </cell>
          <cell r="P14" t="str">
            <v>Realizar la planeación y ejecución de las actividades de vigilancia, basadas en un enfoque de riesgo con el propósito
de garantizar el cumplimiento de los requisitos sanitarios establecidos en la normatividad vigente.</v>
          </cell>
        </row>
        <row r="15">
          <cell r="O15" t="str">
            <v>CTL - Control</v>
          </cell>
          <cell r="P15" t="str">
            <v>Desarrollar las actividades de control sanitario basadas en un enfoque de riesgo, con el propósito de investigar,
verificar y sancionar las infracciones sanitarias generadas por el no cumplimiento de los requisitos sanitarios
establecidos en la normatividad vigente.</v>
          </cell>
        </row>
        <row r="16">
          <cell r="O16" t="str">
            <v>CCP - Control de Calidad de Productos</v>
          </cell>
          <cell r="P16" t="str">
            <v>Realizar el control de calidad de los productos competencia del Invima para determinar su calidad o inocuidad</v>
          </cell>
        </row>
        <row r="17">
          <cell r="O17" t="str">
            <v>DPE - Desarrollo de Personal</v>
          </cell>
          <cell r="P17" t="str">
            <v>Desarrollar el talento humano a través planes y programas para incrementar los niveles de competencias, protección,
bienestar, incentivos y nivel de desempeño del personal</v>
          </cell>
        </row>
        <row r="18">
          <cell r="O18" t="str">
            <v>CDI - Control Disciplinario Interno</v>
          </cell>
          <cell r="P18" t="str">
            <v>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v>
          </cell>
        </row>
        <row r="19">
          <cell r="O19" t="str">
            <v>GNO - Gestión de Nómina</v>
          </cell>
          <cell r="P19" t="str">
            <v>Liquidar la nómina de los empleados de planta aplicando la normatividad vigente</v>
          </cell>
        </row>
        <row r="20">
          <cell r="O20" t="str">
            <v>SVI - Selección y Vinculación</v>
          </cell>
          <cell r="P20" t="str">
            <v>Administrar la planta de personal de la Entidad, con el fin de apoyar a la entidad en la consecución del direccionamiento
estratégico</v>
          </cell>
        </row>
        <row r="21">
          <cell r="O21" t="str">
            <v xml:space="preserve">PTH - Planeación del Talento Humano </v>
          </cell>
          <cell r="P21" t="str">
            <v>Establecer los planes, programas y proyectos, para asegurar la cantidad y calidad del personal que permita elevar la
capacidad de la entidad, cumpliendo la estrategia del Invima.</v>
          </cell>
        </row>
        <row r="22">
          <cell r="O22" t="str">
            <v>GCO - Gestión Contable</v>
          </cell>
          <cell r="P22" t="str">
            <v>Registrar, consolidar y suministrar la información contable, cumpliendo con los principios establecidos en el régimen
de contabilidad pública, con calidad, oportunidad y veracidad de manera que sea una herramienta para una
adecuada planeación y toma de decisiones estratégicas</v>
          </cell>
        </row>
        <row r="23">
          <cell r="O23" t="str">
            <v>GPR - Gestión del Presupuesto</v>
          </cell>
          <cell r="P23" t="str">
            <v>Planear un presupuesto que permita el funcionamiento y cumplimiento de los objetivos institucionales, controlando su
ejecución de manera que se constituya en una herramienta de proyección financiera a corto y mediano plazo para la
oportuna toma de decisiones.</v>
          </cell>
        </row>
        <row r="24">
          <cell r="O24" t="str">
            <v>GTE - Gestión de Tesorería</v>
          </cell>
          <cell r="P24" t="str">
            <v>Administrar los recursos financieros, controlar los ingresos y ejecutar los pagos de las obligaciones contraídas de
acuerdo con el presupuesto, en forma oportuna, transparente y segura</v>
          </cell>
        </row>
        <row r="25">
          <cell r="O25" t="str">
            <v>ABS - Adquisición de Bienes y Servicios</v>
          </cell>
          <cell r="P25" t="str">
            <v>Adquirir bienes, servicios y suministros a través de las diferentes modalidades de contratación, cumpliendo con los
tiempos establecidos para satisfacer las necesidades de las áreas del INVIMA.</v>
          </cell>
        </row>
        <row r="26">
          <cell r="O26" t="str">
            <v>GBS - Gestión de Bienes y Servicios Administrativos</v>
          </cell>
          <cell r="P26" t="str">
            <v>Conservar, administrar y mantener los bienes muebles e inmuebles del Invima para proporcionar una infraestructura
adecuada de trabajo y los elementos que se requieran para la operación del Instituto.</v>
          </cell>
        </row>
        <row r="27">
          <cell r="O27" t="str">
            <v xml:space="preserve">GDO - Gestión Documental y Correspondencia </v>
          </cell>
          <cell r="P27" t="str">
            <v>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v>
          </cell>
        </row>
        <row r="28">
          <cell r="O28" t="str">
            <v>ATJ - Asesoría en Temas Jurídicos</v>
          </cell>
          <cell r="P28" t="str">
            <v>Prestar una oportuna y veraz asesoría en temas jurídicos a través de la respuesta a las diferentes consultas y
solicitudes de concepto teniendo en cuenta la normatividad vigente</v>
          </cell>
        </row>
        <row r="29">
          <cell r="O29" t="str">
            <v>GJE - Gestión de Procesos Judiciales y Extrajudiciales</v>
          </cell>
          <cell r="P29" t="str">
            <v>Proteger los intereses del Instituto a través de la defensa judicial y extrajudicial ante los entes competentes en
procura de la resolución favorable al Instituto de las diferentes demandas y conflictos de acuerdo con la normatividad
vigente.</v>
          </cell>
        </row>
        <row r="30">
          <cell r="O30" t="str">
            <v>ACC - Administrativo de Cobro Coactivo</v>
          </cell>
          <cell r="P30" t="str">
            <v>Desarrollar todas las acciones para lograr acuerdos de pago a través del cobro persuasivo y/o coactivo para hacer
efectivas las acreencias a favor del Invima. Desarrollar todas las acciones para lograr acuerdos de pago a través del
cobro persuasivo y/o coactivo para hacer efectivas las acreencias a favor del Invima</v>
          </cell>
        </row>
        <row r="31">
          <cell r="O31" t="str">
            <v xml:space="preserve">PTI - Planeación de las Tecnologías de la Información </v>
          </cell>
          <cell r="P31" t="str">
            <v xml:space="preserve">Definir las Estrategias de Tecnologías de Información y las Comunicaciones a través de una adecuada planeación de
los recursos para satisfacer las necesidades de TICs del Invima.
</v>
          </cell>
        </row>
        <row r="32">
          <cell r="O32" t="str">
            <v>GIN - Gestión Informática y de la Información</v>
          </cell>
          <cell r="P32" t="str">
            <v>Desarrollar las actividades para el desarrollo, implantación y mantenimiento de los sistemas de información que
requiere la entidad para soportar los procesos y entregar información confiable y oportuna para la operación del
Invima.</v>
          </cell>
        </row>
        <row r="33">
          <cell r="O33" t="str">
            <v>GTI - Gestión de la Infraestructura y Servicios Tecnológicos</v>
          </cell>
          <cell r="P33" t="str">
            <v>Desarrollar las actividades para la prestación de los servicios tecnológicos, conectividad y equipos en forma oportuna
y con los más altos estándares de servicio.</v>
          </cell>
        </row>
        <row r="34">
          <cell r="O34" t="str">
            <v xml:space="preserve">GSI - Gestión de la Seguridad Informática </v>
          </cell>
          <cell r="P34" t="str">
            <v xml:space="preserve">Gestionar las medidas preventivas y reactivas de las TIC´s que permitan resguardar y proteger la información
buscando mantener la confidencialidad, la disponibilidad e integridad de la misma
</v>
          </cell>
        </row>
        <row r="35">
          <cell r="O35" t="str">
            <v xml:space="preserve">PSI - Planeación del Sistema Integrado de Gestión </v>
          </cell>
          <cell r="P35" t="str">
            <v>Planear las actividades de mantenimiento del Sistema Integrado de Gestión para asegurar su permanencia en el
tiempo</v>
          </cell>
        </row>
        <row r="36">
          <cell r="O36" t="str">
            <v xml:space="preserve">EMC - Evaluación y Mejoramiento Continuo </v>
          </cell>
          <cell r="P36" t="str">
            <v xml:space="preserve">Evaluar el comportamiento del Sistema Integrado de Gestión e implementar las acciones de mejoramiento a que
haya lugar para garantizar el cumplimiento de los objetivos del proceso e institucionales.
</v>
          </cell>
        </row>
        <row r="37">
          <cell r="O37" t="str">
            <v xml:space="preserve">AUI - Auditoria Interna </v>
          </cell>
          <cell r="P37" t="str">
            <v>Verificar el nivel de cumplimiento de los objetivos, programas, procesos, proyectos y controles a través de auditorías
que conduzcan al mejoramiento de la gestión y control en el Invima.</v>
          </cell>
        </row>
        <row r="38">
          <cell r="O38" t="str">
            <v>SGE - Seguimiento a la Gestión Institucional</v>
          </cell>
          <cell r="P38" t="str">
            <v>Realizar seguimiento a la gestión institucional y promover la cultura de autocontrol en el Invima.</v>
          </cell>
        </row>
      </sheetData>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s>
    <sheetDataSet>
      <sheetData sheetId="0" refreshError="1"/>
      <sheetData sheetId="1" refreshError="1"/>
      <sheetData sheetId="2" refreshError="1"/>
      <sheetData sheetId="3" refreshError="1"/>
      <sheetData sheetId="4" refreshError="1">
        <row r="22">
          <cell r="G22" t="str">
            <v>Control 1</v>
          </cell>
          <cell r="I22" t="str">
            <v>Control 2</v>
          </cell>
          <cell r="K22" t="str">
            <v>Control 3</v>
          </cell>
          <cell r="M22" t="str">
            <v>Control 4</v>
          </cell>
          <cell r="O22" t="str">
            <v>Control 5</v>
          </cell>
        </row>
        <row r="23">
          <cell r="G23" t="str">
            <v xml:space="preserve">Establecer reuniones de contingencia en el momento de la situación para solucionar o dirimir las diferencias técnicas detectadas para definir un concepto definitivo. </v>
          </cell>
          <cell r="I23" t="str">
            <v>2. Documentos controlados dentro del SGC (manuales, procedimientos, guías, instructivos, formatos, lineamientos técnicos)</v>
          </cell>
        </row>
        <row r="24">
          <cell r="G24" t="str">
            <v>Evaluación
(Si/No)</v>
          </cell>
          <cell r="H24" t="str">
            <v>Puntaje</v>
          </cell>
          <cell r="I24" t="str">
            <v>Evaluación
(Si/No)</v>
          </cell>
          <cell r="J24" t="str">
            <v>Puntaje</v>
          </cell>
          <cell r="K24" t="str">
            <v>Evaluación
(Si/No)</v>
          </cell>
          <cell r="L24" t="str">
            <v>Puntaje</v>
          </cell>
          <cell r="M24" t="str">
            <v>Evaluación
(Si/No)</v>
          </cell>
          <cell r="N24" t="str">
            <v>Puntaje</v>
          </cell>
          <cell r="O24" t="str">
            <v>Evaluación
(Si/No)</v>
          </cell>
          <cell r="P24" t="str">
            <v>Puntaje</v>
          </cell>
        </row>
        <row r="25">
          <cell r="G25" t="str">
            <v>No</v>
          </cell>
          <cell r="H25">
            <v>0</v>
          </cell>
          <cell r="J25" t="str">
            <v/>
          </cell>
          <cell r="L25" t="str">
            <v/>
          </cell>
          <cell r="N25" t="str">
            <v/>
          </cell>
          <cell r="P25" t="str">
            <v/>
          </cell>
        </row>
        <row r="26">
          <cell r="G26" t="str">
            <v>Si</v>
          </cell>
          <cell r="H26">
            <v>5</v>
          </cell>
          <cell r="J26" t="str">
            <v/>
          </cell>
          <cell r="L26" t="str">
            <v/>
          </cell>
          <cell r="N26" t="str">
            <v/>
          </cell>
          <cell r="P26" t="str">
            <v/>
          </cell>
        </row>
        <row r="27">
          <cell r="G27" t="str">
            <v>No</v>
          </cell>
          <cell r="H27">
            <v>0</v>
          </cell>
          <cell r="J27" t="str">
            <v/>
          </cell>
          <cell r="L27" t="str">
            <v/>
          </cell>
          <cell r="N27" t="str">
            <v/>
          </cell>
          <cell r="P27" t="str">
            <v/>
          </cell>
        </row>
        <row r="28">
          <cell r="G28" t="str">
            <v>Si</v>
          </cell>
          <cell r="H28">
            <v>10</v>
          </cell>
          <cell r="J28" t="str">
            <v/>
          </cell>
          <cell r="L28" t="str">
            <v/>
          </cell>
          <cell r="N28" t="str">
            <v/>
          </cell>
          <cell r="P28" t="str">
            <v/>
          </cell>
        </row>
        <row r="29">
          <cell r="G29" t="str">
            <v>No</v>
          </cell>
          <cell r="H29">
            <v>0</v>
          </cell>
          <cell r="J29" t="str">
            <v/>
          </cell>
          <cell r="L29" t="str">
            <v/>
          </cell>
          <cell r="N29" t="str">
            <v/>
          </cell>
          <cell r="P29" t="str">
            <v/>
          </cell>
        </row>
        <row r="30">
          <cell r="G30" t="str">
            <v>Si</v>
          </cell>
          <cell r="H30">
            <v>10</v>
          </cell>
          <cell r="J30" t="str">
            <v/>
          </cell>
          <cell r="L30" t="str">
            <v/>
          </cell>
          <cell r="N30" t="str">
            <v/>
          </cell>
          <cell r="P30" t="str">
            <v/>
          </cell>
        </row>
        <row r="31">
          <cell r="G31" t="str">
            <v>Si</v>
          </cell>
          <cell r="H31">
            <v>30</v>
          </cell>
          <cell r="J31" t="str">
            <v/>
          </cell>
          <cell r="L31" t="str">
            <v/>
          </cell>
          <cell r="N31" t="str">
            <v/>
          </cell>
          <cell r="P31" t="str">
            <v/>
          </cell>
        </row>
        <row r="32">
          <cell r="H32">
            <v>55</v>
          </cell>
          <cell r="J32">
            <v>0</v>
          </cell>
          <cell r="L32">
            <v>0</v>
          </cell>
          <cell r="N32">
            <v>0</v>
          </cell>
          <cell r="P32">
            <v>0</v>
          </cell>
        </row>
        <row r="33">
          <cell r="H33">
            <v>1</v>
          </cell>
          <cell r="J33" t="str">
            <v/>
          </cell>
          <cell r="L33" t="str">
            <v/>
          </cell>
          <cell r="N33" t="str">
            <v/>
          </cell>
          <cell r="P33" t="str">
            <v/>
          </cell>
        </row>
        <row r="34">
          <cell r="G34" t="str">
            <v>RSA-2016- RO001</v>
          </cell>
          <cell r="H34">
            <v>1</v>
          </cell>
          <cell r="K34" t="str">
            <v>Probabilidad Riesgo Residual:</v>
          </cell>
          <cell r="M34" t="str">
            <v>Improbable</v>
          </cell>
        </row>
        <row r="38">
          <cell r="H38" t="str">
            <v>Riesgo:</v>
          </cell>
          <cell r="I38" t="str">
            <v>Emitir Actos Administrativos y Notificaciones Sanitarias Obligatorias de manera equívoca.</v>
          </cell>
        </row>
        <row r="45">
          <cell r="G45" t="str">
            <v>Control 1</v>
          </cell>
          <cell r="I45" t="str">
            <v>Control 2</v>
          </cell>
          <cell r="K45" t="str">
            <v>Control 3</v>
          </cell>
          <cell r="M45" t="str">
            <v>Control 4</v>
          </cell>
          <cell r="O45" t="str">
            <v>Control 5</v>
          </cell>
        </row>
        <row r="46">
          <cell r="G46" t="str">
            <v>Trazabilidad de los trámites verificando el concepto emitido técnico y legal.
Evaluación por pares.
Procedimientos
Lineamientos
Unificación de criterios a nivel interno.
Planes de trabajo y seguimento a los mismos</v>
          </cell>
          <cell r="I46" t="str">
            <v>Documentos 
controlados dentro del SGC (manuales, procedimientos, guías, instructivos, formatos, lineamientos técnicos).</v>
          </cell>
        </row>
        <row r="47">
          <cell r="G47" t="str">
            <v>Evaluación
(Si/No)</v>
          </cell>
          <cell r="H47" t="str">
            <v>Puntaje</v>
          </cell>
          <cell r="I47" t="str">
            <v>Evaluación
(Si/No)</v>
          </cell>
          <cell r="J47" t="str">
            <v>Puntaje</v>
          </cell>
          <cell r="K47" t="str">
            <v>Evaluación
(Si/No)</v>
          </cell>
          <cell r="L47" t="str">
            <v>Puntaje</v>
          </cell>
          <cell r="M47" t="str">
            <v>Evaluación
(Si/No)</v>
          </cell>
          <cell r="N47" t="str">
            <v>Puntaje</v>
          </cell>
          <cell r="O47" t="str">
            <v>Evaluación
(Si/No)</v>
          </cell>
          <cell r="P47" t="str">
            <v>Puntaje</v>
          </cell>
        </row>
        <row r="48">
          <cell r="G48" t="str">
            <v>Si</v>
          </cell>
          <cell r="H48">
            <v>15</v>
          </cell>
          <cell r="J48" t="str">
            <v/>
          </cell>
          <cell r="L48" t="str">
            <v/>
          </cell>
          <cell r="N48" t="str">
            <v/>
          </cell>
          <cell r="P48" t="str">
            <v/>
          </cell>
        </row>
        <row r="49">
          <cell r="G49" t="str">
            <v>Si</v>
          </cell>
          <cell r="H49">
            <v>5</v>
          </cell>
          <cell r="J49" t="str">
            <v/>
          </cell>
          <cell r="L49" t="str">
            <v/>
          </cell>
          <cell r="N49" t="str">
            <v/>
          </cell>
          <cell r="P49" t="str">
            <v/>
          </cell>
        </row>
        <row r="50">
          <cell r="G50" t="str">
            <v>Si</v>
          </cell>
          <cell r="H50">
            <v>15</v>
          </cell>
          <cell r="J50" t="str">
            <v/>
          </cell>
          <cell r="L50" t="str">
            <v/>
          </cell>
          <cell r="N50" t="str">
            <v/>
          </cell>
          <cell r="P50" t="str">
            <v/>
          </cell>
        </row>
        <row r="51">
          <cell r="G51" t="str">
            <v>Si</v>
          </cell>
          <cell r="H51">
            <v>10</v>
          </cell>
          <cell r="J51" t="str">
            <v/>
          </cell>
          <cell r="L51" t="str">
            <v/>
          </cell>
          <cell r="N51" t="str">
            <v/>
          </cell>
          <cell r="P51" t="str">
            <v/>
          </cell>
        </row>
        <row r="52">
          <cell r="G52" t="str">
            <v>Si</v>
          </cell>
          <cell r="H52">
            <v>15</v>
          </cell>
          <cell r="J52" t="str">
            <v/>
          </cell>
          <cell r="L52" t="str">
            <v/>
          </cell>
          <cell r="N52" t="str">
            <v/>
          </cell>
          <cell r="P52" t="str">
            <v/>
          </cell>
        </row>
        <row r="53">
          <cell r="G53" t="str">
            <v>Si</v>
          </cell>
          <cell r="H53">
            <v>10</v>
          </cell>
          <cell r="J53" t="str">
            <v/>
          </cell>
          <cell r="L53" t="str">
            <v/>
          </cell>
          <cell r="N53" t="str">
            <v/>
          </cell>
          <cell r="P53" t="str">
            <v/>
          </cell>
        </row>
        <row r="54">
          <cell r="G54" t="str">
            <v>Si</v>
          </cell>
          <cell r="H54">
            <v>30</v>
          </cell>
          <cell r="J54" t="str">
            <v/>
          </cell>
          <cell r="L54" t="str">
            <v/>
          </cell>
          <cell r="N54" t="str">
            <v/>
          </cell>
          <cell r="P54" t="str">
            <v/>
          </cell>
        </row>
        <row r="55">
          <cell r="H55">
            <v>100</v>
          </cell>
          <cell r="J55">
            <v>0</v>
          </cell>
          <cell r="L55">
            <v>0</v>
          </cell>
          <cell r="N55">
            <v>0</v>
          </cell>
          <cell r="P55">
            <v>0</v>
          </cell>
        </row>
        <row r="56">
          <cell r="H56">
            <v>2</v>
          </cell>
          <cell r="J56" t="str">
            <v/>
          </cell>
          <cell r="L56" t="str">
            <v/>
          </cell>
          <cell r="N56" t="str">
            <v/>
          </cell>
          <cell r="P56" t="str">
            <v/>
          </cell>
        </row>
        <row r="57">
          <cell r="G57" t="str">
            <v>RSA-2016-RO002</v>
          </cell>
          <cell r="H57">
            <v>2</v>
          </cell>
          <cell r="K57" t="str">
            <v>Probabilidad Riesgo Residual:</v>
          </cell>
          <cell r="M57" t="str">
            <v>Rara Vez</v>
          </cell>
        </row>
        <row r="61">
          <cell r="H61" t="str">
            <v>Riesgo:</v>
          </cell>
          <cell r="I61" t="e">
            <v>#REF!</v>
          </cell>
        </row>
        <row r="68">
          <cell r="G68" t="str">
            <v>Control 1</v>
          </cell>
          <cell r="I68" t="str">
            <v>Control 2</v>
          </cell>
          <cell r="K68" t="str">
            <v>Control 3</v>
          </cell>
          <cell r="M68" t="str">
            <v>Control 4</v>
          </cell>
          <cell r="O68" t="str">
            <v>Control 5</v>
          </cell>
        </row>
        <row r="69">
          <cell r="I69" t="str">
            <v/>
          </cell>
        </row>
        <row r="70">
          <cell r="G70" t="str">
            <v>Evaluación
(Si/No)</v>
          </cell>
          <cell r="H70" t="str">
            <v>Puntaje</v>
          </cell>
          <cell r="I70" t="str">
            <v>Evaluación
(Si/No)</v>
          </cell>
          <cell r="J70" t="str">
            <v>Puntaje</v>
          </cell>
          <cell r="K70" t="str">
            <v>Evaluación
(Si/No)</v>
          </cell>
          <cell r="L70" t="str">
            <v>Puntaje</v>
          </cell>
          <cell r="M70" t="str">
            <v>Evaluación
(Si/No)</v>
          </cell>
          <cell r="N70" t="str">
            <v>Puntaje</v>
          </cell>
          <cell r="O70" t="str">
            <v>Evaluación
(Si/No)</v>
          </cell>
          <cell r="P70" t="str">
            <v>Puntaje</v>
          </cell>
        </row>
        <row r="71">
          <cell r="G71" t="str">
            <v>Si</v>
          </cell>
          <cell r="H71">
            <v>15</v>
          </cell>
          <cell r="J71" t="str">
            <v/>
          </cell>
          <cell r="L71" t="str">
            <v/>
          </cell>
          <cell r="N71" t="str">
            <v/>
          </cell>
          <cell r="P71" t="str">
            <v/>
          </cell>
        </row>
        <row r="72">
          <cell r="G72" t="str">
            <v>Si</v>
          </cell>
          <cell r="H72">
            <v>5</v>
          </cell>
          <cell r="J72" t="str">
            <v/>
          </cell>
          <cell r="L72" t="str">
            <v/>
          </cell>
          <cell r="N72" t="str">
            <v/>
          </cell>
          <cell r="P72" t="str">
            <v/>
          </cell>
        </row>
        <row r="73">
          <cell r="G73" t="str">
            <v>No</v>
          </cell>
          <cell r="H73">
            <v>0</v>
          </cell>
          <cell r="J73" t="str">
            <v/>
          </cell>
          <cell r="L73" t="str">
            <v/>
          </cell>
          <cell r="N73" t="str">
            <v/>
          </cell>
          <cell r="P73" t="str">
            <v/>
          </cell>
        </row>
        <row r="74">
          <cell r="G74" t="str">
            <v>Si</v>
          </cell>
          <cell r="H74">
            <v>10</v>
          </cell>
          <cell r="J74" t="str">
            <v/>
          </cell>
          <cell r="L74" t="str">
            <v/>
          </cell>
          <cell r="N74" t="str">
            <v/>
          </cell>
          <cell r="P74" t="str">
            <v/>
          </cell>
        </row>
        <row r="75">
          <cell r="G75" t="str">
            <v>Si</v>
          </cell>
          <cell r="H75">
            <v>15</v>
          </cell>
          <cell r="J75" t="str">
            <v/>
          </cell>
          <cell r="L75" t="str">
            <v/>
          </cell>
          <cell r="N75" t="str">
            <v/>
          </cell>
          <cell r="P75" t="str">
            <v/>
          </cell>
        </row>
        <row r="76">
          <cell r="G76" t="str">
            <v>Si</v>
          </cell>
          <cell r="H76">
            <v>10</v>
          </cell>
          <cell r="J76" t="str">
            <v/>
          </cell>
          <cell r="L76" t="str">
            <v/>
          </cell>
          <cell r="N76" t="str">
            <v/>
          </cell>
          <cell r="P76" t="str">
            <v/>
          </cell>
        </row>
        <row r="77">
          <cell r="G77" t="str">
            <v>Si</v>
          </cell>
          <cell r="H77">
            <v>30</v>
          </cell>
          <cell r="J77" t="str">
            <v/>
          </cell>
          <cell r="L77" t="str">
            <v/>
          </cell>
          <cell r="N77" t="str">
            <v/>
          </cell>
          <cell r="P77" t="str">
            <v/>
          </cell>
        </row>
        <row r="78">
          <cell r="H78">
            <v>85</v>
          </cell>
          <cell r="J78">
            <v>0</v>
          </cell>
          <cell r="L78">
            <v>0</v>
          </cell>
          <cell r="N78">
            <v>0</v>
          </cell>
          <cell r="P78">
            <v>0</v>
          </cell>
        </row>
        <row r="79">
          <cell r="H79">
            <v>2</v>
          </cell>
          <cell r="J79" t="str">
            <v/>
          </cell>
          <cell r="L79" t="str">
            <v/>
          </cell>
          <cell r="N79" t="str">
            <v/>
          </cell>
          <cell r="P79" t="str">
            <v/>
          </cell>
        </row>
        <row r="80">
          <cell r="G80" t="e">
            <v>#REF!</v>
          </cell>
          <cell r="H80">
            <v>2</v>
          </cell>
          <cell r="K80" t="str">
            <v>Probabilidad Riesgo Residual:</v>
          </cell>
          <cell r="M80" t="e">
            <v>#REF!</v>
          </cell>
        </row>
        <row r="84">
          <cell r="H84" t="str">
            <v>Riesgo:</v>
          </cell>
          <cell r="I84" t="e">
            <v>#REF!</v>
          </cell>
        </row>
        <row r="91">
          <cell r="G91" t="str">
            <v>Control 1</v>
          </cell>
          <cell r="I91" t="str">
            <v>Control 2</v>
          </cell>
          <cell r="K91" t="str">
            <v>Control 3</v>
          </cell>
          <cell r="M91" t="str">
            <v>Control 4</v>
          </cell>
          <cell r="O91" t="str">
            <v>Control 5</v>
          </cell>
        </row>
        <row r="93">
          <cell r="G93" t="str">
            <v>Evaluación
(Si/No)</v>
          </cell>
          <cell r="H93" t="str">
            <v>Puntaje</v>
          </cell>
          <cell r="I93" t="str">
            <v>Evaluación
(Si/No)</v>
          </cell>
          <cell r="J93" t="str">
            <v>Puntaje</v>
          </cell>
          <cell r="K93" t="str">
            <v>Evaluación
(Si/No)</v>
          </cell>
          <cell r="L93" t="str">
            <v>Puntaje</v>
          </cell>
          <cell r="M93" t="str">
            <v>Evaluación
(Si/No)</v>
          </cell>
          <cell r="N93" t="str">
            <v>Puntaje</v>
          </cell>
          <cell r="O93" t="str">
            <v>Evaluación
(Si/No)</v>
          </cell>
          <cell r="P93" t="str">
            <v>Puntaje</v>
          </cell>
        </row>
        <row r="94">
          <cell r="G94" t="str">
            <v>Si</v>
          </cell>
          <cell r="H94">
            <v>15</v>
          </cell>
          <cell r="J94" t="str">
            <v/>
          </cell>
          <cell r="L94" t="str">
            <v/>
          </cell>
          <cell r="N94" t="str">
            <v/>
          </cell>
          <cell r="P94" t="str">
            <v/>
          </cell>
        </row>
        <row r="95">
          <cell r="G95" t="str">
            <v>Si</v>
          </cell>
          <cell r="H95">
            <v>5</v>
          </cell>
          <cell r="J95" t="str">
            <v/>
          </cell>
          <cell r="L95" t="str">
            <v/>
          </cell>
          <cell r="N95" t="str">
            <v/>
          </cell>
          <cell r="P95" t="str">
            <v/>
          </cell>
        </row>
        <row r="96">
          <cell r="G96" t="str">
            <v>No</v>
          </cell>
          <cell r="H96">
            <v>0</v>
          </cell>
          <cell r="J96" t="str">
            <v/>
          </cell>
          <cell r="L96" t="str">
            <v/>
          </cell>
          <cell r="N96" t="str">
            <v/>
          </cell>
          <cell r="P96" t="str">
            <v/>
          </cell>
        </row>
        <row r="97">
          <cell r="G97" t="str">
            <v>Si</v>
          </cell>
          <cell r="H97">
            <v>10</v>
          </cell>
          <cell r="J97" t="str">
            <v/>
          </cell>
          <cell r="L97" t="str">
            <v/>
          </cell>
          <cell r="N97" t="str">
            <v/>
          </cell>
          <cell r="P97" t="str">
            <v/>
          </cell>
        </row>
        <row r="98">
          <cell r="G98" t="str">
            <v>No</v>
          </cell>
          <cell r="H98">
            <v>0</v>
          </cell>
          <cell r="J98" t="str">
            <v/>
          </cell>
          <cell r="L98" t="str">
            <v/>
          </cell>
          <cell r="N98" t="str">
            <v/>
          </cell>
          <cell r="P98" t="str">
            <v/>
          </cell>
        </row>
        <row r="99">
          <cell r="G99" t="str">
            <v>Si</v>
          </cell>
          <cell r="H99">
            <v>10</v>
          </cell>
          <cell r="J99" t="str">
            <v/>
          </cell>
          <cell r="L99" t="str">
            <v/>
          </cell>
          <cell r="N99" t="str">
            <v/>
          </cell>
          <cell r="P99" t="str">
            <v/>
          </cell>
        </row>
        <row r="100">
          <cell r="G100" t="str">
            <v>Si</v>
          </cell>
          <cell r="H100">
            <v>30</v>
          </cell>
          <cell r="J100" t="str">
            <v/>
          </cell>
          <cell r="L100" t="str">
            <v/>
          </cell>
          <cell r="N100" t="str">
            <v/>
          </cell>
          <cell r="P100" t="str">
            <v/>
          </cell>
        </row>
        <row r="101">
          <cell r="H101">
            <v>70</v>
          </cell>
          <cell r="J101">
            <v>0</v>
          </cell>
          <cell r="L101">
            <v>0</v>
          </cell>
          <cell r="N101">
            <v>0</v>
          </cell>
          <cell r="P101">
            <v>0</v>
          </cell>
        </row>
        <row r="102">
          <cell r="H102">
            <v>1</v>
          </cell>
          <cell r="J102" t="str">
            <v/>
          </cell>
          <cell r="L102" t="str">
            <v/>
          </cell>
          <cell r="N102" t="str">
            <v/>
          </cell>
          <cell r="P102" t="str">
            <v/>
          </cell>
        </row>
        <row r="103">
          <cell r="G103" t="e">
            <v>#REF!</v>
          </cell>
          <cell r="H103">
            <v>1</v>
          </cell>
          <cell r="K103" t="str">
            <v>Probabilidad Riesgo Residual:</v>
          </cell>
          <cell r="M103" t="e">
            <v>#REF!</v>
          </cell>
        </row>
        <row r="107">
          <cell r="H107" t="str">
            <v>Riesgo:</v>
          </cell>
          <cell r="I107" t="str">
            <v>Expedir un registro sanitario, permiso sanitario o notificación sanitaria sin el cumplimiento premeditado de los requisitos legales y técnicos</v>
          </cell>
        </row>
        <row r="114">
          <cell r="G114" t="str">
            <v>Control 1</v>
          </cell>
          <cell r="I114" t="str">
            <v>Control 2</v>
          </cell>
          <cell r="K114" t="str">
            <v>Control 3</v>
          </cell>
          <cell r="M114" t="str">
            <v>Control 4</v>
          </cell>
          <cell r="O114" t="str">
            <v>Control 5</v>
          </cell>
        </row>
        <row r="115">
          <cell r="G115" t="str">
            <v>Los profesionales efectúan vistos buenos legales y técnicos en atención al ciudadano en cada turno establecido por trámite. En caso que el ciudadano no cuente con ladocumentación legal básica, se devuelve el trámite dejando registro en el Formato de Devolución de Trámites a los CiudadanosAIC-AST-FM003</v>
          </cell>
          <cell r="I115" t="str">
            <v>Vistos buenos legales y técnicos en las direcciones misionales: Evaluar la decisión de los profesionales, en caso de no estar de acuerdo con la decisión, el coordinador podrá anular el trámite o devolverlo al profesional responsable para corrección, haciendo la respectiva anotación en el formato de evaluación (aplica solo para medicamentos)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v>
          </cell>
          <cell r="K115" t="str">
            <v>Actividad "completar datos" en Grupo de Registros Sanitarios: Se evalúa la información técnica acorde con la normativa; si hay requerimiento, se emite auto, de otra manera sigue su curso</v>
          </cell>
          <cell r="M115" t="str">
            <v>Trazabilidad en el sistema de información para el recorrido de cada trámite.</v>
          </cell>
        </row>
        <row r="116">
          <cell r="G116" t="str">
            <v>Evaluación
(Si/No)</v>
          </cell>
          <cell r="H116" t="str">
            <v>Puntaje</v>
          </cell>
          <cell r="I116" t="str">
            <v>Evaluación
(Si/No)</v>
          </cell>
          <cell r="J116" t="str">
            <v>Puntaje</v>
          </cell>
          <cell r="K116" t="str">
            <v>Evaluación
(Si/No)</v>
          </cell>
          <cell r="L116" t="str">
            <v>Puntaje</v>
          </cell>
          <cell r="M116" t="str">
            <v>Evaluación
(Si/No)</v>
          </cell>
          <cell r="N116" t="str">
            <v>Puntaje</v>
          </cell>
          <cell r="O116" t="str">
            <v>Evaluación
(Si/No)</v>
          </cell>
          <cell r="P116" t="str">
            <v>Puntaje</v>
          </cell>
        </row>
        <row r="117">
          <cell r="G117" t="str">
            <v>Si</v>
          </cell>
          <cell r="H117">
            <v>15</v>
          </cell>
          <cell r="I117" t="str">
            <v>Si</v>
          </cell>
          <cell r="J117">
            <v>15</v>
          </cell>
          <cell r="K117" t="str">
            <v>Si</v>
          </cell>
          <cell r="L117">
            <v>15</v>
          </cell>
          <cell r="M117" t="str">
            <v>No</v>
          </cell>
          <cell r="N117">
            <v>0</v>
          </cell>
          <cell r="P117" t="str">
            <v/>
          </cell>
        </row>
        <row r="118">
          <cell r="G118" t="str">
            <v>Si</v>
          </cell>
          <cell r="H118">
            <v>5</v>
          </cell>
          <cell r="I118" t="str">
            <v>Si</v>
          </cell>
          <cell r="J118">
            <v>5</v>
          </cell>
          <cell r="K118" t="str">
            <v>Si</v>
          </cell>
          <cell r="L118">
            <v>5</v>
          </cell>
          <cell r="M118" t="str">
            <v>No</v>
          </cell>
          <cell r="N118">
            <v>0</v>
          </cell>
          <cell r="P118" t="str">
            <v/>
          </cell>
        </row>
        <row r="119">
          <cell r="G119" t="str">
            <v>No</v>
          </cell>
          <cell r="H119">
            <v>0</v>
          </cell>
          <cell r="I119" t="str">
            <v>No</v>
          </cell>
          <cell r="J119">
            <v>0</v>
          </cell>
          <cell r="K119" t="str">
            <v>No</v>
          </cell>
          <cell r="L119">
            <v>0</v>
          </cell>
          <cell r="M119" t="str">
            <v>No</v>
          </cell>
          <cell r="N119">
            <v>0</v>
          </cell>
          <cell r="P119" t="str">
            <v/>
          </cell>
        </row>
        <row r="120">
          <cell r="G120" t="str">
            <v>Si</v>
          </cell>
          <cell r="H120">
            <v>10</v>
          </cell>
          <cell r="I120" t="str">
            <v>Si</v>
          </cell>
          <cell r="J120">
            <v>10</v>
          </cell>
          <cell r="K120" t="str">
            <v>Si</v>
          </cell>
          <cell r="L120">
            <v>10</v>
          </cell>
          <cell r="M120" t="str">
            <v>Si</v>
          </cell>
          <cell r="N120">
            <v>10</v>
          </cell>
          <cell r="P120" t="str">
            <v/>
          </cell>
        </row>
        <row r="121">
          <cell r="G121" t="str">
            <v>No</v>
          </cell>
          <cell r="H121">
            <v>0</v>
          </cell>
          <cell r="I121" t="str">
            <v>Si</v>
          </cell>
          <cell r="J121">
            <v>15</v>
          </cell>
          <cell r="K121" t="str">
            <v>Si</v>
          </cell>
          <cell r="L121">
            <v>15</v>
          </cell>
          <cell r="M121" t="str">
            <v>No</v>
          </cell>
          <cell r="N121">
            <v>0</v>
          </cell>
          <cell r="P121" t="str">
            <v/>
          </cell>
        </row>
        <row r="122">
          <cell r="G122" t="str">
            <v>Si</v>
          </cell>
          <cell r="H122">
            <v>10</v>
          </cell>
          <cell r="I122" t="str">
            <v>Si</v>
          </cell>
          <cell r="J122">
            <v>10</v>
          </cell>
          <cell r="K122" t="str">
            <v>Si</v>
          </cell>
          <cell r="L122">
            <v>10</v>
          </cell>
          <cell r="M122" t="str">
            <v>No</v>
          </cell>
          <cell r="N122">
            <v>0</v>
          </cell>
          <cell r="P122" t="str">
            <v/>
          </cell>
        </row>
        <row r="123">
          <cell r="G123" t="str">
            <v>No</v>
          </cell>
          <cell r="H123">
            <v>0</v>
          </cell>
          <cell r="I123" t="str">
            <v>Si</v>
          </cell>
          <cell r="J123">
            <v>30</v>
          </cell>
          <cell r="K123" t="str">
            <v>No</v>
          </cell>
          <cell r="L123">
            <v>0</v>
          </cell>
          <cell r="M123" t="str">
            <v>Si</v>
          </cell>
          <cell r="N123">
            <v>30</v>
          </cell>
          <cell r="P123" t="str">
            <v/>
          </cell>
        </row>
        <row r="124">
          <cell r="H124">
            <v>40</v>
          </cell>
          <cell r="J124">
            <v>85</v>
          </cell>
          <cell r="L124">
            <v>55</v>
          </cell>
          <cell r="N124">
            <v>40</v>
          </cell>
          <cell r="P124">
            <v>0</v>
          </cell>
        </row>
        <row r="125">
          <cell r="H125">
            <v>0</v>
          </cell>
          <cell r="J125">
            <v>2</v>
          </cell>
          <cell r="L125">
            <v>1</v>
          </cell>
          <cell r="N125">
            <v>0</v>
          </cell>
          <cell r="P125" t="str">
            <v/>
          </cell>
        </row>
        <row r="126">
          <cell r="G126" t="str">
            <v>RSA-2016-RC001</v>
          </cell>
          <cell r="H126">
            <v>0</v>
          </cell>
          <cell r="K126" t="str">
            <v>Probabilidad Riesgo Residual:</v>
          </cell>
          <cell r="M126" t="str">
            <v>Rara vez</v>
          </cell>
        </row>
        <row r="130">
          <cell r="H130" t="str">
            <v>Riesgo:</v>
          </cell>
          <cell r="I130" t="str">
            <v>Expedir trámites de registros sanitario a través de tráfico de influencias, comprometiendo la calidad y/o seguridad sanitaria de los productos que se comercialicen a cambio de beneficios particulares</v>
          </cell>
        </row>
        <row r="137">
          <cell r="G137" t="str">
            <v>Control 1</v>
          </cell>
          <cell r="I137" t="str">
            <v>Control 2</v>
          </cell>
          <cell r="K137" t="str">
            <v>Control 3</v>
          </cell>
          <cell r="M137" t="str">
            <v>Control 4</v>
          </cell>
          <cell r="O137" t="str">
            <v>Control 5</v>
          </cell>
        </row>
        <row r="138">
          <cell r="G138" t="str">
            <v>Formato de agilización de trámites</v>
          </cell>
          <cell r="I138" t="str">
            <v>Control de planes de trabajo en el proceso</v>
          </cell>
          <cell r="K138" t="str">
            <v>Por plataforma del VUCE se evidencia las fechas y la trazabilidad de los trámites para VoBo de Importación, en el caso que exista falla humana o del sistema, queda registrado el correo electrónico del técnico del INVIMA informando de la situación para corrección, al coordinador de la VUCE de MinCit con copia al coordinador del Grupo de Autorizaciones y Licencias de Importación y Exportación de INVIMA.</v>
          </cell>
          <cell r="O138" t="str">
            <v>Trazabilidad en el sistema de RS</v>
          </cell>
        </row>
        <row r="139">
          <cell r="G139" t="str">
            <v>Evaluación
(Si/No)</v>
          </cell>
          <cell r="H139" t="str">
            <v>Puntaje</v>
          </cell>
          <cell r="I139" t="str">
            <v>Evaluación
(Si/No)</v>
          </cell>
          <cell r="J139" t="str">
            <v>Puntaje</v>
          </cell>
          <cell r="K139" t="str">
            <v>Evaluación
(Si/No)</v>
          </cell>
          <cell r="L139" t="str">
            <v>Puntaje</v>
          </cell>
          <cell r="M139" t="str">
            <v>Evaluación
(Si/No)</v>
          </cell>
          <cell r="N139" t="str">
            <v>Puntaje</v>
          </cell>
          <cell r="O139" t="str">
            <v>Evaluación
(Si/No)</v>
          </cell>
          <cell r="P139" t="str">
            <v>Puntaje</v>
          </cell>
        </row>
        <row r="140">
          <cell r="G140" t="str">
            <v>Si</v>
          </cell>
          <cell r="H140">
            <v>15</v>
          </cell>
          <cell r="I140" t="str">
            <v>No</v>
          </cell>
          <cell r="J140">
            <v>0</v>
          </cell>
          <cell r="K140" t="str">
            <v>Si</v>
          </cell>
          <cell r="L140">
            <v>15</v>
          </cell>
          <cell r="M140" t="str">
            <v>No</v>
          </cell>
          <cell r="N140">
            <v>0</v>
          </cell>
          <cell r="O140" t="str">
            <v>No</v>
          </cell>
          <cell r="P140">
            <v>0</v>
          </cell>
        </row>
        <row r="141">
          <cell r="G141" t="str">
            <v>Si</v>
          </cell>
          <cell r="H141">
            <v>5</v>
          </cell>
          <cell r="I141" t="str">
            <v>No</v>
          </cell>
          <cell r="J141">
            <v>0</v>
          </cell>
          <cell r="K141" t="str">
            <v>Si</v>
          </cell>
          <cell r="L141">
            <v>5</v>
          </cell>
          <cell r="M141" t="str">
            <v>Si</v>
          </cell>
          <cell r="N141">
            <v>5</v>
          </cell>
          <cell r="O141" t="str">
            <v>Si</v>
          </cell>
          <cell r="P141">
            <v>5</v>
          </cell>
        </row>
        <row r="142">
          <cell r="G142" t="str">
            <v>No</v>
          </cell>
          <cell r="H142">
            <v>0</v>
          </cell>
          <cell r="I142" t="str">
            <v>No</v>
          </cell>
          <cell r="J142">
            <v>0</v>
          </cell>
          <cell r="K142" t="str">
            <v>No</v>
          </cell>
          <cell r="L142">
            <v>0</v>
          </cell>
          <cell r="M142" t="str">
            <v>No</v>
          </cell>
          <cell r="N142">
            <v>0</v>
          </cell>
          <cell r="O142" t="str">
            <v>Si</v>
          </cell>
          <cell r="P142">
            <v>15</v>
          </cell>
        </row>
        <row r="143">
          <cell r="G143" t="str">
            <v>Si</v>
          </cell>
          <cell r="H143">
            <v>10</v>
          </cell>
          <cell r="I143" t="str">
            <v>Si</v>
          </cell>
          <cell r="J143">
            <v>10</v>
          </cell>
          <cell r="K143" t="str">
            <v>Si</v>
          </cell>
          <cell r="L143">
            <v>10</v>
          </cell>
          <cell r="M143" t="str">
            <v>Si</v>
          </cell>
          <cell r="N143">
            <v>10</v>
          </cell>
          <cell r="O143" t="str">
            <v>No</v>
          </cell>
          <cell r="P143">
            <v>0</v>
          </cell>
        </row>
        <row r="144">
          <cell r="G144" t="str">
            <v>Si</v>
          </cell>
          <cell r="H144">
            <v>15</v>
          </cell>
          <cell r="I144" t="str">
            <v>Si</v>
          </cell>
          <cell r="J144">
            <v>15</v>
          </cell>
          <cell r="K144" t="str">
            <v>No</v>
          </cell>
          <cell r="L144">
            <v>0</v>
          </cell>
          <cell r="M144" t="str">
            <v>Si</v>
          </cell>
          <cell r="N144">
            <v>15</v>
          </cell>
          <cell r="O144" t="str">
            <v>No</v>
          </cell>
          <cell r="P144">
            <v>0</v>
          </cell>
        </row>
        <row r="145">
          <cell r="G145" t="str">
            <v>Si</v>
          </cell>
          <cell r="H145">
            <v>10</v>
          </cell>
          <cell r="I145" t="str">
            <v>Si</v>
          </cell>
          <cell r="J145">
            <v>10</v>
          </cell>
          <cell r="K145" t="str">
            <v>Si</v>
          </cell>
          <cell r="L145">
            <v>10</v>
          </cell>
          <cell r="M145" t="str">
            <v>Si</v>
          </cell>
          <cell r="N145">
            <v>10</v>
          </cell>
          <cell r="O145" t="str">
            <v>Si</v>
          </cell>
          <cell r="P145">
            <v>10</v>
          </cell>
        </row>
        <row r="146">
          <cell r="G146" t="str">
            <v>Si</v>
          </cell>
          <cell r="H146">
            <v>30</v>
          </cell>
          <cell r="I146" t="str">
            <v>Si</v>
          </cell>
          <cell r="J146">
            <v>30</v>
          </cell>
          <cell r="K146" t="str">
            <v>Si</v>
          </cell>
          <cell r="L146">
            <v>30</v>
          </cell>
          <cell r="M146" t="str">
            <v>Si</v>
          </cell>
          <cell r="N146">
            <v>30</v>
          </cell>
          <cell r="O146" t="str">
            <v>No</v>
          </cell>
          <cell r="P146">
            <v>0</v>
          </cell>
        </row>
        <row r="147">
          <cell r="H147">
            <v>85</v>
          </cell>
          <cell r="J147">
            <v>65</v>
          </cell>
          <cell r="L147">
            <v>70</v>
          </cell>
          <cell r="N147">
            <v>70</v>
          </cell>
          <cell r="P147">
            <v>30</v>
          </cell>
        </row>
        <row r="148">
          <cell r="H148">
            <v>2</v>
          </cell>
          <cell r="J148">
            <v>1</v>
          </cell>
          <cell r="L148">
            <v>1</v>
          </cell>
          <cell r="N148">
            <v>1</v>
          </cell>
          <cell r="P148">
            <v>0</v>
          </cell>
        </row>
        <row r="149">
          <cell r="G149" t="str">
            <v>RSA-2016-RC002</v>
          </cell>
          <cell r="H149">
            <v>0</v>
          </cell>
          <cell r="K149" t="str">
            <v>Probabilidad Riesgo Residual:</v>
          </cell>
          <cell r="M149" t="str">
            <v>Posible</v>
          </cell>
        </row>
        <row r="153">
          <cell r="H153" t="str">
            <v>Riesgo:</v>
          </cell>
        </row>
        <row r="160">
          <cell r="G160" t="str">
            <v>Control 1</v>
          </cell>
          <cell r="I160" t="str">
            <v>Control 2</v>
          </cell>
          <cell r="K160" t="str">
            <v>Control 3</v>
          </cell>
          <cell r="M160" t="str">
            <v>Control 4</v>
          </cell>
          <cell r="O160" t="str">
            <v>Control 5</v>
          </cell>
        </row>
        <row r="162">
          <cell r="G162" t="str">
            <v>Evaluación
(Si/No)</v>
          </cell>
          <cell r="H162" t="str">
            <v>Puntaje</v>
          </cell>
          <cell r="I162" t="str">
            <v>Evaluación
(Si/No)</v>
          </cell>
          <cell r="J162" t="str">
            <v>Puntaje</v>
          </cell>
          <cell r="K162" t="str">
            <v>Evaluación
(Si/No)</v>
          </cell>
          <cell r="L162" t="str">
            <v>Puntaje</v>
          </cell>
          <cell r="M162" t="str">
            <v>Evaluación
(Si/No)</v>
          </cell>
          <cell r="N162" t="str">
            <v>Puntaje</v>
          </cell>
          <cell r="O162" t="str">
            <v>Evaluación
(Si/No)</v>
          </cell>
          <cell r="P162" t="str">
            <v>Puntaje</v>
          </cell>
        </row>
        <row r="163">
          <cell r="H163" t="str">
            <v/>
          </cell>
          <cell r="J163" t="str">
            <v/>
          </cell>
          <cell r="L163" t="str">
            <v/>
          </cell>
          <cell r="N163" t="str">
            <v/>
          </cell>
          <cell r="P163" t="str">
            <v/>
          </cell>
        </row>
        <row r="164">
          <cell r="H164" t="str">
            <v/>
          </cell>
          <cell r="J164" t="str">
            <v/>
          </cell>
          <cell r="L164" t="str">
            <v/>
          </cell>
          <cell r="N164" t="str">
            <v/>
          </cell>
          <cell r="P164" t="str">
            <v/>
          </cell>
        </row>
        <row r="165">
          <cell r="H165" t="str">
            <v/>
          </cell>
          <cell r="J165" t="str">
            <v/>
          </cell>
          <cell r="L165" t="str">
            <v/>
          </cell>
          <cell r="N165" t="str">
            <v/>
          </cell>
          <cell r="P165" t="str">
            <v/>
          </cell>
        </row>
        <row r="166">
          <cell r="H166" t="str">
            <v/>
          </cell>
          <cell r="J166" t="str">
            <v/>
          </cell>
          <cell r="L166" t="str">
            <v/>
          </cell>
          <cell r="N166" t="str">
            <v/>
          </cell>
          <cell r="P166" t="str">
            <v/>
          </cell>
        </row>
        <row r="167">
          <cell r="H167" t="str">
            <v/>
          </cell>
          <cell r="J167" t="str">
            <v/>
          </cell>
          <cell r="L167" t="str">
            <v/>
          </cell>
          <cell r="N167" t="str">
            <v/>
          </cell>
          <cell r="P167" t="str">
            <v/>
          </cell>
        </row>
        <row r="168">
          <cell r="H168" t="str">
            <v/>
          </cell>
          <cell r="J168" t="str">
            <v/>
          </cell>
          <cell r="L168" t="str">
            <v/>
          </cell>
          <cell r="N168" t="str">
            <v/>
          </cell>
          <cell r="P168" t="str">
            <v/>
          </cell>
        </row>
        <row r="169">
          <cell r="H169" t="str">
            <v/>
          </cell>
          <cell r="J169" t="str">
            <v/>
          </cell>
          <cell r="L169" t="str">
            <v/>
          </cell>
          <cell r="N169" t="str">
            <v/>
          </cell>
          <cell r="P169" t="str">
            <v/>
          </cell>
        </row>
        <row r="170">
          <cell r="H170">
            <v>0</v>
          </cell>
          <cell r="J170">
            <v>0</v>
          </cell>
          <cell r="L170">
            <v>0</v>
          </cell>
          <cell r="N170">
            <v>0</v>
          </cell>
          <cell r="P170">
            <v>0</v>
          </cell>
        </row>
        <row r="171">
          <cell r="H171" t="str">
            <v/>
          </cell>
          <cell r="J171" t="str">
            <v/>
          </cell>
          <cell r="L171" t="str">
            <v/>
          </cell>
          <cell r="N171" t="str">
            <v/>
          </cell>
          <cell r="P171" t="str">
            <v/>
          </cell>
        </row>
        <row r="172">
          <cell r="G172">
            <v>0</v>
          </cell>
          <cell r="H172" t="str">
            <v/>
          </cell>
          <cell r="K172" t="str">
            <v>Probabilidad Riesgo Residual:</v>
          </cell>
          <cell r="M172" t="str">
            <v/>
          </cell>
        </row>
        <row r="176">
          <cell r="H176" t="str">
            <v>Riesgo:</v>
          </cell>
          <cell r="I176" t="str">
            <v>Entrega de información confidencial a particulares</v>
          </cell>
        </row>
        <row r="183">
          <cell r="G183" t="str">
            <v>Control 1</v>
          </cell>
          <cell r="I183" t="str">
            <v>Control 2</v>
          </cell>
          <cell r="K183" t="str">
            <v>Control 3</v>
          </cell>
          <cell r="M183" t="str">
            <v>Control 4</v>
          </cell>
          <cell r="O183" t="str">
            <v>Control 5</v>
          </cell>
        </row>
        <row r="184">
          <cell r="G184" t="str">
            <v>Controles de los sistemas de información utilizados en el proceso</v>
          </cell>
          <cell r="K184" t="str">
            <v>Código de Ética y Buen Gobierno implementados.</v>
          </cell>
        </row>
        <row r="185">
          <cell r="G185" t="str">
            <v>Evaluación
(Si/No)</v>
          </cell>
          <cell r="H185" t="str">
            <v>Puntaje</v>
          </cell>
          <cell r="I185" t="str">
            <v>Evaluación
(Si/No)</v>
          </cell>
          <cell r="J185" t="str">
            <v>Puntaje</v>
          </cell>
          <cell r="K185" t="str">
            <v>Evaluación
(Si/No)</v>
          </cell>
          <cell r="L185" t="str">
            <v>Puntaje</v>
          </cell>
          <cell r="M185" t="str">
            <v>Evaluación
(Si/No)</v>
          </cell>
          <cell r="N185" t="str">
            <v>Puntaje</v>
          </cell>
          <cell r="O185" t="str">
            <v>Evaluación
(Si/No)</v>
          </cell>
          <cell r="P185" t="str">
            <v>Puntaje</v>
          </cell>
        </row>
        <row r="186">
          <cell r="G186" t="str">
            <v>No</v>
          </cell>
          <cell r="H186">
            <v>0</v>
          </cell>
          <cell r="I186" t="str">
            <v>No</v>
          </cell>
          <cell r="J186">
            <v>0</v>
          </cell>
          <cell r="K186" t="str">
            <v>Si</v>
          </cell>
          <cell r="L186">
            <v>15</v>
          </cell>
          <cell r="N186" t="str">
            <v/>
          </cell>
          <cell r="P186" t="str">
            <v/>
          </cell>
        </row>
        <row r="187">
          <cell r="G187" t="str">
            <v>Si</v>
          </cell>
          <cell r="H187">
            <v>5</v>
          </cell>
          <cell r="I187" t="str">
            <v>Si</v>
          </cell>
          <cell r="J187">
            <v>5</v>
          </cell>
          <cell r="K187" t="str">
            <v>Si</v>
          </cell>
          <cell r="L187">
            <v>5</v>
          </cell>
          <cell r="N187" t="str">
            <v/>
          </cell>
          <cell r="P187" t="str">
            <v/>
          </cell>
        </row>
        <row r="188">
          <cell r="G188" t="str">
            <v>Si</v>
          </cell>
          <cell r="H188">
            <v>15</v>
          </cell>
          <cell r="I188" t="str">
            <v>No</v>
          </cell>
          <cell r="J188">
            <v>0</v>
          </cell>
          <cell r="K188" t="str">
            <v>No</v>
          </cell>
          <cell r="L188">
            <v>0</v>
          </cell>
          <cell r="N188" t="str">
            <v/>
          </cell>
          <cell r="P188" t="str">
            <v/>
          </cell>
        </row>
        <row r="189">
          <cell r="G189" t="str">
            <v>No</v>
          </cell>
          <cell r="H189">
            <v>0</v>
          </cell>
          <cell r="I189" t="str">
            <v>Si</v>
          </cell>
          <cell r="J189">
            <v>10</v>
          </cell>
          <cell r="K189" t="str">
            <v>Si</v>
          </cell>
          <cell r="L189">
            <v>10</v>
          </cell>
          <cell r="N189" t="str">
            <v/>
          </cell>
          <cell r="P189" t="str">
            <v/>
          </cell>
        </row>
        <row r="190">
          <cell r="G190" t="str">
            <v>Si</v>
          </cell>
          <cell r="H190">
            <v>15</v>
          </cell>
          <cell r="I190" t="str">
            <v>Si</v>
          </cell>
          <cell r="J190">
            <v>15</v>
          </cell>
          <cell r="K190" t="str">
            <v>No</v>
          </cell>
          <cell r="L190">
            <v>0</v>
          </cell>
          <cell r="N190" t="str">
            <v/>
          </cell>
          <cell r="P190" t="str">
            <v/>
          </cell>
        </row>
        <row r="191">
          <cell r="G191" t="str">
            <v>Si</v>
          </cell>
          <cell r="H191">
            <v>10</v>
          </cell>
          <cell r="I191" t="str">
            <v>No</v>
          </cell>
          <cell r="J191">
            <v>0</v>
          </cell>
          <cell r="K191" t="str">
            <v>No</v>
          </cell>
          <cell r="L191">
            <v>0</v>
          </cell>
          <cell r="N191" t="str">
            <v/>
          </cell>
          <cell r="P191" t="str">
            <v/>
          </cell>
        </row>
        <row r="192">
          <cell r="G192" t="str">
            <v>Si</v>
          </cell>
          <cell r="H192">
            <v>30</v>
          </cell>
          <cell r="I192" t="str">
            <v>Si</v>
          </cell>
          <cell r="J192">
            <v>30</v>
          </cell>
          <cell r="K192" t="str">
            <v>No</v>
          </cell>
          <cell r="L192">
            <v>0</v>
          </cell>
          <cell r="N192" t="str">
            <v/>
          </cell>
          <cell r="P192" t="str">
            <v/>
          </cell>
        </row>
        <row r="193">
          <cell r="H193">
            <v>75</v>
          </cell>
          <cell r="J193">
            <v>60</v>
          </cell>
          <cell r="L193">
            <v>30</v>
          </cell>
          <cell r="N193">
            <v>0</v>
          </cell>
          <cell r="P193">
            <v>0</v>
          </cell>
        </row>
        <row r="194">
          <cell r="H194">
            <v>1</v>
          </cell>
          <cell r="J194">
            <v>1</v>
          </cell>
          <cell r="L194">
            <v>0</v>
          </cell>
          <cell r="N194" t="str">
            <v/>
          </cell>
          <cell r="P194" t="str">
            <v/>
          </cell>
        </row>
        <row r="195">
          <cell r="G195" t="str">
            <v>RSA-2016-RC003</v>
          </cell>
          <cell r="H195">
            <v>0</v>
          </cell>
          <cell r="K195" t="str">
            <v>Probabilidad Riesgo Residual:</v>
          </cell>
          <cell r="M195" t="str">
            <v>Improbable</v>
          </cell>
        </row>
        <row r="199">
          <cell r="H199" t="str">
            <v>Riesgo:</v>
          </cell>
          <cell r="I199" t="e">
            <v>#N/A</v>
          </cell>
        </row>
        <row r="206">
          <cell r="G206" t="str">
            <v>Control 1</v>
          </cell>
          <cell r="I206" t="str">
            <v>Control 2</v>
          </cell>
          <cell r="K206" t="str">
            <v>Control 3</v>
          </cell>
          <cell r="M206" t="str">
            <v>Control 4</v>
          </cell>
          <cell r="O206" t="str">
            <v>Control 5</v>
          </cell>
        </row>
        <row r="208">
          <cell r="G208" t="str">
            <v>Evaluación
(Si/No)</v>
          </cell>
          <cell r="H208" t="str">
            <v>Puntaje</v>
          </cell>
          <cell r="I208" t="str">
            <v>Evaluación
(Si/No)</v>
          </cell>
          <cell r="J208" t="str">
            <v>Puntaje</v>
          </cell>
          <cell r="K208" t="str">
            <v>Evaluación
(Si/No)</v>
          </cell>
          <cell r="L208" t="str">
            <v>Puntaje</v>
          </cell>
          <cell r="M208" t="str">
            <v>Evaluación
(Si/No)</v>
          </cell>
          <cell r="N208" t="str">
            <v>Puntaje</v>
          </cell>
          <cell r="O208" t="str">
            <v>Evaluación
(Si/No)</v>
          </cell>
          <cell r="P208" t="str">
            <v>Puntaje</v>
          </cell>
        </row>
        <row r="209">
          <cell r="H209" t="str">
            <v/>
          </cell>
          <cell r="J209" t="str">
            <v/>
          </cell>
          <cell r="L209" t="str">
            <v/>
          </cell>
          <cell r="N209" t="str">
            <v/>
          </cell>
          <cell r="P209" t="str">
            <v/>
          </cell>
        </row>
        <row r="210">
          <cell r="H210" t="str">
            <v/>
          </cell>
          <cell r="J210" t="str">
            <v/>
          </cell>
          <cell r="L210" t="str">
            <v/>
          </cell>
          <cell r="N210" t="str">
            <v/>
          </cell>
          <cell r="P210" t="str">
            <v/>
          </cell>
        </row>
        <row r="211">
          <cell r="H211" t="str">
            <v/>
          </cell>
          <cell r="J211" t="str">
            <v/>
          </cell>
          <cell r="L211" t="str">
            <v/>
          </cell>
          <cell r="N211" t="str">
            <v/>
          </cell>
          <cell r="P211" t="str">
            <v/>
          </cell>
        </row>
        <row r="212">
          <cell r="H212" t="str">
            <v/>
          </cell>
          <cell r="J212" t="str">
            <v/>
          </cell>
          <cell r="L212" t="str">
            <v/>
          </cell>
          <cell r="N212" t="str">
            <v/>
          </cell>
          <cell r="P212" t="str">
            <v/>
          </cell>
        </row>
        <row r="213">
          <cell r="H213" t="str">
            <v/>
          </cell>
          <cell r="J213" t="str">
            <v/>
          </cell>
          <cell r="L213" t="str">
            <v/>
          </cell>
          <cell r="N213" t="str">
            <v/>
          </cell>
          <cell r="P213" t="str">
            <v/>
          </cell>
        </row>
        <row r="214">
          <cell r="H214" t="str">
            <v/>
          </cell>
          <cell r="J214" t="str">
            <v/>
          </cell>
          <cell r="L214" t="str">
            <v/>
          </cell>
          <cell r="N214" t="str">
            <v/>
          </cell>
          <cell r="P214" t="str">
            <v/>
          </cell>
        </row>
        <row r="215">
          <cell r="H215" t="str">
            <v/>
          </cell>
          <cell r="J215" t="str">
            <v/>
          </cell>
          <cell r="L215" t="str">
            <v/>
          </cell>
          <cell r="N215" t="str">
            <v/>
          </cell>
          <cell r="P215" t="str">
            <v/>
          </cell>
        </row>
        <row r="216">
          <cell r="H216">
            <v>0</v>
          </cell>
          <cell r="J216">
            <v>0</v>
          </cell>
          <cell r="L216">
            <v>0</v>
          </cell>
          <cell r="N216">
            <v>0</v>
          </cell>
          <cell r="P216">
            <v>0</v>
          </cell>
        </row>
        <row r="217">
          <cell r="H217" t="str">
            <v/>
          </cell>
          <cell r="J217" t="str">
            <v/>
          </cell>
          <cell r="L217" t="str">
            <v/>
          </cell>
          <cell r="N217" t="str">
            <v/>
          </cell>
          <cell r="P217" t="str">
            <v/>
          </cell>
        </row>
        <row r="218">
          <cell r="G218">
            <v>0</v>
          </cell>
          <cell r="H218" t="str">
            <v/>
          </cell>
          <cell r="K218" t="str">
            <v>Probabilidad Riesgo Residual:</v>
          </cell>
          <cell r="M218" t="str">
            <v/>
          </cell>
        </row>
        <row r="222">
          <cell r="H222" t="str">
            <v>Riesgo:</v>
          </cell>
          <cell r="I222" t="e">
            <v>#N/A</v>
          </cell>
        </row>
        <row r="229">
          <cell r="G229" t="str">
            <v>Control 1</v>
          </cell>
          <cell r="I229" t="str">
            <v>Control 2</v>
          </cell>
          <cell r="K229" t="str">
            <v>Control 3</v>
          </cell>
          <cell r="M229" t="str">
            <v>Control 4</v>
          </cell>
          <cell r="O229" t="str">
            <v>Control 5</v>
          </cell>
        </row>
        <row r="230">
          <cell r="I230" t="str">
            <v xml:space="preserve">Atención a las PQRDS y canales de denuncia </v>
          </cell>
        </row>
        <row r="231">
          <cell r="G231" t="str">
            <v>Evaluación
(Si/No)</v>
          </cell>
          <cell r="H231" t="str">
            <v>Puntaje</v>
          </cell>
          <cell r="I231" t="str">
            <v>Evaluación
(Si/No)</v>
          </cell>
          <cell r="J231" t="str">
            <v>Puntaje</v>
          </cell>
          <cell r="K231" t="str">
            <v>Evaluación
(Si/No)</v>
          </cell>
          <cell r="L231" t="str">
            <v>Puntaje</v>
          </cell>
          <cell r="M231" t="str">
            <v>Evaluación
(Si/No)</v>
          </cell>
          <cell r="N231" t="str">
            <v>Puntaje</v>
          </cell>
          <cell r="O231" t="str">
            <v>Evaluación
(Si/No)</v>
          </cell>
          <cell r="P231" t="str">
            <v>Puntaje</v>
          </cell>
        </row>
        <row r="232">
          <cell r="H232" t="str">
            <v/>
          </cell>
          <cell r="I232" t="str">
            <v>Si</v>
          </cell>
          <cell r="J232">
            <v>15</v>
          </cell>
          <cell r="L232" t="str">
            <v/>
          </cell>
          <cell r="N232" t="str">
            <v/>
          </cell>
          <cell r="P232" t="str">
            <v/>
          </cell>
        </row>
        <row r="233">
          <cell r="H233" t="str">
            <v/>
          </cell>
          <cell r="I233" t="str">
            <v>Si</v>
          </cell>
          <cell r="J233">
            <v>5</v>
          </cell>
          <cell r="L233" t="str">
            <v/>
          </cell>
          <cell r="N233" t="str">
            <v/>
          </cell>
          <cell r="P233" t="str">
            <v/>
          </cell>
        </row>
        <row r="234">
          <cell r="H234" t="str">
            <v/>
          </cell>
          <cell r="I234" t="str">
            <v>Si</v>
          </cell>
          <cell r="J234">
            <v>15</v>
          </cell>
          <cell r="L234" t="str">
            <v/>
          </cell>
          <cell r="N234" t="str">
            <v/>
          </cell>
          <cell r="P234" t="str">
            <v/>
          </cell>
        </row>
        <row r="235">
          <cell r="H235" t="str">
            <v/>
          </cell>
          <cell r="I235" t="str">
            <v>No</v>
          </cell>
          <cell r="J235">
            <v>0</v>
          </cell>
          <cell r="L235" t="str">
            <v/>
          </cell>
          <cell r="N235" t="str">
            <v/>
          </cell>
          <cell r="P235" t="str">
            <v/>
          </cell>
        </row>
        <row r="236">
          <cell r="H236" t="str">
            <v/>
          </cell>
          <cell r="I236" t="str">
            <v>Si</v>
          </cell>
          <cell r="J236">
            <v>15</v>
          </cell>
          <cell r="L236" t="str">
            <v/>
          </cell>
          <cell r="N236" t="str">
            <v/>
          </cell>
          <cell r="P236" t="str">
            <v/>
          </cell>
        </row>
        <row r="237">
          <cell r="H237" t="str">
            <v/>
          </cell>
          <cell r="I237" t="str">
            <v>Si</v>
          </cell>
          <cell r="J237">
            <v>10</v>
          </cell>
          <cell r="L237" t="str">
            <v/>
          </cell>
          <cell r="N237" t="str">
            <v/>
          </cell>
          <cell r="P237" t="str">
            <v/>
          </cell>
        </row>
        <row r="238">
          <cell r="H238" t="str">
            <v/>
          </cell>
          <cell r="I238" t="str">
            <v>Si</v>
          </cell>
          <cell r="J238">
            <v>30</v>
          </cell>
          <cell r="L238" t="str">
            <v/>
          </cell>
          <cell r="N238" t="str">
            <v/>
          </cell>
          <cell r="P238" t="str">
            <v/>
          </cell>
        </row>
        <row r="239">
          <cell r="H239">
            <v>0</v>
          </cell>
          <cell r="J239">
            <v>90</v>
          </cell>
          <cell r="L239">
            <v>0</v>
          </cell>
          <cell r="N239">
            <v>0</v>
          </cell>
          <cell r="P239">
            <v>0</v>
          </cell>
        </row>
        <row r="240">
          <cell r="H240" t="str">
            <v/>
          </cell>
          <cell r="J240">
            <v>2</v>
          </cell>
          <cell r="L240" t="str">
            <v/>
          </cell>
          <cell r="N240" t="str">
            <v/>
          </cell>
          <cell r="P240" t="str">
            <v/>
          </cell>
        </row>
        <row r="241">
          <cell r="G241">
            <v>0</v>
          </cell>
          <cell r="H241" t="str">
            <v/>
          </cell>
          <cell r="K241" t="str">
            <v>Probabilidad Riesgo Residual:</v>
          </cell>
          <cell r="M241" t="str">
            <v/>
          </cell>
        </row>
        <row r="245">
          <cell r="H245" t="str">
            <v>Riesgo:</v>
          </cell>
          <cell r="I245" t="e">
            <v>#N/A</v>
          </cell>
        </row>
        <row r="252">
          <cell r="G252" t="str">
            <v>Control 1</v>
          </cell>
          <cell r="I252" t="str">
            <v>Control 2</v>
          </cell>
          <cell r="K252" t="str">
            <v>Control 3</v>
          </cell>
          <cell r="M252" t="str">
            <v>Control 4</v>
          </cell>
          <cell r="O252" t="str">
            <v>Control 5</v>
          </cell>
        </row>
        <row r="254">
          <cell r="G254" t="str">
            <v>Evaluación
(Si/No)</v>
          </cell>
          <cell r="H254" t="str">
            <v>Puntaje</v>
          </cell>
          <cell r="I254" t="str">
            <v>Evaluación
(Si/No)</v>
          </cell>
          <cell r="J254" t="str">
            <v>Puntaje</v>
          </cell>
          <cell r="K254" t="str">
            <v>Evaluación
(Si/No)</v>
          </cell>
          <cell r="L254" t="str">
            <v>Puntaje</v>
          </cell>
          <cell r="M254" t="str">
            <v>Evaluación
(Si/No)</v>
          </cell>
          <cell r="N254" t="str">
            <v>Puntaje</v>
          </cell>
          <cell r="O254" t="str">
            <v>Evaluación
(Si/No)</v>
          </cell>
          <cell r="P254" t="str">
            <v>Puntaje</v>
          </cell>
        </row>
        <row r="255">
          <cell r="H255" t="str">
            <v/>
          </cell>
          <cell r="J255" t="str">
            <v/>
          </cell>
          <cell r="L255" t="str">
            <v/>
          </cell>
          <cell r="N255" t="str">
            <v/>
          </cell>
          <cell r="P255" t="str">
            <v/>
          </cell>
        </row>
        <row r="256">
          <cell r="H256" t="str">
            <v/>
          </cell>
          <cell r="J256" t="str">
            <v/>
          </cell>
          <cell r="L256" t="str">
            <v/>
          </cell>
          <cell r="N256" t="str">
            <v/>
          </cell>
          <cell r="P256" t="str">
            <v/>
          </cell>
        </row>
        <row r="257">
          <cell r="H257" t="str">
            <v/>
          </cell>
          <cell r="J257" t="str">
            <v/>
          </cell>
          <cell r="L257" t="str">
            <v/>
          </cell>
          <cell r="N257" t="str">
            <v/>
          </cell>
          <cell r="P257" t="str">
            <v/>
          </cell>
        </row>
        <row r="258">
          <cell r="H258" t="str">
            <v/>
          </cell>
          <cell r="J258" t="str">
            <v/>
          </cell>
          <cell r="L258" t="str">
            <v/>
          </cell>
          <cell r="N258" t="str">
            <v/>
          </cell>
          <cell r="P258" t="str">
            <v/>
          </cell>
        </row>
        <row r="259">
          <cell r="H259" t="str">
            <v/>
          </cell>
          <cell r="J259" t="str">
            <v/>
          </cell>
          <cell r="L259" t="str">
            <v/>
          </cell>
          <cell r="N259" t="str">
            <v/>
          </cell>
          <cell r="P259" t="str">
            <v/>
          </cell>
        </row>
        <row r="260">
          <cell r="H260" t="str">
            <v/>
          </cell>
          <cell r="J260" t="str">
            <v/>
          </cell>
          <cell r="L260" t="str">
            <v/>
          </cell>
          <cell r="N260" t="str">
            <v/>
          </cell>
          <cell r="P260" t="str">
            <v/>
          </cell>
        </row>
        <row r="261">
          <cell r="H261" t="str">
            <v/>
          </cell>
          <cell r="J261" t="str">
            <v/>
          </cell>
          <cell r="L261" t="str">
            <v/>
          </cell>
          <cell r="N261" t="str">
            <v/>
          </cell>
          <cell r="P261" t="str">
            <v/>
          </cell>
        </row>
        <row r="262">
          <cell r="H262">
            <v>0</v>
          </cell>
          <cell r="J262">
            <v>0</v>
          </cell>
          <cell r="L262">
            <v>0</v>
          </cell>
          <cell r="N262">
            <v>0</v>
          </cell>
          <cell r="P262">
            <v>0</v>
          </cell>
        </row>
        <row r="263">
          <cell r="H263" t="str">
            <v/>
          </cell>
          <cell r="J263" t="str">
            <v/>
          </cell>
          <cell r="L263" t="str">
            <v/>
          </cell>
          <cell r="N263" t="str">
            <v/>
          </cell>
          <cell r="P263" t="str">
            <v/>
          </cell>
        </row>
        <row r="264">
          <cell r="G264">
            <v>0</v>
          </cell>
          <cell r="H264" t="str">
            <v/>
          </cell>
          <cell r="K264" t="str">
            <v>Probabilidad Riesgo Residual:</v>
          </cell>
          <cell r="M264" t="str">
            <v/>
          </cell>
        </row>
        <row r="268">
          <cell r="H268" t="str">
            <v>Riesgo:</v>
          </cell>
          <cell r="I268" t="e">
            <v>#N/A</v>
          </cell>
        </row>
        <row r="275">
          <cell r="G275" t="str">
            <v>Control 1</v>
          </cell>
          <cell r="I275" t="str">
            <v>Control 2</v>
          </cell>
          <cell r="K275" t="str">
            <v>Control 3</v>
          </cell>
          <cell r="M275" t="str">
            <v>Control 4</v>
          </cell>
          <cell r="O275" t="str">
            <v>Control 5</v>
          </cell>
        </row>
        <row r="277">
          <cell r="G277" t="str">
            <v>Evaluación
(Si/No)</v>
          </cell>
          <cell r="H277" t="str">
            <v>Puntaje</v>
          </cell>
          <cell r="I277" t="str">
            <v>Evaluación
(Si/No)</v>
          </cell>
          <cell r="J277" t="str">
            <v>Puntaje</v>
          </cell>
          <cell r="K277" t="str">
            <v>Evaluación
(Si/No)</v>
          </cell>
          <cell r="L277" t="str">
            <v>Puntaje</v>
          </cell>
          <cell r="M277" t="str">
            <v>Evaluación
(Si/No)</v>
          </cell>
          <cell r="N277" t="str">
            <v>Puntaje</v>
          </cell>
          <cell r="O277" t="str">
            <v>Evaluación
(Si/No)</v>
          </cell>
          <cell r="P277" t="str">
            <v>Puntaje</v>
          </cell>
        </row>
        <row r="278">
          <cell r="H278" t="str">
            <v/>
          </cell>
          <cell r="J278" t="str">
            <v/>
          </cell>
          <cell r="L278" t="str">
            <v/>
          </cell>
          <cell r="N278" t="str">
            <v/>
          </cell>
          <cell r="P278" t="str">
            <v/>
          </cell>
        </row>
        <row r="279">
          <cell r="H279" t="str">
            <v/>
          </cell>
          <cell r="J279" t="str">
            <v/>
          </cell>
          <cell r="L279" t="str">
            <v/>
          </cell>
          <cell r="N279" t="str">
            <v/>
          </cell>
          <cell r="P279" t="str">
            <v/>
          </cell>
        </row>
        <row r="280">
          <cell r="H280" t="str">
            <v/>
          </cell>
          <cell r="J280" t="str">
            <v/>
          </cell>
          <cell r="L280" t="str">
            <v/>
          </cell>
          <cell r="N280" t="str">
            <v/>
          </cell>
          <cell r="P280" t="str">
            <v/>
          </cell>
        </row>
        <row r="281">
          <cell r="H281" t="str">
            <v/>
          </cell>
          <cell r="J281" t="str">
            <v/>
          </cell>
          <cell r="L281" t="str">
            <v/>
          </cell>
          <cell r="N281" t="str">
            <v/>
          </cell>
          <cell r="P281" t="str">
            <v/>
          </cell>
        </row>
        <row r="282">
          <cell r="H282" t="str">
            <v/>
          </cell>
          <cell r="J282" t="str">
            <v/>
          </cell>
          <cell r="L282" t="str">
            <v/>
          </cell>
          <cell r="N282" t="str">
            <v/>
          </cell>
          <cell r="P282" t="str">
            <v/>
          </cell>
        </row>
        <row r="283">
          <cell r="H283" t="str">
            <v/>
          </cell>
          <cell r="J283" t="str">
            <v/>
          </cell>
          <cell r="L283" t="str">
            <v/>
          </cell>
          <cell r="N283" t="str">
            <v/>
          </cell>
          <cell r="P283" t="str">
            <v/>
          </cell>
        </row>
        <row r="284">
          <cell r="H284" t="str">
            <v/>
          </cell>
          <cell r="J284" t="str">
            <v/>
          </cell>
          <cell r="L284" t="str">
            <v/>
          </cell>
          <cell r="N284" t="str">
            <v/>
          </cell>
          <cell r="P284" t="str">
            <v/>
          </cell>
        </row>
        <row r="285">
          <cell r="H285">
            <v>0</v>
          </cell>
          <cell r="J285">
            <v>0</v>
          </cell>
          <cell r="L285">
            <v>0</v>
          </cell>
          <cell r="N285">
            <v>0</v>
          </cell>
          <cell r="P285">
            <v>0</v>
          </cell>
        </row>
        <row r="286">
          <cell r="H286" t="str">
            <v/>
          </cell>
          <cell r="J286" t="str">
            <v/>
          </cell>
          <cell r="L286" t="str">
            <v/>
          </cell>
          <cell r="N286" t="str">
            <v/>
          </cell>
          <cell r="P286" t="str">
            <v/>
          </cell>
        </row>
        <row r="287">
          <cell r="G287">
            <v>0</v>
          </cell>
          <cell r="H287" t="str">
            <v/>
          </cell>
          <cell r="K287" t="str">
            <v>Probabilidad Riesgo Residual:</v>
          </cell>
          <cell r="M287" t="str">
            <v/>
          </cell>
        </row>
        <row r="291">
          <cell r="H291" t="str">
            <v>Riesgo:</v>
          </cell>
          <cell r="I291" t="e">
            <v>#N/A</v>
          </cell>
        </row>
        <row r="298">
          <cell r="G298" t="str">
            <v>Control 1</v>
          </cell>
          <cell r="I298" t="str">
            <v>Control 2</v>
          </cell>
          <cell r="K298" t="str">
            <v>Control 3</v>
          </cell>
          <cell r="M298" t="str">
            <v>Control 4</v>
          </cell>
          <cell r="O298" t="str">
            <v>Control 5</v>
          </cell>
        </row>
        <row r="299">
          <cell r="I299" t="str">
            <v>Los profesionales efectúan vistos buenos legales y técnicos en atención al ciudadano en cada turno establecido por trámite. En caso que el ciudadano no cuente con ladocumentación legal básica, se devuelve el trámite dejando registro en el Formato de Devolución de Trámites a los CiudadanosAIC-AST-FM003</v>
          </cell>
        </row>
        <row r="300">
          <cell r="G300" t="str">
            <v>Evaluación
(Si/No)</v>
          </cell>
          <cell r="H300" t="str">
            <v>Puntaje</v>
          </cell>
          <cell r="I300" t="str">
            <v>Evaluación
(Si/No)</v>
          </cell>
          <cell r="J300" t="str">
            <v>Puntaje</v>
          </cell>
          <cell r="K300" t="str">
            <v>Evaluación
(Si/No)</v>
          </cell>
          <cell r="L300" t="str">
            <v>Puntaje</v>
          </cell>
          <cell r="M300" t="str">
            <v>Evaluación
(Si/No)</v>
          </cell>
          <cell r="N300" t="str">
            <v>Puntaje</v>
          </cell>
          <cell r="O300" t="str">
            <v>Evaluación
(Si/No)</v>
          </cell>
          <cell r="P300" t="str">
            <v>Puntaje</v>
          </cell>
        </row>
        <row r="301">
          <cell r="H301" t="str">
            <v/>
          </cell>
          <cell r="I301" t="str">
            <v>Si</v>
          </cell>
          <cell r="J301">
            <v>15</v>
          </cell>
          <cell r="L301" t="str">
            <v/>
          </cell>
          <cell r="N301" t="str">
            <v/>
          </cell>
          <cell r="P301" t="str">
            <v/>
          </cell>
        </row>
        <row r="302">
          <cell r="H302" t="str">
            <v/>
          </cell>
          <cell r="I302" t="str">
            <v>Si</v>
          </cell>
          <cell r="J302">
            <v>5</v>
          </cell>
          <cell r="L302" t="str">
            <v/>
          </cell>
          <cell r="N302" t="str">
            <v/>
          </cell>
          <cell r="P302" t="str">
            <v/>
          </cell>
        </row>
        <row r="303">
          <cell r="H303" t="str">
            <v/>
          </cell>
          <cell r="I303" t="str">
            <v>No</v>
          </cell>
          <cell r="J303">
            <v>0</v>
          </cell>
          <cell r="L303" t="str">
            <v/>
          </cell>
          <cell r="N303" t="str">
            <v/>
          </cell>
          <cell r="P303" t="str">
            <v/>
          </cell>
        </row>
        <row r="304">
          <cell r="H304" t="str">
            <v/>
          </cell>
          <cell r="I304" t="str">
            <v>Si</v>
          </cell>
          <cell r="J304">
            <v>10</v>
          </cell>
          <cell r="L304" t="str">
            <v/>
          </cell>
          <cell r="N304" t="str">
            <v/>
          </cell>
          <cell r="P304" t="str">
            <v/>
          </cell>
        </row>
        <row r="305">
          <cell r="H305" t="str">
            <v/>
          </cell>
          <cell r="I305" t="str">
            <v>Si</v>
          </cell>
          <cell r="J305">
            <v>15</v>
          </cell>
          <cell r="L305" t="str">
            <v/>
          </cell>
          <cell r="N305" t="str">
            <v/>
          </cell>
          <cell r="P305" t="str">
            <v/>
          </cell>
        </row>
        <row r="306">
          <cell r="H306" t="str">
            <v/>
          </cell>
          <cell r="I306" t="str">
            <v>Si</v>
          </cell>
          <cell r="J306">
            <v>10</v>
          </cell>
          <cell r="L306" t="str">
            <v/>
          </cell>
          <cell r="N306" t="str">
            <v/>
          </cell>
          <cell r="P306" t="str">
            <v/>
          </cell>
        </row>
        <row r="307">
          <cell r="H307" t="str">
            <v/>
          </cell>
          <cell r="I307" t="str">
            <v>Si</v>
          </cell>
          <cell r="J307">
            <v>30</v>
          </cell>
          <cell r="L307" t="str">
            <v/>
          </cell>
          <cell r="N307" t="str">
            <v/>
          </cell>
          <cell r="P307" t="str">
            <v/>
          </cell>
        </row>
        <row r="308">
          <cell r="H308">
            <v>0</v>
          </cell>
          <cell r="J308">
            <v>85</v>
          </cell>
          <cell r="L308">
            <v>0</v>
          </cell>
          <cell r="N308">
            <v>0</v>
          </cell>
          <cell r="P308">
            <v>0</v>
          </cell>
        </row>
        <row r="309">
          <cell r="H309" t="str">
            <v/>
          </cell>
          <cell r="J309">
            <v>2</v>
          </cell>
          <cell r="L309" t="str">
            <v/>
          </cell>
          <cell r="N309" t="str">
            <v/>
          </cell>
          <cell r="P309" t="str">
            <v/>
          </cell>
        </row>
        <row r="310">
          <cell r="G310">
            <v>0</v>
          </cell>
          <cell r="H310" t="str">
            <v/>
          </cell>
          <cell r="K310" t="str">
            <v>Probabilidad Riesgo Residual:</v>
          </cell>
          <cell r="M310" t="str">
            <v/>
          </cell>
        </row>
        <row r="314">
          <cell r="H314" t="str">
            <v>Riesgo:</v>
          </cell>
          <cell r="I314" t="e">
            <v>#N/A</v>
          </cell>
        </row>
        <row r="321">
          <cell r="G321" t="str">
            <v>Control 1</v>
          </cell>
          <cell r="I321" t="str">
            <v>Control 2</v>
          </cell>
          <cell r="K321" t="str">
            <v>Control 3</v>
          </cell>
          <cell r="M321" t="str">
            <v>Control 4</v>
          </cell>
          <cell r="O321" t="str">
            <v>Control 5</v>
          </cell>
        </row>
        <row r="323">
          <cell r="G323" t="str">
            <v>Evaluación
(Si/No)</v>
          </cell>
          <cell r="H323" t="str">
            <v>Puntaje</v>
          </cell>
          <cell r="I323" t="str">
            <v>Evaluación
(Si/No)</v>
          </cell>
          <cell r="J323" t="str">
            <v>Puntaje</v>
          </cell>
          <cell r="K323" t="str">
            <v>Evaluación
(Si/No)</v>
          </cell>
          <cell r="L323" t="str">
            <v>Puntaje</v>
          </cell>
          <cell r="M323" t="str">
            <v>Evaluación
(Si/No)</v>
          </cell>
          <cell r="N323" t="str">
            <v>Puntaje</v>
          </cell>
          <cell r="O323" t="str">
            <v>Evaluación
(Si/No)</v>
          </cell>
          <cell r="P323" t="str">
            <v>Puntaje</v>
          </cell>
        </row>
        <row r="324">
          <cell r="H324" t="str">
            <v/>
          </cell>
          <cell r="J324" t="str">
            <v/>
          </cell>
          <cell r="L324" t="str">
            <v/>
          </cell>
          <cell r="N324" t="str">
            <v/>
          </cell>
          <cell r="P324" t="str">
            <v/>
          </cell>
        </row>
        <row r="325">
          <cell r="H325" t="str">
            <v/>
          </cell>
          <cell r="J325" t="str">
            <v/>
          </cell>
          <cell r="L325" t="str">
            <v/>
          </cell>
          <cell r="N325" t="str">
            <v/>
          </cell>
          <cell r="P325" t="str">
            <v/>
          </cell>
        </row>
        <row r="326">
          <cell r="H326" t="str">
            <v/>
          </cell>
          <cell r="J326" t="str">
            <v/>
          </cell>
          <cell r="L326" t="str">
            <v/>
          </cell>
          <cell r="N326" t="str">
            <v/>
          </cell>
          <cell r="P326" t="str">
            <v/>
          </cell>
        </row>
        <row r="327">
          <cell r="H327" t="str">
            <v/>
          </cell>
          <cell r="J327" t="str">
            <v/>
          </cell>
          <cell r="L327" t="str">
            <v/>
          </cell>
          <cell r="N327" t="str">
            <v/>
          </cell>
          <cell r="P327" t="str">
            <v/>
          </cell>
        </row>
        <row r="328">
          <cell r="H328" t="str">
            <v/>
          </cell>
          <cell r="J328" t="str">
            <v/>
          </cell>
          <cell r="L328" t="str">
            <v/>
          </cell>
          <cell r="N328" t="str">
            <v/>
          </cell>
          <cell r="P328" t="str">
            <v/>
          </cell>
        </row>
        <row r="329">
          <cell r="H329" t="str">
            <v/>
          </cell>
          <cell r="J329" t="str">
            <v/>
          </cell>
          <cell r="L329" t="str">
            <v/>
          </cell>
          <cell r="N329" t="str">
            <v/>
          </cell>
          <cell r="P329" t="str">
            <v/>
          </cell>
        </row>
        <row r="330">
          <cell r="H330" t="str">
            <v/>
          </cell>
          <cell r="J330" t="str">
            <v/>
          </cell>
          <cell r="L330" t="str">
            <v/>
          </cell>
          <cell r="N330" t="str">
            <v/>
          </cell>
          <cell r="P330" t="str">
            <v/>
          </cell>
        </row>
        <row r="331">
          <cell r="H331">
            <v>0</v>
          </cell>
          <cell r="J331">
            <v>0</v>
          </cell>
          <cell r="L331">
            <v>0</v>
          </cell>
          <cell r="N331">
            <v>0</v>
          </cell>
          <cell r="P331">
            <v>0</v>
          </cell>
        </row>
        <row r="332">
          <cell r="H332" t="str">
            <v/>
          </cell>
          <cell r="J332" t="str">
            <v/>
          </cell>
          <cell r="L332" t="str">
            <v/>
          </cell>
          <cell r="N332" t="str">
            <v/>
          </cell>
          <cell r="P332" t="str">
            <v/>
          </cell>
        </row>
        <row r="333">
          <cell r="G333">
            <v>0</v>
          </cell>
          <cell r="H333" t="str">
            <v/>
          </cell>
          <cell r="K333" t="str">
            <v>Probabilidad Riesgo Residual:</v>
          </cell>
          <cell r="M333" t="str">
            <v/>
          </cell>
        </row>
        <row r="337">
          <cell r="H337" t="str">
            <v>Riesgo:</v>
          </cell>
          <cell r="I337" t="e">
            <v>#N/A</v>
          </cell>
        </row>
        <row r="344">
          <cell r="G344" t="str">
            <v>Control 1</v>
          </cell>
          <cell r="I344" t="str">
            <v>Control 2</v>
          </cell>
          <cell r="K344" t="str">
            <v>Control 3</v>
          </cell>
          <cell r="M344" t="str">
            <v>Control 4</v>
          </cell>
          <cell r="O344" t="str">
            <v>Control 5</v>
          </cell>
        </row>
        <row r="346">
          <cell r="G346" t="str">
            <v>Evaluación
(Si/No)</v>
          </cell>
          <cell r="H346" t="str">
            <v>Puntaje</v>
          </cell>
          <cell r="I346" t="str">
            <v>Evaluación
(Si/No)</v>
          </cell>
          <cell r="J346" t="str">
            <v>Puntaje</v>
          </cell>
          <cell r="K346" t="str">
            <v>Evaluación
(Si/No)</v>
          </cell>
          <cell r="L346" t="str">
            <v>Puntaje</v>
          </cell>
          <cell r="M346" t="str">
            <v>Evaluación
(Si/No)</v>
          </cell>
          <cell r="N346" t="str">
            <v>Puntaje</v>
          </cell>
          <cell r="O346" t="str">
            <v>Evaluación
(Si/No)</v>
          </cell>
          <cell r="P346" t="str">
            <v>Puntaje</v>
          </cell>
        </row>
        <row r="347">
          <cell r="H347" t="str">
            <v/>
          </cell>
          <cell r="J347" t="str">
            <v/>
          </cell>
          <cell r="L347" t="str">
            <v/>
          </cell>
          <cell r="N347" t="str">
            <v/>
          </cell>
          <cell r="P347" t="str">
            <v/>
          </cell>
        </row>
        <row r="348">
          <cell r="H348" t="str">
            <v/>
          </cell>
          <cell r="J348" t="str">
            <v/>
          </cell>
          <cell r="L348" t="str">
            <v/>
          </cell>
          <cell r="N348" t="str">
            <v/>
          </cell>
          <cell r="P348" t="str">
            <v/>
          </cell>
        </row>
        <row r="349">
          <cell r="H349" t="str">
            <v/>
          </cell>
          <cell r="J349" t="str">
            <v/>
          </cell>
          <cell r="L349" t="str">
            <v/>
          </cell>
          <cell r="N349" t="str">
            <v/>
          </cell>
          <cell r="P349" t="str">
            <v/>
          </cell>
        </row>
        <row r="350">
          <cell r="H350" t="str">
            <v/>
          </cell>
          <cell r="J350" t="str">
            <v/>
          </cell>
          <cell r="L350" t="str">
            <v/>
          </cell>
          <cell r="N350" t="str">
            <v/>
          </cell>
          <cell r="P350" t="str">
            <v/>
          </cell>
        </row>
        <row r="351">
          <cell r="H351" t="str">
            <v/>
          </cell>
          <cell r="J351" t="str">
            <v/>
          </cell>
          <cell r="L351" t="str">
            <v/>
          </cell>
          <cell r="N351" t="str">
            <v/>
          </cell>
          <cell r="P351" t="str">
            <v/>
          </cell>
        </row>
        <row r="352">
          <cell r="H352" t="str">
            <v/>
          </cell>
          <cell r="J352" t="str">
            <v/>
          </cell>
          <cell r="L352" t="str">
            <v/>
          </cell>
          <cell r="N352" t="str">
            <v/>
          </cell>
          <cell r="P352" t="str">
            <v/>
          </cell>
        </row>
        <row r="353">
          <cell r="H353" t="str">
            <v/>
          </cell>
          <cell r="J353" t="str">
            <v/>
          </cell>
          <cell r="L353" t="str">
            <v/>
          </cell>
          <cell r="N353" t="str">
            <v/>
          </cell>
          <cell r="P353" t="str">
            <v/>
          </cell>
        </row>
        <row r="354">
          <cell r="H354">
            <v>0</v>
          </cell>
          <cell r="J354">
            <v>0</v>
          </cell>
          <cell r="L354">
            <v>0</v>
          </cell>
          <cell r="N354">
            <v>0</v>
          </cell>
          <cell r="P354">
            <v>0</v>
          </cell>
        </row>
        <row r="355">
          <cell r="H355" t="str">
            <v/>
          </cell>
          <cell r="J355" t="str">
            <v/>
          </cell>
          <cell r="L355" t="str">
            <v/>
          </cell>
          <cell r="N355" t="str">
            <v/>
          </cell>
          <cell r="P355" t="str">
            <v/>
          </cell>
        </row>
        <row r="356">
          <cell r="G356">
            <v>16</v>
          </cell>
          <cell r="H356" t="str">
            <v/>
          </cell>
          <cell r="K356" t="str">
            <v>Probabilidad Riesgo Residual:</v>
          </cell>
          <cell r="M356" t="str">
            <v/>
          </cell>
        </row>
        <row r="360">
          <cell r="H360" t="str">
            <v>Riesgo:</v>
          </cell>
          <cell r="I360" t="e">
            <v>#N/A</v>
          </cell>
        </row>
        <row r="367">
          <cell r="G367" t="str">
            <v>Control 1</v>
          </cell>
          <cell r="I367" t="str">
            <v>Control 2</v>
          </cell>
          <cell r="K367" t="str">
            <v>Control 3</v>
          </cell>
          <cell r="M367" t="str">
            <v>Control 4</v>
          </cell>
          <cell r="O367" t="str">
            <v>Control 5</v>
          </cell>
        </row>
        <row r="369">
          <cell r="G369" t="str">
            <v>Evaluación
(Si/No)</v>
          </cell>
          <cell r="H369" t="str">
            <v>Puntaje</v>
          </cell>
          <cell r="I369" t="str">
            <v>Evaluación
(Si/No)</v>
          </cell>
          <cell r="J369" t="str">
            <v>Puntaje</v>
          </cell>
          <cell r="K369" t="str">
            <v>Evaluación
(Si/No)</v>
          </cell>
          <cell r="L369" t="str">
            <v>Puntaje</v>
          </cell>
          <cell r="M369" t="str">
            <v>Evaluación
(Si/No)</v>
          </cell>
          <cell r="N369" t="str">
            <v>Puntaje</v>
          </cell>
          <cell r="O369" t="str">
            <v>Evaluación
(Si/No)</v>
          </cell>
          <cell r="P369" t="str">
            <v>Puntaje</v>
          </cell>
        </row>
        <row r="370">
          <cell r="H370" t="str">
            <v/>
          </cell>
          <cell r="J370" t="str">
            <v/>
          </cell>
          <cell r="L370" t="str">
            <v/>
          </cell>
          <cell r="N370" t="str">
            <v/>
          </cell>
          <cell r="P370" t="str">
            <v/>
          </cell>
        </row>
        <row r="371">
          <cell r="H371" t="str">
            <v/>
          </cell>
          <cell r="J371" t="str">
            <v/>
          </cell>
          <cell r="L371" t="str">
            <v/>
          </cell>
          <cell r="N371" t="str">
            <v/>
          </cell>
          <cell r="P371" t="str">
            <v/>
          </cell>
        </row>
        <row r="372">
          <cell r="H372" t="str">
            <v/>
          </cell>
          <cell r="J372" t="str">
            <v/>
          </cell>
          <cell r="L372" t="str">
            <v/>
          </cell>
          <cell r="N372" t="str">
            <v/>
          </cell>
          <cell r="P372" t="str">
            <v/>
          </cell>
        </row>
        <row r="373">
          <cell r="H373" t="str">
            <v/>
          </cell>
          <cell r="J373" t="str">
            <v/>
          </cell>
          <cell r="L373" t="str">
            <v/>
          </cell>
          <cell r="N373" t="str">
            <v/>
          </cell>
          <cell r="P373" t="str">
            <v/>
          </cell>
        </row>
        <row r="374">
          <cell r="H374" t="str">
            <v/>
          </cell>
          <cell r="J374" t="str">
            <v/>
          </cell>
          <cell r="L374" t="str">
            <v/>
          </cell>
          <cell r="N374" t="str">
            <v/>
          </cell>
          <cell r="P374" t="str">
            <v/>
          </cell>
        </row>
        <row r="375">
          <cell r="H375" t="str">
            <v/>
          </cell>
          <cell r="J375" t="str">
            <v/>
          </cell>
          <cell r="L375" t="str">
            <v/>
          </cell>
          <cell r="N375" t="str">
            <v/>
          </cell>
          <cell r="P375" t="str">
            <v/>
          </cell>
        </row>
        <row r="376">
          <cell r="H376" t="str">
            <v/>
          </cell>
          <cell r="J376" t="str">
            <v/>
          </cell>
          <cell r="L376" t="str">
            <v/>
          </cell>
          <cell r="N376" t="str">
            <v/>
          </cell>
          <cell r="P376" t="str">
            <v/>
          </cell>
        </row>
        <row r="377">
          <cell r="H377">
            <v>0</v>
          </cell>
          <cell r="J377">
            <v>0</v>
          </cell>
          <cell r="L377">
            <v>0</v>
          </cell>
          <cell r="N377">
            <v>0</v>
          </cell>
          <cell r="P377">
            <v>0</v>
          </cell>
        </row>
        <row r="378">
          <cell r="H378" t="str">
            <v/>
          </cell>
          <cell r="J378" t="str">
            <v/>
          </cell>
          <cell r="L378" t="str">
            <v/>
          </cell>
          <cell r="N378" t="str">
            <v/>
          </cell>
          <cell r="P378" t="str">
            <v/>
          </cell>
        </row>
        <row r="379">
          <cell r="G379">
            <v>17</v>
          </cell>
          <cell r="H379" t="str">
            <v/>
          </cell>
          <cell r="K379" t="str">
            <v>Probabilidad Riesgo Residual:</v>
          </cell>
          <cell r="M379" t="str">
            <v/>
          </cell>
        </row>
      </sheetData>
      <sheetData sheetId="5" refreshError="1"/>
      <sheetData sheetId="6" refreshError="1">
        <row r="1">
          <cell r="O1" t="str">
            <v>DIE - Direccionamiento Estratégico</v>
          </cell>
          <cell r="P1" t="str">
            <v>Definir estrategias y líneas de acción que direccionen al Invima, con el fin de cumplir con la misión y funciones del
Instituto para satisfacer las necesidades de las partes interesadas</v>
          </cell>
        </row>
        <row r="2">
          <cell r="O2" t="str">
            <v>FPE - Formulación y Seguimiento de Planes, Programas y Proyectos Estratégicos</v>
          </cell>
          <cell r="P2" t="str">
            <v>Trazar el mapa del Invima que señale los pasos para hacer realidad la visión, convirtiendo los proyectos en acciones
(tendencias, metas, objetivos, reglas, verificación y resultados) para satisfacer las necesidades de los clientes y las
partes interesadas</v>
          </cell>
        </row>
        <row r="3">
          <cell r="O3" t="str">
            <v>GRI - Gestión de Relaciones Interinstitucionales</v>
          </cell>
          <cell r="P3" t="str">
            <v>Facilitar acciones concertadas y consensuadas entre el Invima e instituciones públicas y privadas, nacionales o
internacionales promoviendo y ejecutando actividades de negociación, cooperación, intercambio o referenciación con
el fin de garantizar el relacionamiento de la Institución con organismos nacionales y extranjeros.</v>
          </cell>
        </row>
        <row r="4">
          <cell r="O4" t="str">
            <v>AST - Atención de Solicitudes y Trámites</v>
          </cell>
          <cell r="P4" t="str">
            <v>Atender a la ciudadanía en general con la radicación de los trámites y atención de las solicitudes brindando
orientación e información personalizada de manera veraz y oportuna.</v>
          </cell>
        </row>
        <row r="5">
          <cell r="O5" t="str">
            <v>PQR - Atención de PQR</v>
          </cell>
          <cell r="P5" t="str">
            <v>Atender a la ciudadanía en general con la gestión de las peticiones, quejas, reclamos, denuncias y derechos de
petición asegurando la atención en el tiempo de respuesta estipulado y con la calidad requerida.</v>
          </cell>
        </row>
        <row r="6">
          <cell r="O6" t="str">
            <v>GCO - Gestión de Comunicaciones</v>
          </cell>
          <cell r="P6" t="str">
            <v>Diseñar y ejecutar estrategias de comunicación organizacional para el logro de los objetivos del instituto, con el fin de
informar a la ciudadanía en general sobre las actuaciones del Invima</v>
          </cell>
        </row>
        <row r="7">
          <cell r="O7" t="str">
            <v>NOT - Notificación</v>
          </cell>
          <cell r="P7" t="str">
            <v>Gestionar todas las actividades para asegurar que se realice la notificación de las resoluciones, decretos, autos y
demás actos administrativos en el tiempo establecido y con la calidad requerida.</v>
          </cell>
        </row>
        <row r="8">
          <cell r="O8" t="str">
            <v>PNR - Análisis de los Proyectos Normativos y Reglamentos</v>
          </cell>
          <cell r="P8" t="str">
            <v>Estudiar y conceptuar sobre proyectos de normas (ley, decretos, resoluciones), propuestos por las direcciones
misionales del INVIMA, los Ministerios y demás entidades estatales nacionales e internacionales que tengan
injerencia en los asuntos competencia del INVIMA.</v>
          </cell>
        </row>
        <row r="9">
          <cell r="O9" t="str">
            <v>MNJ - Monitoreo de la Normatividad y Jurisprudencia</v>
          </cell>
          <cell r="P9" t="str">
            <v>Realizar el monitoreo de la normatividad y jurisprudencia nacional e internacional para asegurar su divulgación,
actualización y adopción tanto a nivel interno como externo</v>
          </cell>
        </row>
        <row r="10">
          <cell r="O10" t="str">
            <v>AYC - Auditorías y Certificaciones</v>
          </cell>
          <cell r="P10" t="str">
            <v>Verificar el cumplimiento de los requisitos establecidos en la normatividad sanitaria vigente, con el fin de otorgar la
certificación a los establecimientos fabricantes nacionales e internacionales, importadores y prestadores de servicios
de salud competencia del INVIMA.</v>
          </cell>
        </row>
        <row r="11">
          <cell r="O11" t="str">
            <v>ESA - Educación Sanitaria y Asistencia Técnica</v>
          </cell>
          <cell r="P11" t="str">
            <v>Promover la consciencia sanitaria y las buenas prácticas en la ciudadanía, gremios, sector industrial y entes
descentralizados por medio de mecanismos de educación sanitaria y asistencia técnica que generen sentido de
corresponsabilidad en la gestión de seguridad sanitaria.</v>
          </cell>
        </row>
        <row r="12">
          <cell r="O12" t="str">
            <v>RSA - Registros Sanitarios y Trámites Asociados</v>
          </cell>
          <cell r="P12" t="str">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ell>
        </row>
        <row r="13">
          <cell r="O13" t="str">
            <v>INS - Inspección</v>
          </cell>
          <cell r="P13" t="str">
            <v>Realizar la ejecución de las actividades de inspección y temas asociados, basadas en un enfoque de riesgo con el
propósito de garantizar el cumplimiento de los requisitos sanitarios establecidos en la normatividad vigente.</v>
          </cell>
        </row>
        <row r="14">
          <cell r="O14" t="str">
            <v>VIG - Vigilancia</v>
          </cell>
          <cell r="P14" t="str">
            <v>Realizar la planeación y ejecución de las actividades de vigilancia, basadas en un enfoque de riesgo con el propósito
de garantizar el cumplimiento de los requisitos sanitarios establecidos en la normatividad vigente.</v>
          </cell>
        </row>
        <row r="15">
          <cell r="O15" t="str">
            <v>CTL - Control</v>
          </cell>
          <cell r="P15" t="str">
            <v>Desarrollar las actividades de control sanitario basadas en un enfoque de riesgo, con el propósito de investigar,
verificar y sancionar las infracciones sanitarias generadas por el no cumplimiento de los requisitos sanitarios
establecidos en la normatividad vigente.</v>
          </cell>
        </row>
        <row r="16">
          <cell r="O16" t="str">
            <v>CCP - Control de Calidad de Productos</v>
          </cell>
          <cell r="P16" t="str">
            <v>Realizar el control de calidad de los productos competencia del Invima para determinar su calidad o inocuidad</v>
          </cell>
        </row>
        <row r="17">
          <cell r="O17" t="str">
            <v>DPE - Desarrollo de Personal</v>
          </cell>
          <cell r="P17" t="str">
            <v>Desarrollar el talento humano a través planes y programas para incrementar los niveles de competencias, protección,
bienestar, incentivos y nivel de desempeño del personal</v>
          </cell>
        </row>
        <row r="18">
          <cell r="O18" t="str">
            <v>CDI - Control Disciplinario Interno</v>
          </cell>
          <cell r="P18" t="str">
            <v>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v>
          </cell>
        </row>
        <row r="19">
          <cell r="O19" t="str">
            <v>GNO - Gestión de Nómina</v>
          </cell>
          <cell r="P19" t="str">
            <v>Liquidar la nómina de los empleados de planta aplicando la normatividad vigente</v>
          </cell>
        </row>
        <row r="20">
          <cell r="O20" t="str">
            <v>SVI - Selección y Vinculación</v>
          </cell>
          <cell r="P20" t="str">
            <v>Administrar la planta de personal de la Entidad, con el fin de apoyar a la entidad en la consecución del direccionamiento
estratégico</v>
          </cell>
        </row>
        <row r="21">
          <cell r="O21" t="str">
            <v xml:space="preserve">PTH - Planeación del Talento Humano </v>
          </cell>
          <cell r="P21" t="str">
            <v>Establecer los planes, programas y proyectos, para asegurar la cantidad y calidad del personal que permita elevar la
capacidad de la entidad, cumpliendo la estrategia del Invima.</v>
          </cell>
        </row>
        <row r="22">
          <cell r="O22" t="str">
            <v>GCO - Gestión Contable</v>
          </cell>
          <cell r="P22" t="str">
            <v>Registrar, consolidar y suministrar la información contable, cumpliendo con los principios establecidos en el régimen
de contabilidad pública, con calidad, oportunidad y veracidad de manera que sea una herramienta para una
adecuada planeación y toma de decisiones estratégicas</v>
          </cell>
        </row>
        <row r="23">
          <cell r="O23" t="str">
            <v>GPR - Gestión del Presupuesto</v>
          </cell>
          <cell r="P23" t="str">
            <v>Planear un presupuesto que permita el funcionamiento y cumplimiento de los objetivos institucionales, controlando su
ejecución de manera que se constituya en una herramienta de proyección financiera a corto y mediano plazo para la
oportuna toma de decisiones.</v>
          </cell>
        </row>
        <row r="24">
          <cell r="O24" t="str">
            <v>GTE - Gestión de Tesorería</v>
          </cell>
          <cell r="P24" t="str">
            <v>Administrar los recursos financieros, controlar los ingresos y ejecutar los pagos de las obligaciones contraídas de
acuerdo con el presupuesto, en forma oportuna, transparente y segura</v>
          </cell>
        </row>
        <row r="25">
          <cell r="O25" t="str">
            <v>ABS - Adquisición de Bienes y Servicios</v>
          </cell>
          <cell r="P25" t="str">
            <v>Adquirir bienes, servicios y suministros a través de las diferentes modalidades de contratación, cumpliendo con los
tiempos establecidos para satisfacer las necesidades de las áreas del INVIMA.</v>
          </cell>
        </row>
        <row r="26">
          <cell r="O26" t="str">
            <v>GBS - Gestión de Bienes y Servicios Administrativos</v>
          </cell>
          <cell r="P26" t="str">
            <v>Conservar, administrar y mantener los bienes muebles e inmuebles del Invima para proporcionar una infraestructura
adecuada de trabajo y los elementos que se requieran para la operación del Instituto.</v>
          </cell>
        </row>
        <row r="27">
          <cell r="O27" t="str">
            <v xml:space="preserve">GDO - Gestión Documental y Correspondencia </v>
          </cell>
          <cell r="P27" t="str">
            <v>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v>
          </cell>
        </row>
        <row r="28">
          <cell r="O28" t="str">
            <v>ATJ - Asesoría en Temas Jurídicos</v>
          </cell>
          <cell r="P28" t="str">
            <v>Prestar una oportuna y veraz asesoría en temas jurídicos a través de la respuesta a las diferentes consultas y
solicitudes de concepto teniendo en cuenta la normatividad vigente</v>
          </cell>
        </row>
        <row r="29">
          <cell r="O29" t="str">
            <v>GJE - Gestión de Procesos Judiciales y Extrajudiciales</v>
          </cell>
          <cell r="P29" t="str">
            <v>Proteger los intereses del Instituto a través de la defensa judicial y extrajudicial ante los entes competentes en
procura de la resolución favorable al Instituto de las diferentes demandas y conflictos de acuerdo con la normatividad
vigente.</v>
          </cell>
        </row>
        <row r="30">
          <cell r="O30" t="str">
            <v>ACC - Administrativo de Cobro Coactivo</v>
          </cell>
          <cell r="P30" t="str">
            <v>Desarrollar todas las acciones para lograr acuerdos de pago a través del cobro persuasivo y/o coactivo para hacer
efectivas las acreencias a favor del Invima. Desarrollar todas las acciones para lograr acuerdos de pago a través del
cobro persuasivo y/o coactivo para hacer efectivas las acreencias a favor del Invima</v>
          </cell>
        </row>
        <row r="31">
          <cell r="O31" t="str">
            <v xml:space="preserve">PTI - Planeación de las Tecnologías de la Información </v>
          </cell>
          <cell r="P31" t="str">
            <v xml:space="preserve">Definir las Estrategias de Tecnologías de Información y las Comunicaciones a través de una adecuada planeación de
los recursos para satisfacer las necesidades de TICs del Invima.
</v>
          </cell>
        </row>
        <row r="32">
          <cell r="O32" t="str">
            <v>GIN - Gestión Informática y de la Información</v>
          </cell>
          <cell r="P32" t="str">
            <v>Desarrollar las actividades para el desarrollo, implantación y mantenimiento de los sistemas de información que
requiere la entidad para soportar los procesos y entregar información confiable y oportuna para la operación del
Invima.</v>
          </cell>
        </row>
        <row r="33">
          <cell r="O33" t="str">
            <v>GTI - Gestión de la Infraestructura y Servicios Tecnológicos</v>
          </cell>
          <cell r="P33" t="str">
            <v>Desarrollar las actividades para la prestación de los servicios tecnológicos, conectividad y equipos en forma oportuna
y con los más altos estándares de servicio.</v>
          </cell>
        </row>
        <row r="34">
          <cell r="O34" t="str">
            <v xml:space="preserve">GSI - Gestión de la Seguridad Informática </v>
          </cell>
          <cell r="P34" t="str">
            <v xml:space="preserve">Gestionar las medidas preventivas y reactivas de las TIC´s que permitan resguardar y proteger la información
buscando mantener la confidencialidad, la disponibilidad e integridad de la misma
</v>
          </cell>
        </row>
        <row r="35">
          <cell r="O35" t="str">
            <v xml:space="preserve">PSI - Planeación del Sistema Integrado de Gestión </v>
          </cell>
          <cell r="P35" t="str">
            <v>Planear las actividades de mantenimiento del Sistema Integrado de Gestión para asegurar su permanencia en el
tiempo</v>
          </cell>
        </row>
        <row r="36">
          <cell r="O36" t="str">
            <v xml:space="preserve">EMC - Evaluación y Mejoramiento Continuo </v>
          </cell>
          <cell r="P36" t="str">
            <v xml:space="preserve">Evaluar el comportamiento del Sistema Integrado de Gestión e implementar las acciones de mejoramiento a que
haya lugar para garantizar el cumplimiento de los objetivos del proceso e institucionales.
</v>
          </cell>
        </row>
        <row r="37">
          <cell r="O37" t="str">
            <v xml:space="preserve">AUI - Auditoria Interna </v>
          </cell>
          <cell r="P37" t="str">
            <v>Verificar el nivel de cumplimiento de los objetivos, programas, procesos, proyectos y controles a través de auditorías
que conduzcan al mejoramiento de la gestión y control en el Invima.</v>
          </cell>
        </row>
        <row r="38">
          <cell r="O38" t="str">
            <v>SGE - Seguimiento a la Gestión Institucional</v>
          </cell>
          <cell r="P38" t="str">
            <v>Realizar seguimiento a la gestión institucional y promover la cultura de autocontrol en el Invima.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1_Tipo de Riesgo"/>
      <sheetName val="2_Ev. Probabilidad"/>
      <sheetName val="3_Ev. Impacto"/>
      <sheetName val="4_Ev. Riesgo Residual"/>
      <sheetName val="Ev. Zona de Riesgo"/>
      <sheetName val="Datos"/>
      <sheetName val="Matriz_Riesgos_AST_Propuesta(RO"/>
    </sheetNames>
    <sheetDataSet>
      <sheetData sheetId="0"/>
      <sheetData sheetId="1">
        <row r="7">
          <cell r="I7" t="str">
            <v>Corrupción</v>
          </cell>
        </row>
      </sheetData>
      <sheetData sheetId="2">
        <row r="5">
          <cell r="B5" t="str">
            <v>Descriptor</v>
          </cell>
        </row>
      </sheetData>
      <sheetData sheetId="3">
        <row r="6">
          <cell r="F6" t="str">
            <v>AST-2017-RC001</v>
          </cell>
        </row>
      </sheetData>
      <sheetData sheetId="4">
        <row r="15">
          <cell r="H15" t="str">
            <v>Riesgo:</v>
          </cell>
        </row>
      </sheetData>
      <sheetData sheetId="5">
        <row r="28">
          <cell r="A28">
            <v>5</v>
          </cell>
        </row>
      </sheetData>
      <sheetData sheetId="6">
        <row r="1">
          <cell r="O1" t="str">
            <v>DIE - Direccionamiento Estratégico</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Corrupción"/>
      <sheetName val="Ev. Probabilidad"/>
      <sheetName val="Ev. Impacto"/>
      <sheetName val="Ev. Zona de Riesgo"/>
      <sheetName val="Ev. Riesgo Residual"/>
      <sheetName val="Instructivo"/>
      <sheetName val="Definición del Riesgo"/>
      <sheetName val="Datos"/>
    </sheetNames>
    <sheetDataSet>
      <sheetData sheetId="0">
        <row r="8">
          <cell r="D8" t="str">
            <v>No. Identificación del Riesgo</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uit.gov.co/VisorSUIT/index.jsf?FI=5248"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invima.gov.co/contratacion-22"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invima.gov.co/images/stories/formatotramite/GDI-DIE-PL007.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topLeftCell="H16" zoomScale="110" zoomScaleNormal="110" workbookViewId="0">
      <selection activeCell="J14" sqref="J14"/>
    </sheetView>
  </sheetViews>
  <sheetFormatPr baseColWidth="10" defaultColWidth="12" defaultRowHeight="13.2" x14ac:dyDescent="0.25"/>
  <cols>
    <col min="1" max="1" width="12" style="1"/>
    <col min="2" max="2" width="36.109375" style="1" customWidth="1"/>
    <col min="3" max="3" width="10.77734375" style="1" customWidth="1"/>
    <col min="4" max="4" width="45.109375" style="1" customWidth="1"/>
    <col min="5" max="5" width="56.6640625" style="1" customWidth="1"/>
    <col min="6" max="6" width="39.77734375" style="1" customWidth="1"/>
    <col min="7" max="7" width="34.77734375" style="1" customWidth="1"/>
    <col min="8" max="8" width="51.33203125" style="1" customWidth="1"/>
    <col min="9" max="9" width="38" style="1" customWidth="1"/>
    <col min="10" max="11" width="25.44140625" style="1" customWidth="1"/>
    <col min="12" max="16384" width="12" style="1"/>
  </cols>
  <sheetData>
    <row r="1" spans="2:11" ht="25.5" customHeight="1" x14ac:dyDescent="0.25">
      <c r="B1" s="324"/>
      <c r="C1" s="327" t="s">
        <v>0</v>
      </c>
      <c r="D1" s="327"/>
      <c r="E1" s="327"/>
      <c r="F1" s="327"/>
      <c r="G1" s="327"/>
    </row>
    <row r="2" spans="2:11" ht="12.75" customHeight="1" x14ac:dyDescent="0.25">
      <c r="B2" s="325"/>
      <c r="C2" s="328" t="s">
        <v>1</v>
      </c>
      <c r="D2" s="329"/>
      <c r="E2" s="330" t="s">
        <v>2</v>
      </c>
      <c r="F2" s="330"/>
      <c r="G2" s="331"/>
    </row>
    <row r="3" spans="2:11" ht="12.75" customHeight="1" x14ac:dyDescent="0.25">
      <c r="B3" s="325"/>
      <c r="C3" s="332" t="s">
        <v>3</v>
      </c>
      <c r="D3" s="333"/>
      <c r="E3" s="330">
        <v>2017</v>
      </c>
      <c r="F3" s="330"/>
      <c r="G3" s="331"/>
    </row>
    <row r="4" spans="2:11" x14ac:dyDescent="0.25">
      <c r="B4" s="326"/>
      <c r="C4" s="332" t="s">
        <v>4</v>
      </c>
      <c r="D4" s="333"/>
      <c r="E4" s="333" t="s">
        <v>60</v>
      </c>
      <c r="F4" s="333"/>
      <c r="G4" s="334"/>
      <c r="H4" s="319" t="s">
        <v>666</v>
      </c>
      <c r="I4" s="320"/>
      <c r="J4" s="320"/>
      <c r="K4" s="320"/>
    </row>
    <row r="5" spans="2:11" ht="13.8" thickBot="1" x14ac:dyDescent="0.3">
      <c r="B5" s="2"/>
    </row>
    <row r="6" spans="2:11" ht="27" customHeight="1" thickBot="1" x14ac:dyDescent="0.3">
      <c r="B6" s="335" t="s">
        <v>5</v>
      </c>
      <c r="C6" s="336"/>
      <c r="D6" s="336"/>
      <c r="E6" s="336"/>
      <c r="F6" s="336"/>
      <c r="G6" s="337"/>
      <c r="H6" s="316" t="s">
        <v>764</v>
      </c>
      <c r="I6" s="317"/>
      <c r="J6" s="317"/>
      <c r="K6" s="318"/>
    </row>
    <row r="7" spans="2:11" ht="42" customHeight="1" thickBot="1" x14ac:dyDescent="0.3">
      <c r="B7" s="3" t="s">
        <v>6</v>
      </c>
      <c r="C7" s="338" t="s">
        <v>7</v>
      </c>
      <c r="D7" s="339"/>
      <c r="E7" s="4" t="s">
        <v>8</v>
      </c>
      <c r="F7" s="4" t="s">
        <v>9</v>
      </c>
      <c r="G7" s="5" t="s">
        <v>10</v>
      </c>
      <c r="H7" s="304" t="s">
        <v>662</v>
      </c>
      <c r="I7" s="305" t="s">
        <v>663</v>
      </c>
      <c r="J7" s="306" t="s">
        <v>664</v>
      </c>
      <c r="K7" s="307" t="s">
        <v>665</v>
      </c>
    </row>
    <row r="8" spans="2:11" ht="70.5" customHeight="1" thickBot="1" x14ac:dyDescent="0.3">
      <c r="B8" s="6" t="s">
        <v>11</v>
      </c>
      <c r="C8" s="7" t="s">
        <v>12</v>
      </c>
      <c r="D8" s="8" t="s">
        <v>58</v>
      </c>
      <c r="E8" s="9" t="s">
        <v>59</v>
      </c>
      <c r="F8" s="9" t="s">
        <v>13</v>
      </c>
      <c r="G8" s="184">
        <v>42794</v>
      </c>
      <c r="H8" s="270" t="s">
        <v>734</v>
      </c>
      <c r="I8" s="258" t="s">
        <v>735</v>
      </c>
      <c r="J8" s="256">
        <v>1</v>
      </c>
      <c r="K8" s="270" t="s">
        <v>736</v>
      </c>
    </row>
    <row r="9" spans="2:11" ht="66" customHeight="1" thickBot="1" x14ac:dyDescent="0.3">
      <c r="B9" s="340" t="s">
        <v>14</v>
      </c>
      <c r="C9" s="10" t="s">
        <v>15</v>
      </c>
      <c r="D9" s="11" t="s">
        <v>16</v>
      </c>
      <c r="E9" s="12" t="s">
        <v>17</v>
      </c>
      <c r="F9" s="12" t="s">
        <v>13</v>
      </c>
      <c r="G9" s="185">
        <v>42766</v>
      </c>
      <c r="H9" s="271" t="s">
        <v>737</v>
      </c>
      <c r="I9" s="272" t="s">
        <v>739</v>
      </c>
      <c r="J9" s="253">
        <v>1</v>
      </c>
      <c r="K9" s="271" t="s">
        <v>816</v>
      </c>
    </row>
    <row r="10" spans="2:11" ht="54" customHeight="1" thickBot="1" x14ac:dyDescent="0.3">
      <c r="B10" s="322"/>
      <c r="C10" s="13" t="s">
        <v>18</v>
      </c>
      <c r="D10" s="14" t="s">
        <v>19</v>
      </c>
      <c r="E10" s="15" t="s">
        <v>20</v>
      </c>
      <c r="F10" s="15" t="s">
        <v>21</v>
      </c>
      <c r="G10" s="185">
        <v>42766</v>
      </c>
      <c r="H10" s="9" t="s">
        <v>740</v>
      </c>
      <c r="I10" s="273" t="s">
        <v>741</v>
      </c>
      <c r="J10" s="252">
        <v>1</v>
      </c>
      <c r="K10" s="239" t="s">
        <v>421</v>
      </c>
    </row>
    <row r="11" spans="2:11" ht="63" customHeight="1" thickBot="1" x14ac:dyDescent="0.3">
      <c r="B11" s="322"/>
      <c r="C11" s="13" t="s">
        <v>22</v>
      </c>
      <c r="D11" s="14" t="s">
        <v>23</v>
      </c>
      <c r="E11" s="15" t="s">
        <v>24</v>
      </c>
      <c r="F11" s="15" t="s">
        <v>25</v>
      </c>
      <c r="G11" s="185">
        <v>42766</v>
      </c>
      <c r="H11" s="271" t="s">
        <v>742</v>
      </c>
      <c r="I11" s="272" t="s">
        <v>738</v>
      </c>
      <c r="J11" s="253">
        <v>1</v>
      </c>
      <c r="K11" s="257" t="s">
        <v>421</v>
      </c>
    </row>
    <row r="12" spans="2:11" ht="99.75" customHeight="1" thickBot="1" x14ac:dyDescent="0.3">
      <c r="B12" s="323"/>
      <c r="C12" s="16" t="s">
        <v>26</v>
      </c>
      <c r="D12" s="17" t="s">
        <v>27</v>
      </c>
      <c r="E12" s="18" t="s">
        <v>28</v>
      </c>
      <c r="F12" s="18" t="s">
        <v>13</v>
      </c>
      <c r="G12" s="185">
        <v>42766</v>
      </c>
      <c r="H12" s="9" t="s">
        <v>743</v>
      </c>
      <c r="I12" s="237" t="s">
        <v>744</v>
      </c>
      <c r="J12" s="252">
        <v>1</v>
      </c>
      <c r="K12" s="9" t="s">
        <v>745</v>
      </c>
    </row>
    <row r="13" spans="2:11" ht="102" customHeight="1" thickBot="1" x14ac:dyDescent="0.3">
      <c r="B13" s="340" t="s">
        <v>29</v>
      </c>
      <c r="C13" s="10" t="s">
        <v>30</v>
      </c>
      <c r="D13" s="11" t="s">
        <v>31</v>
      </c>
      <c r="E13" s="12" t="s">
        <v>57</v>
      </c>
      <c r="F13" s="18" t="s">
        <v>13</v>
      </c>
      <c r="G13" s="185">
        <v>42794</v>
      </c>
      <c r="H13" s="271" t="s">
        <v>785</v>
      </c>
      <c r="I13" s="272" t="s">
        <v>746</v>
      </c>
      <c r="J13" s="254">
        <v>0.25</v>
      </c>
      <c r="K13" s="271" t="s">
        <v>786</v>
      </c>
    </row>
    <row r="14" spans="2:11" ht="77.25" customHeight="1" thickBot="1" x14ac:dyDescent="0.3">
      <c r="B14" s="323"/>
      <c r="C14" s="16" t="s">
        <v>32</v>
      </c>
      <c r="D14" s="17" t="s">
        <v>33</v>
      </c>
      <c r="E14" s="18" t="s">
        <v>57</v>
      </c>
      <c r="F14" s="18" t="s">
        <v>13</v>
      </c>
      <c r="G14" s="185">
        <v>42794</v>
      </c>
      <c r="H14" s="293" t="s">
        <v>787</v>
      </c>
      <c r="I14" s="293" t="s">
        <v>787</v>
      </c>
      <c r="J14" s="252">
        <v>0</v>
      </c>
      <c r="K14" s="9" t="s">
        <v>834</v>
      </c>
    </row>
    <row r="15" spans="2:11" ht="108.75" customHeight="1" thickBot="1" x14ac:dyDescent="0.3">
      <c r="B15" s="340" t="s">
        <v>34</v>
      </c>
      <c r="C15" s="10" t="s">
        <v>35</v>
      </c>
      <c r="D15" s="11" t="s">
        <v>36</v>
      </c>
      <c r="E15" s="12" t="s">
        <v>37</v>
      </c>
      <c r="F15" s="12" t="s">
        <v>21</v>
      </c>
      <c r="G15" s="186" t="s">
        <v>38</v>
      </c>
      <c r="H15" s="248" t="s">
        <v>788</v>
      </c>
      <c r="I15" s="272" t="s">
        <v>747</v>
      </c>
      <c r="J15" s="253">
        <v>0.33</v>
      </c>
      <c r="K15" s="281" t="s">
        <v>748</v>
      </c>
    </row>
    <row r="16" spans="2:11" ht="104.25" customHeight="1" thickBot="1" x14ac:dyDescent="0.3">
      <c r="B16" s="322"/>
      <c r="C16" s="13" t="s">
        <v>39</v>
      </c>
      <c r="D16" s="14" t="s">
        <v>40</v>
      </c>
      <c r="E16" s="15" t="s">
        <v>37</v>
      </c>
      <c r="F16" s="15" t="s">
        <v>21</v>
      </c>
      <c r="G16" s="187" t="s">
        <v>38</v>
      </c>
      <c r="H16" s="236" t="s">
        <v>750</v>
      </c>
      <c r="I16" s="273" t="s">
        <v>749</v>
      </c>
      <c r="J16" s="252">
        <v>0.33</v>
      </c>
      <c r="K16" s="239" t="s">
        <v>421</v>
      </c>
    </row>
    <row r="17" spans="2:11" ht="70.5" customHeight="1" thickBot="1" x14ac:dyDescent="0.3">
      <c r="B17" s="322"/>
      <c r="C17" s="13" t="s">
        <v>41</v>
      </c>
      <c r="D17" s="14" t="s">
        <v>42</v>
      </c>
      <c r="E17" s="15" t="s">
        <v>37</v>
      </c>
      <c r="F17" s="15" t="s">
        <v>21</v>
      </c>
      <c r="G17" s="187" t="s">
        <v>38</v>
      </c>
      <c r="H17" s="271" t="s">
        <v>751</v>
      </c>
      <c r="I17" s="2" t="s">
        <v>752</v>
      </c>
      <c r="J17" s="253">
        <v>0.33</v>
      </c>
      <c r="K17" s="274" t="s">
        <v>421</v>
      </c>
    </row>
    <row r="18" spans="2:11" ht="63" customHeight="1" thickBot="1" x14ac:dyDescent="0.3">
      <c r="B18" s="323"/>
      <c r="C18" s="16" t="s">
        <v>43</v>
      </c>
      <c r="D18" s="17" t="s">
        <v>44</v>
      </c>
      <c r="E18" s="18" t="s">
        <v>45</v>
      </c>
      <c r="F18" s="18" t="s">
        <v>21</v>
      </c>
      <c r="G18" s="188" t="s">
        <v>38</v>
      </c>
      <c r="H18" s="9" t="s">
        <v>753</v>
      </c>
      <c r="I18" s="9" t="s">
        <v>753</v>
      </c>
      <c r="J18" s="255"/>
      <c r="K18" s="9" t="s">
        <v>754</v>
      </c>
    </row>
    <row r="19" spans="2:11" ht="198.75" customHeight="1" thickBot="1" x14ac:dyDescent="0.3">
      <c r="B19" s="321" t="s">
        <v>46</v>
      </c>
      <c r="C19" s="19" t="s">
        <v>47</v>
      </c>
      <c r="D19" s="20" t="s">
        <v>48</v>
      </c>
      <c r="E19" s="21" t="s">
        <v>49</v>
      </c>
      <c r="F19" s="21" t="s">
        <v>50</v>
      </c>
      <c r="G19" s="189">
        <v>42855</v>
      </c>
      <c r="H19" s="248" t="s">
        <v>790</v>
      </c>
      <c r="I19" s="272" t="s">
        <v>789</v>
      </c>
      <c r="J19" s="253">
        <v>1</v>
      </c>
      <c r="K19" s="248" t="s">
        <v>791</v>
      </c>
    </row>
    <row r="20" spans="2:11" ht="44.25" customHeight="1" thickBot="1" x14ac:dyDescent="0.3">
      <c r="B20" s="322"/>
      <c r="C20" s="13" t="s">
        <v>51</v>
      </c>
      <c r="D20" s="14" t="s">
        <v>52</v>
      </c>
      <c r="E20" s="15" t="s">
        <v>53</v>
      </c>
      <c r="F20" s="15" t="s">
        <v>50</v>
      </c>
      <c r="G20" s="190">
        <v>42978</v>
      </c>
      <c r="H20" s="239" t="s">
        <v>667</v>
      </c>
      <c r="I20" s="250" t="s">
        <v>421</v>
      </c>
      <c r="J20" s="252">
        <v>0</v>
      </c>
      <c r="K20" s="239" t="s">
        <v>421</v>
      </c>
    </row>
    <row r="21" spans="2:11" ht="44.25" customHeight="1" thickBot="1" x14ac:dyDescent="0.3">
      <c r="B21" s="323"/>
      <c r="C21" s="16" t="s">
        <v>54</v>
      </c>
      <c r="D21" s="17" t="s">
        <v>55</v>
      </c>
      <c r="E21" s="18" t="s">
        <v>56</v>
      </c>
      <c r="F21" s="18" t="s">
        <v>50</v>
      </c>
      <c r="G21" s="191">
        <v>43100</v>
      </c>
      <c r="H21" s="249" t="s">
        <v>667</v>
      </c>
      <c r="I21" s="251" t="s">
        <v>421</v>
      </c>
      <c r="J21" s="256">
        <v>0</v>
      </c>
      <c r="K21" s="249" t="s">
        <v>421</v>
      </c>
    </row>
  </sheetData>
  <mergeCells count="16">
    <mergeCell ref="H6:K6"/>
    <mergeCell ref="H4:K4"/>
    <mergeCell ref="B19:B21"/>
    <mergeCell ref="B1:B4"/>
    <mergeCell ref="C1:G1"/>
    <mergeCell ref="C2:D2"/>
    <mergeCell ref="E2:G2"/>
    <mergeCell ref="C3:D3"/>
    <mergeCell ref="E3:G3"/>
    <mergeCell ref="C4:D4"/>
    <mergeCell ref="E4:G4"/>
    <mergeCell ref="B6:G6"/>
    <mergeCell ref="C7:D7"/>
    <mergeCell ref="B9:B12"/>
    <mergeCell ref="B13:B14"/>
    <mergeCell ref="B15:B18"/>
  </mergeCells>
  <pageMargins left="0.7" right="0.7" top="0.75" bottom="0.75" header="0.3" footer="0.3"/>
  <pageSetup paperSize="190"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topLeftCell="F14" zoomScale="60" zoomScaleNormal="60" workbookViewId="0">
      <selection activeCell="V16" sqref="V16:V18"/>
    </sheetView>
  </sheetViews>
  <sheetFormatPr baseColWidth="10" defaultColWidth="10.6640625" defaultRowHeight="13.2" x14ac:dyDescent="0.25"/>
  <cols>
    <col min="1" max="1" width="19.6640625" customWidth="1"/>
    <col min="2" max="2" width="10.33203125" customWidth="1"/>
    <col min="3" max="3" width="1.33203125" customWidth="1"/>
    <col min="4" max="4" width="29.33203125" customWidth="1"/>
    <col min="5" max="5" width="12.6640625" customWidth="1"/>
    <col min="6" max="6" width="34" customWidth="1"/>
    <col min="7" max="7" width="29.44140625" customWidth="1"/>
    <col min="8" max="8" width="10.33203125" customWidth="1"/>
    <col min="9" max="9" width="13.77734375" customWidth="1"/>
    <col min="10" max="10" width="4.6640625" customWidth="1"/>
    <col min="11" max="11" width="13.77734375" customWidth="1"/>
    <col min="12" max="12" width="5.77734375" customWidth="1"/>
    <col min="13" max="13" width="13.6640625" customWidth="1"/>
    <col min="14" max="14" width="14.33203125" customWidth="1"/>
    <col min="15" max="15" width="10.44140625" customWidth="1"/>
    <col min="16" max="16" width="4" customWidth="1"/>
    <col min="17" max="17" width="19.33203125" customWidth="1"/>
    <col min="18" max="18" width="19.77734375" customWidth="1"/>
    <col min="19" max="19" width="21.109375" customWidth="1"/>
    <col min="20" max="20" width="19.77734375" customWidth="1"/>
    <col min="21" max="21" width="24" customWidth="1"/>
    <col min="22" max="22" width="21.44140625" customWidth="1"/>
    <col min="257" max="257" width="19.6640625" customWidth="1"/>
    <col min="258" max="258" width="10.33203125" customWidth="1"/>
    <col min="259" max="259" width="1.33203125" customWidth="1"/>
    <col min="260" max="260" width="29.33203125" customWidth="1"/>
    <col min="261" max="261" width="12.6640625" customWidth="1"/>
    <col min="262" max="262" width="24.77734375" customWidth="1"/>
    <col min="263" max="263" width="29.44140625" customWidth="1"/>
    <col min="264" max="264" width="10.33203125" customWidth="1"/>
    <col min="265" max="265" width="13.77734375" customWidth="1"/>
    <col min="266" max="266" width="4.6640625" customWidth="1"/>
    <col min="267" max="267" width="13.77734375" customWidth="1"/>
    <col min="268" max="268" width="5.77734375" customWidth="1"/>
    <col min="269" max="269" width="13.6640625" customWidth="1"/>
    <col min="270" max="270" width="14.33203125" customWidth="1"/>
    <col min="271" max="271" width="10.44140625" customWidth="1"/>
    <col min="272" max="272" width="4" customWidth="1"/>
    <col min="273" max="273" width="14.6640625" customWidth="1"/>
    <col min="274" max="274" width="19.77734375" customWidth="1"/>
    <col min="513" max="513" width="19.6640625" customWidth="1"/>
    <col min="514" max="514" width="10.33203125" customWidth="1"/>
    <col min="515" max="515" width="1.33203125" customWidth="1"/>
    <col min="516" max="516" width="29.33203125" customWidth="1"/>
    <col min="517" max="517" width="12.6640625" customWidth="1"/>
    <col min="518" max="518" width="24.77734375" customWidth="1"/>
    <col min="519" max="519" width="29.44140625" customWidth="1"/>
    <col min="520" max="520" width="10.33203125" customWidth="1"/>
    <col min="521" max="521" width="13.77734375" customWidth="1"/>
    <col min="522" max="522" width="4.6640625" customWidth="1"/>
    <col min="523" max="523" width="13.77734375" customWidth="1"/>
    <col min="524" max="524" width="5.77734375" customWidth="1"/>
    <col min="525" max="525" width="13.6640625" customWidth="1"/>
    <col min="526" max="526" width="14.33203125" customWidth="1"/>
    <col min="527" max="527" width="10.44140625" customWidth="1"/>
    <col min="528" max="528" width="4" customWidth="1"/>
    <col min="529" max="529" width="14.6640625" customWidth="1"/>
    <col min="530" max="530" width="19.77734375" customWidth="1"/>
    <col min="769" max="769" width="19.6640625" customWidth="1"/>
    <col min="770" max="770" width="10.33203125" customWidth="1"/>
    <col min="771" max="771" width="1.33203125" customWidth="1"/>
    <col min="772" max="772" width="29.33203125" customWidth="1"/>
    <col min="773" max="773" width="12.6640625" customWidth="1"/>
    <col min="774" max="774" width="24.77734375" customWidth="1"/>
    <col min="775" max="775" width="29.44140625" customWidth="1"/>
    <col min="776" max="776" width="10.33203125" customWidth="1"/>
    <col min="777" max="777" width="13.77734375" customWidth="1"/>
    <col min="778" max="778" width="4.6640625" customWidth="1"/>
    <col min="779" max="779" width="13.77734375" customWidth="1"/>
    <col min="780" max="780" width="5.77734375" customWidth="1"/>
    <col min="781" max="781" width="13.6640625" customWidth="1"/>
    <col min="782" max="782" width="14.33203125" customWidth="1"/>
    <col min="783" max="783" width="10.44140625" customWidth="1"/>
    <col min="784" max="784" width="4" customWidth="1"/>
    <col min="785" max="785" width="14.6640625" customWidth="1"/>
    <col min="786" max="786" width="19.77734375" customWidth="1"/>
    <col min="1025" max="1025" width="19.6640625" customWidth="1"/>
    <col min="1026" max="1026" width="10.33203125" customWidth="1"/>
    <col min="1027" max="1027" width="1.33203125" customWidth="1"/>
    <col min="1028" max="1028" width="29.33203125" customWidth="1"/>
    <col min="1029" max="1029" width="12.6640625" customWidth="1"/>
    <col min="1030" max="1030" width="24.77734375" customWidth="1"/>
    <col min="1031" max="1031" width="29.44140625" customWidth="1"/>
    <col min="1032" max="1032" width="10.33203125" customWidth="1"/>
    <col min="1033" max="1033" width="13.77734375" customWidth="1"/>
    <col min="1034" max="1034" width="4.6640625" customWidth="1"/>
    <col min="1035" max="1035" width="13.77734375" customWidth="1"/>
    <col min="1036" max="1036" width="5.77734375" customWidth="1"/>
    <col min="1037" max="1037" width="13.6640625" customWidth="1"/>
    <col min="1038" max="1038" width="14.33203125" customWidth="1"/>
    <col min="1039" max="1039" width="10.44140625" customWidth="1"/>
    <col min="1040" max="1040" width="4" customWidth="1"/>
    <col min="1041" max="1041" width="14.6640625" customWidth="1"/>
    <col min="1042" max="1042" width="19.77734375" customWidth="1"/>
    <col min="1281" max="1281" width="19.6640625" customWidth="1"/>
    <col min="1282" max="1282" width="10.33203125" customWidth="1"/>
    <col min="1283" max="1283" width="1.33203125" customWidth="1"/>
    <col min="1284" max="1284" width="29.33203125" customWidth="1"/>
    <col min="1285" max="1285" width="12.6640625" customWidth="1"/>
    <col min="1286" max="1286" width="24.77734375" customWidth="1"/>
    <col min="1287" max="1287" width="29.44140625" customWidth="1"/>
    <col min="1288" max="1288" width="10.33203125" customWidth="1"/>
    <col min="1289" max="1289" width="13.77734375" customWidth="1"/>
    <col min="1290" max="1290" width="4.6640625" customWidth="1"/>
    <col min="1291" max="1291" width="13.77734375" customWidth="1"/>
    <col min="1292" max="1292" width="5.77734375" customWidth="1"/>
    <col min="1293" max="1293" width="13.6640625" customWidth="1"/>
    <col min="1294" max="1294" width="14.33203125" customWidth="1"/>
    <col min="1295" max="1295" width="10.44140625" customWidth="1"/>
    <col min="1296" max="1296" width="4" customWidth="1"/>
    <col min="1297" max="1297" width="14.6640625" customWidth="1"/>
    <col min="1298" max="1298" width="19.77734375" customWidth="1"/>
    <col min="1537" max="1537" width="19.6640625" customWidth="1"/>
    <col min="1538" max="1538" width="10.33203125" customWidth="1"/>
    <col min="1539" max="1539" width="1.33203125" customWidth="1"/>
    <col min="1540" max="1540" width="29.33203125" customWidth="1"/>
    <col min="1541" max="1541" width="12.6640625" customWidth="1"/>
    <col min="1542" max="1542" width="24.77734375" customWidth="1"/>
    <col min="1543" max="1543" width="29.44140625" customWidth="1"/>
    <col min="1544" max="1544" width="10.33203125" customWidth="1"/>
    <col min="1545" max="1545" width="13.77734375" customWidth="1"/>
    <col min="1546" max="1546" width="4.6640625" customWidth="1"/>
    <col min="1547" max="1547" width="13.77734375" customWidth="1"/>
    <col min="1548" max="1548" width="5.77734375" customWidth="1"/>
    <col min="1549" max="1549" width="13.6640625" customWidth="1"/>
    <col min="1550" max="1550" width="14.33203125" customWidth="1"/>
    <col min="1551" max="1551" width="10.44140625" customWidth="1"/>
    <col min="1552" max="1552" width="4" customWidth="1"/>
    <col min="1553" max="1553" width="14.6640625" customWidth="1"/>
    <col min="1554" max="1554" width="19.77734375" customWidth="1"/>
    <col min="1793" max="1793" width="19.6640625" customWidth="1"/>
    <col min="1794" max="1794" width="10.33203125" customWidth="1"/>
    <col min="1795" max="1795" width="1.33203125" customWidth="1"/>
    <col min="1796" max="1796" width="29.33203125" customWidth="1"/>
    <col min="1797" max="1797" width="12.6640625" customWidth="1"/>
    <col min="1798" max="1798" width="24.77734375" customWidth="1"/>
    <col min="1799" max="1799" width="29.44140625" customWidth="1"/>
    <col min="1800" max="1800" width="10.33203125" customWidth="1"/>
    <col min="1801" max="1801" width="13.77734375" customWidth="1"/>
    <col min="1802" max="1802" width="4.6640625" customWidth="1"/>
    <col min="1803" max="1803" width="13.77734375" customWidth="1"/>
    <col min="1804" max="1804" width="5.77734375" customWidth="1"/>
    <col min="1805" max="1805" width="13.6640625" customWidth="1"/>
    <col min="1806" max="1806" width="14.33203125" customWidth="1"/>
    <col min="1807" max="1807" width="10.44140625" customWidth="1"/>
    <col min="1808" max="1808" width="4" customWidth="1"/>
    <col min="1809" max="1809" width="14.6640625" customWidth="1"/>
    <col min="1810" max="1810" width="19.77734375" customWidth="1"/>
    <col min="2049" max="2049" width="19.6640625" customWidth="1"/>
    <col min="2050" max="2050" width="10.33203125" customWidth="1"/>
    <col min="2051" max="2051" width="1.33203125" customWidth="1"/>
    <col min="2052" max="2052" width="29.33203125" customWidth="1"/>
    <col min="2053" max="2053" width="12.6640625" customWidth="1"/>
    <col min="2054" max="2054" width="24.77734375" customWidth="1"/>
    <col min="2055" max="2055" width="29.44140625" customWidth="1"/>
    <col min="2056" max="2056" width="10.33203125" customWidth="1"/>
    <col min="2057" max="2057" width="13.77734375" customWidth="1"/>
    <col min="2058" max="2058" width="4.6640625" customWidth="1"/>
    <col min="2059" max="2059" width="13.77734375" customWidth="1"/>
    <col min="2060" max="2060" width="5.77734375" customWidth="1"/>
    <col min="2061" max="2061" width="13.6640625" customWidth="1"/>
    <col min="2062" max="2062" width="14.33203125" customWidth="1"/>
    <col min="2063" max="2063" width="10.44140625" customWidth="1"/>
    <col min="2064" max="2064" width="4" customWidth="1"/>
    <col min="2065" max="2065" width="14.6640625" customWidth="1"/>
    <col min="2066" max="2066" width="19.77734375" customWidth="1"/>
    <col min="2305" max="2305" width="19.6640625" customWidth="1"/>
    <col min="2306" max="2306" width="10.33203125" customWidth="1"/>
    <col min="2307" max="2307" width="1.33203125" customWidth="1"/>
    <col min="2308" max="2308" width="29.33203125" customWidth="1"/>
    <col min="2309" max="2309" width="12.6640625" customWidth="1"/>
    <col min="2310" max="2310" width="24.77734375" customWidth="1"/>
    <col min="2311" max="2311" width="29.44140625" customWidth="1"/>
    <col min="2312" max="2312" width="10.33203125" customWidth="1"/>
    <col min="2313" max="2313" width="13.77734375" customWidth="1"/>
    <col min="2314" max="2314" width="4.6640625" customWidth="1"/>
    <col min="2315" max="2315" width="13.77734375" customWidth="1"/>
    <col min="2316" max="2316" width="5.77734375" customWidth="1"/>
    <col min="2317" max="2317" width="13.6640625" customWidth="1"/>
    <col min="2318" max="2318" width="14.33203125" customWidth="1"/>
    <col min="2319" max="2319" width="10.44140625" customWidth="1"/>
    <col min="2320" max="2320" width="4" customWidth="1"/>
    <col min="2321" max="2321" width="14.6640625" customWidth="1"/>
    <col min="2322" max="2322" width="19.77734375" customWidth="1"/>
    <col min="2561" max="2561" width="19.6640625" customWidth="1"/>
    <col min="2562" max="2562" width="10.33203125" customWidth="1"/>
    <col min="2563" max="2563" width="1.33203125" customWidth="1"/>
    <col min="2564" max="2564" width="29.33203125" customWidth="1"/>
    <col min="2565" max="2565" width="12.6640625" customWidth="1"/>
    <col min="2566" max="2566" width="24.77734375" customWidth="1"/>
    <col min="2567" max="2567" width="29.44140625" customWidth="1"/>
    <col min="2568" max="2568" width="10.33203125" customWidth="1"/>
    <col min="2569" max="2569" width="13.77734375" customWidth="1"/>
    <col min="2570" max="2570" width="4.6640625" customWidth="1"/>
    <col min="2571" max="2571" width="13.77734375" customWidth="1"/>
    <col min="2572" max="2572" width="5.77734375" customWidth="1"/>
    <col min="2573" max="2573" width="13.6640625" customWidth="1"/>
    <col min="2574" max="2574" width="14.33203125" customWidth="1"/>
    <col min="2575" max="2575" width="10.44140625" customWidth="1"/>
    <col min="2576" max="2576" width="4" customWidth="1"/>
    <col min="2577" max="2577" width="14.6640625" customWidth="1"/>
    <col min="2578" max="2578" width="19.77734375" customWidth="1"/>
    <col min="2817" max="2817" width="19.6640625" customWidth="1"/>
    <col min="2818" max="2818" width="10.33203125" customWidth="1"/>
    <col min="2819" max="2819" width="1.33203125" customWidth="1"/>
    <col min="2820" max="2820" width="29.33203125" customWidth="1"/>
    <col min="2821" max="2821" width="12.6640625" customWidth="1"/>
    <col min="2822" max="2822" width="24.77734375" customWidth="1"/>
    <col min="2823" max="2823" width="29.44140625" customWidth="1"/>
    <col min="2824" max="2824" width="10.33203125" customWidth="1"/>
    <col min="2825" max="2825" width="13.77734375" customWidth="1"/>
    <col min="2826" max="2826" width="4.6640625" customWidth="1"/>
    <col min="2827" max="2827" width="13.77734375" customWidth="1"/>
    <col min="2828" max="2828" width="5.77734375" customWidth="1"/>
    <col min="2829" max="2829" width="13.6640625" customWidth="1"/>
    <col min="2830" max="2830" width="14.33203125" customWidth="1"/>
    <col min="2831" max="2831" width="10.44140625" customWidth="1"/>
    <col min="2832" max="2832" width="4" customWidth="1"/>
    <col min="2833" max="2833" width="14.6640625" customWidth="1"/>
    <col min="2834" max="2834" width="19.77734375" customWidth="1"/>
    <col min="3073" max="3073" width="19.6640625" customWidth="1"/>
    <col min="3074" max="3074" width="10.33203125" customWidth="1"/>
    <col min="3075" max="3075" width="1.33203125" customWidth="1"/>
    <col min="3076" max="3076" width="29.33203125" customWidth="1"/>
    <col min="3077" max="3077" width="12.6640625" customWidth="1"/>
    <col min="3078" max="3078" width="24.77734375" customWidth="1"/>
    <col min="3079" max="3079" width="29.44140625" customWidth="1"/>
    <col min="3080" max="3080" width="10.33203125" customWidth="1"/>
    <col min="3081" max="3081" width="13.77734375" customWidth="1"/>
    <col min="3082" max="3082" width="4.6640625" customWidth="1"/>
    <col min="3083" max="3083" width="13.77734375" customWidth="1"/>
    <col min="3084" max="3084" width="5.77734375" customWidth="1"/>
    <col min="3085" max="3085" width="13.6640625" customWidth="1"/>
    <col min="3086" max="3086" width="14.33203125" customWidth="1"/>
    <col min="3087" max="3087" width="10.44140625" customWidth="1"/>
    <col min="3088" max="3088" width="4" customWidth="1"/>
    <col min="3089" max="3089" width="14.6640625" customWidth="1"/>
    <col min="3090" max="3090" width="19.77734375" customWidth="1"/>
    <col min="3329" max="3329" width="19.6640625" customWidth="1"/>
    <col min="3330" max="3330" width="10.33203125" customWidth="1"/>
    <col min="3331" max="3331" width="1.33203125" customWidth="1"/>
    <col min="3332" max="3332" width="29.33203125" customWidth="1"/>
    <col min="3333" max="3333" width="12.6640625" customWidth="1"/>
    <col min="3334" max="3334" width="24.77734375" customWidth="1"/>
    <col min="3335" max="3335" width="29.44140625" customWidth="1"/>
    <col min="3336" max="3336" width="10.33203125" customWidth="1"/>
    <col min="3337" max="3337" width="13.77734375" customWidth="1"/>
    <col min="3338" max="3338" width="4.6640625" customWidth="1"/>
    <col min="3339" max="3339" width="13.77734375" customWidth="1"/>
    <col min="3340" max="3340" width="5.77734375" customWidth="1"/>
    <col min="3341" max="3341" width="13.6640625" customWidth="1"/>
    <col min="3342" max="3342" width="14.33203125" customWidth="1"/>
    <col min="3343" max="3343" width="10.44140625" customWidth="1"/>
    <col min="3344" max="3344" width="4" customWidth="1"/>
    <col min="3345" max="3345" width="14.6640625" customWidth="1"/>
    <col min="3346" max="3346" width="19.77734375" customWidth="1"/>
    <col min="3585" max="3585" width="19.6640625" customWidth="1"/>
    <col min="3586" max="3586" width="10.33203125" customWidth="1"/>
    <col min="3587" max="3587" width="1.33203125" customWidth="1"/>
    <col min="3588" max="3588" width="29.33203125" customWidth="1"/>
    <col min="3589" max="3589" width="12.6640625" customWidth="1"/>
    <col min="3590" max="3590" width="24.77734375" customWidth="1"/>
    <col min="3591" max="3591" width="29.44140625" customWidth="1"/>
    <col min="3592" max="3592" width="10.33203125" customWidth="1"/>
    <col min="3593" max="3593" width="13.77734375" customWidth="1"/>
    <col min="3594" max="3594" width="4.6640625" customWidth="1"/>
    <col min="3595" max="3595" width="13.77734375" customWidth="1"/>
    <col min="3596" max="3596" width="5.77734375" customWidth="1"/>
    <col min="3597" max="3597" width="13.6640625" customWidth="1"/>
    <col min="3598" max="3598" width="14.33203125" customWidth="1"/>
    <col min="3599" max="3599" width="10.44140625" customWidth="1"/>
    <col min="3600" max="3600" width="4" customWidth="1"/>
    <col min="3601" max="3601" width="14.6640625" customWidth="1"/>
    <col min="3602" max="3602" width="19.77734375" customWidth="1"/>
    <col min="3841" max="3841" width="19.6640625" customWidth="1"/>
    <col min="3842" max="3842" width="10.33203125" customWidth="1"/>
    <col min="3843" max="3843" width="1.33203125" customWidth="1"/>
    <col min="3844" max="3844" width="29.33203125" customWidth="1"/>
    <col min="3845" max="3845" width="12.6640625" customWidth="1"/>
    <col min="3846" max="3846" width="24.77734375" customWidth="1"/>
    <col min="3847" max="3847" width="29.44140625" customWidth="1"/>
    <col min="3848" max="3848" width="10.33203125" customWidth="1"/>
    <col min="3849" max="3849" width="13.77734375" customWidth="1"/>
    <col min="3850" max="3850" width="4.6640625" customWidth="1"/>
    <col min="3851" max="3851" width="13.77734375" customWidth="1"/>
    <col min="3852" max="3852" width="5.77734375" customWidth="1"/>
    <col min="3853" max="3853" width="13.6640625" customWidth="1"/>
    <col min="3854" max="3854" width="14.33203125" customWidth="1"/>
    <col min="3855" max="3855" width="10.44140625" customWidth="1"/>
    <col min="3856" max="3856" width="4" customWidth="1"/>
    <col min="3857" max="3857" width="14.6640625" customWidth="1"/>
    <col min="3858" max="3858" width="19.77734375" customWidth="1"/>
    <col min="4097" max="4097" width="19.6640625" customWidth="1"/>
    <col min="4098" max="4098" width="10.33203125" customWidth="1"/>
    <col min="4099" max="4099" width="1.33203125" customWidth="1"/>
    <col min="4100" max="4100" width="29.33203125" customWidth="1"/>
    <col min="4101" max="4101" width="12.6640625" customWidth="1"/>
    <col min="4102" max="4102" width="24.77734375" customWidth="1"/>
    <col min="4103" max="4103" width="29.44140625" customWidth="1"/>
    <col min="4104" max="4104" width="10.33203125" customWidth="1"/>
    <col min="4105" max="4105" width="13.77734375" customWidth="1"/>
    <col min="4106" max="4106" width="4.6640625" customWidth="1"/>
    <col min="4107" max="4107" width="13.77734375" customWidth="1"/>
    <col min="4108" max="4108" width="5.77734375" customWidth="1"/>
    <col min="4109" max="4109" width="13.6640625" customWidth="1"/>
    <col min="4110" max="4110" width="14.33203125" customWidth="1"/>
    <col min="4111" max="4111" width="10.44140625" customWidth="1"/>
    <col min="4112" max="4112" width="4" customWidth="1"/>
    <col min="4113" max="4113" width="14.6640625" customWidth="1"/>
    <col min="4114" max="4114" width="19.77734375" customWidth="1"/>
    <col min="4353" max="4353" width="19.6640625" customWidth="1"/>
    <col min="4354" max="4354" width="10.33203125" customWidth="1"/>
    <col min="4355" max="4355" width="1.33203125" customWidth="1"/>
    <col min="4356" max="4356" width="29.33203125" customWidth="1"/>
    <col min="4357" max="4357" width="12.6640625" customWidth="1"/>
    <col min="4358" max="4358" width="24.77734375" customWidth="1"/>
    <col min="4359" max="4359" width="29.44140625" customWidth="1"/>
    <col min="4360" max="4360" width="10.33203125" customWidth="1"/>
    <col min="4361" max="4361" width="13.77734375" customWidth="1"/>
    <col min="4362" max="4362" width="4.6640625" customWidth="1"/>
    <col min="4363" max="4363" width="13.77734375" customWidth="1"/>
    <col min="4364" max="4364" width="5.77734375" customWidth="1"/>
    <col min="4365" max="4365" width="13.6640625" customWidth="1"/>
    <col min="4366" max="4366" width="14.33203125" customWidth="1"/>
    <col min="4367" max="4367" width="10.44140625" customWidth="1"/>
    <col min="4368" max="4368" width="4" customWidth="1"/>
    <col min="4369" max="4369" width="14.6640625" customWidth="1"/>
    <col min="4370" max="4370" width="19.77734375" customWidth="1"/>
    <col min="4609" max="4609" width="19.6640625" customWidth="1"/>
    <col min="4610" max="4610" width="10.33203125" customWidth="1"/>
    <col min="4611" max="4611" width="1.33203125" customWidth="1"/>
    <col min="4612" max="4612" width="29.33203125" customWidth="1"/>
    <col min="4613" max="4613" width="12.6640625" customWidth="1"/>
    <col min="4614" max="4614" width="24.77734375" customWidth="1"/>
    <col min="4615" max="4615" width="29.44140625" customWidth="1"/>
    <col min="4616" max="4616" width="10.33203125" customWidth="1"/>
    <col min="4617" max="4617" width="13.77734375" customWidth="1"/>
    <col min="4618" max="4618" width="4.6640625" customWidth="1"/>
    <col min="4619" max="4619" width="13.77734375" customWidth="1"/>
    <col min="4620" max="4620" width="5.77734375" customWidth="1"/>
    <col min="4621" max="4621" width="13.6640625" customWidth="1"/>
    <col min="4622" max="4622" width="14.33203125" customWidth="1"/>
    <col min="4623" max="4623" width="10.44140625" customWidth="1"/>
    <col min="4624" max="4624" width="4" customWidth="1"/>
    <col min="4625" max="4625" width="14.6640625" customWidth="1"/>
    <col min="4626" max="4626" width="19.77734375" customWidth="1"/>
    <col min="4865" max="4865" width="19.6640625" customWidth="1"/>
    <col min="4866" max="4866" width="10.33203125" customWidth="1"/>
    <col min="4867" max="4867" width="1.33203125" customWidth="1"/>
    <col min="4868" max="4868" width="29.33203125" customWidth="1"/>
    <col min="4869" max="4869" width="12.6640625" customWidth="1"/>
    <col min="4870" max="4870" width="24.77734375" customWidth="1"/>
    <col min="4871" max="4871" width="29.44140625" customWidth="1"/>
    <col min="4872" max="4872" width="10.33203125" customWidth="1"/>
    <col min="4873" max="4873" width="13.77734375" customWidth="1"/>
    <col min="4874" max="4874" width="4.6640625" customWidth="1"/>
    <col min="4875" max="4875" width="13.77734375" customWidth="1"/>
    <col min="4876" max="4876" width="5.77734375" customWidth="1"/>
    <col min="4877" max="4877" width="13.6640625" customWidth="1"/>
    <col min="4878" max="4878" width="14.33203125" customWidth="1"/>
    <col min="4879" max="4879" width="10.44140625" customWidth="1"/>
    <col min="4880" max="4880" width="4" customWidth="1"/>
    <col min="4881" max="4881" width="14.6640625" customWidth="1"/>
    <col min="4882" max="4882" width="19.77734375" customWidth="1"/>
    <col min="5121" max="5121" width="19.6640625" customWidth="1"/>
    <col min="5122" max="5122" width="10.33203125" customWidth="1"/>
    <col min="5123" max="5123" width="1.33203125" customWidth="1"/>
    <col min="5124" max="5124" width="29.33203125" customWidth="1"/>
    <col min="5125" max="5125" width="12.6640625" customWidth="1"/>
    <col min="5126" max="5126" width="24.77734375" customWidth="1"/>
    <col min="5127" max="5127" width="29.44140625" customWidth="1"/>
    <col min="5128" max="5128" width="10.33203125" customWidth="1"/>
    <col min="5129" max="5129" width="13.77734375" customWidth="1"/>
    <col min="5130" max="5130" width="4.6640625" customWidth="1"/>
    <col min="5131" max="5131" width="13.77734375" customWidth="1"/>
    <col min="5132" max="5132" width="5.77734375" customWidth="1"/>
    <col min="5133" max="5133" width="13.6640625" customWidth="1"/>
    <col min="5134" max="5134" width="14.33203125" customWidth="1"/>
    <col min="5135" max="5135" width="10.44140625" customWidth="1"/>
    <col min="5136" max="5136" width="4" customWidth="1"/>
    <col min="5137" max="5137" width="14.6640625" customWidth="1"/>
    <col min="5138" max="5138" width="19.77734375" customWidth="1"/>
    <col min="5377" max="5377" width="19.6640625" customWidth="1"/>
    <col min="5378" max="5378" width="10.33203125" customWidth="1"/>
    <col min="5379" max="5379" width="1.33203125" customWidth="1"/>
    <col min="5380" max="5380" width="29.33203125" customWidth="1"/>
    <col min="5381" max="5381" width="12.6640625" customWidth="1"/>
    <col min="5382" max="5382" width="24.77734375" customWidth="1"/>
    <col min="5383" max="5383" width="29.44140625" customWidth="1"/>
    <col min="5384" max="5384" width="10.33203125" customWidth="1"/>
    <col min="5385" max="5385" width="13.77734375" customWidth="1"/>
    <col min="5386" max="5386" width="4.6640625" customWidth="1"/>
    <col min="5387" max="5387" width="13.77734375" customWidth="1"/>
    <col min="5388" max="5388" width="5.77734375" customWidth="1"/>
    <col min="5389" max="5389" width="13.6640625" customWidth="1"/>
    <col min="5390" max="5390" width="14.33203125" customWidth="1"/>
    <col min="5391" max="5391" width="10.44140625" customWidth="1"/>
    <col min="5392" max="5392" width="4" customWidth="1"/>
    <col min="5393" max="5393" width="14.6640625" customWidth="1"/>
    <col min="5394" max="5394" width="19.77734375" customWidth="1"/>
    <col min="5633" max="5633" width="19.6640625" customWidth="1"/>
    <col min="5634" max="5634" width="10.33203125" customWidth="1"/>
    <col min="5635" max="5635" width="1.33203125" customWidth="1"/>
    <col min="5636" max="5636" width="29.33203125" customWidth="1"/>
    <col min="5637" max="5637" width="12.6640625" customWidth="1"/>
    <col min="5638" max="5638" width="24.77734375" customWidth="1"/>
    <col min="5639" max="5639" width="29.44140625" customWidth="1"/>
    <col min="5640" max="5640" width="10.33203125" customWidth="1"/>
    <col min="5641" max="5641" width="13.77734375" customWidth="1"/>
    <col min="5642" max="5642" width="4.6640625" customWidth="1"/>
    <col min="5643" max="5643" width="13.77734375" customWidth="1"/>
    <col min="5644" max="5644" width="5.77734375" customWidth="1"/>
    <col min="5645" max="5645" width="13.6640625" customWidth="1"/>
    <col min="5646" max="5646" width="14.33203125" customWidth="1"/>
    <col min="5647" max="5647" width="10.44140625" customWidth="1"/>
    <col min="5648" max="5648" width="4" customWidth="1"/>
    <col min="5649" max="5649" width="14.6640625" customWidth="1"/>
    <col min="5650" max="5650" width="19.77734375" customWidth="1"/>
    <col min="5889" max="5889" width="19.6640625" customWidth="1"/>
    <col min="5890" max="5890" width="10.33203125" customWidth="1"/>
    <col min="5891" max="5891" width="1.33203125" customWidth="1"/>
    <col min="5892" max="5892" width="29.33203125" customWidth="1"/>
    <col min="5893" max="5893" width="12.6640625" customWidth="1"/>
    <col min="5894" max="5894" width="24.77734375" customWidth="1"/>
    <col min="5895" max="5895" width="29.44140625" customWidth="1"/>
    <col min="5896" max="5896" width="10.33203125" customWidth="1"/>
    <col min="5897" max="5897" width="13.77734375" customWidth="1"/>
    <col min="5898" max="5898" width="4.6640625" customWidth="1"/>
    <col min="5899" max="5899" width="13.77734375" customWidth="1"/>
    <col min="5900" max="5900" width="5.77734375" customWidth="1"/>
    <col min="5901" max="5901" width="13.6640625" customWidth="1"/>
    <col min="5902" max="5902" width="14.33203125" customWidth="1"/>
    <col min="5903" max="5903" width="10.44140625" customWidth="1"/>
    <col min="5904" max="5904" width="4" customWidth="1"/>
    <col min="5905" max="5905" width="14.6640625" customWidth="1"/>
    <col min="5906" max="5906" width="19.77734375" customWidth="1"/>
    <col min="6145" max="6145" width="19.6640625" customWidth="1"/>
    <col min="6146" max="6146" width="10.33203125" customWidth="1"/>
    <col min="6147" max="6147" width="1.33203125" customWidth="1"/>
    <col min="6148" max="6148" width="29.33203125" customWidth="1"/>
    <col min="6149" max="6149" width="12.6640625" customWidth="1"/>
    <col min="6150" max="6150" width="24.77734375" customWidth="1"/>
    <col min="6151" max="6151" width="29.44140625" customWidth="1"/>
    <col min="6152" max="6152" width="10.33203125" customWidth="1"/>
    <col min="6153" max="6153" width="13.77734375" customWidth="1"/>
    <col min="6154" max="6154" width="4.6640625" customWidth="1"/>
    <col min="6155" max="6155" width="13.77734375" customWidth="1"/>
    <col min="6156" max="6156" width="5.77734375" customWidth="1"/>
    <col min="6157" max="6157" width="13.6640625" customWidth="1"/>
    <col min="6158" max="6158" width="14.33203125" customWidth="1"/>
    <col min="6159" max="6159" width="10.44140625" customWidth="1"/>
    <col min="6160" max="6160" width="4" customWidth="1"/>
    <col min="6161" max="6161" width="14.6640625" customWidth="1"/>
    <col min="6162" max="6162" width="19.77734375" customWidth="1"/>
    <col min="6401" max="6401" width="19.6640625" customWidth="1"/>
    <col min="6402" max="6402" width="10.33203125" customWidth="1"/>
    <col min="6403" max="6403" width="1.33203125" customWidth="1"/>
    <col min="6404" max="6404" width="29.33203125" customWidth="1"/>
    <col min="6405" max="6405" width="12.6640625" customWidth="1"/>
    <col min="6406" max="6406" width="24.77734375" customWidth="1"/>
    <col min="6407" max="6407" width="29.44140625" customWidth="1"/>
    <col min="6408" max="6408" width="10.33203125" customWidth="1"/>
    <col min="6409" max="6409" width="13.77734375" customWidth="1"/>
    <col min="6410" max="6410" width="4.6640625" customWidth="1"/>
    <col min="6411" max="6411" width="13.77734375" customWidth="1"/>
    <col min="6412" max="6412" width="5.77734375" customWidth="1"/>
    <col min="6413" max="6413" width="13.6640625" customWidth="1"/>
    <col min="6414" max="6414" width="14.33203125" customWidth="1"/>
    <col min="6415" max="6415" width="10.44140625" customWidth="1"/>
    <col min="6416" max="6416" width="4" customWidth="1"/>
    <col min="6417" max="6417" width="14.6640625" customWidth="1"/>
    <col min="6418" max="6418" width="19.77734375" customWidth="1"/>
    <col min="6657" max="6657" width="19.6640625" customWidth="1"/>
    <col min="6658" max="6658" width="10.33203125" customWidth="1"/>
    <col min="6659" max="6659" width="1.33203125" customWidth="1"/>
    <col min="6660" max="6660" width="29.33203125" customWidth="1"/>
    <col min="6661" max="6661" width="12.6640625" customWidth="1"/>
    <col min="6662" max="6662" width="24.77734375" customWidth="1"/>
    <col min="6663" max="6663" width="29.44140625" customWidth="1"/>
    <col min="6664" max="6664" width="10.33203125" customWidth="1"/>
    <col min="6665" max="6665" width="13.77734375" customWidth="1"/>
    <col min="6666" max="6666" width="4.6640625" customWidth="1"/>
    <col min="6667" max="6667" width="13.77734375" customWidth="1"/>
    <col min="6668" max="6668" width="5.77734375" customWidth="1"/>
    <col min="6669" max="6669" width="13.6640625" customWidth="1"/>
    <col min="6670" max="6670" width="14.33203125" customWidth="1"/>
    <col min="6671" max="6671" width="10.44140625" customWidth="1"/>
    <col min="6672" max="6672" width="4" customWidth="1"/>
    <col min="6673" max="6673" width="14.6640625" customWidth="1"/>
    <col min="6674" max="6674" width="19.77734375" customWidth="1"/>
    <col min="6913" max="6913" width="19.6640625" customWidth="1"/>
    <col min="6914" max="6914" width="10.33203125" customWidth="1"/>
    <col min="6915" max="6915" width="1.33203125" customWidth="1"/>
    <col min="6916" max="6916" width="29.33203125" customWidth="1"/>
    <col min="6917" max="6917" width="12.6640625" customWidth="1"/>
    <col min="6918" max="6918" width="24.77734375" customWidth="1"/>
    <col min="6919" max="6919" width="29.44140625" customWidth="1"/>
    <col min="6920" max="6920" width="10.33203125" customWidth="1"/>
    <col min="6921" max="6921" width="13.77734375" customWidth="1"/>
    <col min="6922" max="6922" width="4.6640625" customWidth="1"/>
    <col min="6923" max="6923" width="13.77734375" customWidth="1"/>
    <col min="6924" max="6924" width="5.77734375" customWidth="1"/>
    <col min="6925" max="6925" width="13.6640625" customWidth="1"/>
    <col min="6926" max="6926" width="14.33203125" customWidth="1"/>
    <col min="6927" max="6927" width="10.44140625" customWidth="1"/>
    <col min="6928" max="6928" width="4" customWidth="1"/>
    <col min="6929" max="6929" width="14.6640625" customWidth="1"/>
    <col min="6930" max="6930" width="19.77734375" customWidth="1"/>
    <col min="7169" max="7169" width="19.6640625" customWidth="1"/>
    <col min="7170" max="7170" width="10.33203125" customWidth="1"/>
    <col min="7171" max="7171" width="1.33203125" customWidth="1"/>
    <col min="7172" max="7172" width="29.33203125" customWidth="1"/>
    <col min="7173" max="7173" width="12.6640625" customWidth="1"/>
    <col min="7174" max="7174" width="24.77734375" customWidth="1"/>
    <col min="7175" max="7175" width="29.44140625" customWidth="1"/>
    <col min="7176" max="7176" width="10.33203125" customWidth="1"/>
    <col min="7177" max="7177" width="13.77734375" customWidth="1"/>
    <col min="7178" max="7178" width="4.6640625" customWidth="1"/>
    <col min="7179" max="7179" width="13.77734375" customWidth="1"/>
    <col min="7180" max="7180" width="5.77734375" customWidth="1"/>
    <col min="7181" max="7181" width="13.6640625" customWidth="1"/>
    <col min="7182" max="7182" width="14.33203125" customWidth="1"/>
    <col min="7183" max="7183" width="10.44140625" customWidth="1"/>
    <col min="7184" max="7184" width="4" customWidth="1"/>
    <col min="7185" max="7185" width="14.6640625" customWidth="1"/>
    <col min="7186" max="7186" width="19.77734375" customWidth="1"/>
    <col min="7425" max="7425" width="19.6640625" customWidth="1"/>
    <col min="7426" max="7426" width="10.33203125" customWidth="1"/>
    <col min="7427" max="7427" width="1.33203125" customWidth="1"/>
    <col min="7428" max="7428" width="29.33203125" customWidth="1"/>
    <col min="7429" max="7429" width="12.6640625" customWidth="1"/>
    <col min="7430" max="7430" width="24.77734375" customWidth="1"/>
    <col min="7431" max="7431" width="29.44140625" customWidth="1"/>
    <col min="7432" max="7432" width="10.33203125" customWidth="1"/>
    <col min="7433" max="7433" width="13.77734375" customWidth="1"/>
    <col min="7434" max="7434" width="4.6640625" customWidth="1"/>
    <col min="7435" max="7435" width="13.77734375" customWidth="1"/>
    <col min="7436" max="7436" width="5.77734375" customWidth="1"/>
    <col min="7437" max="7437" width="13.6640625" customWidth="1"/>
    <col min="7438" max="7438" width="14.33203125" customWidth="1"/>
    <col min="7439" max="7439" width="10.44140625" customWidth="1"/>
    <col min="7440" max="7440" width="4" customWidth="1"/>
    <col min="7441" max="7441" width="14.6640625" customWidth="1"/>
    <col min="7442" max="7442" width="19.77734375" customWidth="1"/>
    <col min="7681" max="7681" width="19.6640625" customWidth="1"/>
    <col min="7682" max="7682" width="10.33203125" customWidth="1"/>
    <col min="7683" max="7683" width="1.33203125" customWidth="1"/>
    <col min="7684" max="7684" width="29.33203125" customWidth="1"/>
    <col min="7685" max="7685" width="12.6640625" customWidth="1"/>
    <col min="7686" max="7686" width="24.77734375" customWidth="1"/>
    <col min="7687" max="7687" width="29.44140625" customWidth="1"/>
    <col min="7688" max="7688" width="10.33203125" customWidth="1"/>
    <col min="7689" max="7689" width="13.77734375" customWidth="1"/>
    <col min="7690" max="7690" width="4.6640625" customWidth="1"/>
    <col min="7691" max="7691" width="13.77734375" customWidth="1"/>
    <col min="7692" max="7692" width="5.77734375" customWidth="1"/>
    <col min="7693" max="7693" width="13.6640625" customWidth="1"/>
    <col min="7694" max="7694" width="14.33203125" customWidth="1"/>
    <col min="7695" max="7695" width="10.44140625" customWidth="1"/>
    <col min="7696" max="7696" width="4" customWidth="1"/>
    <col min="7697" max="7697" width="14.6640625" customWidth="1"/>
    <col min="7698" max="7698" width="19.77734375" customWidth="1"/>
    <col min="7937" max="7937" width="19.6640625" customWidth="1"/>
    <col min="7938" max="7938" width="10.33203125" customWidth="1"/>
    <col min="7939" max="7939" width="1.33203125" customWidth="1"/>
    <col min="7940" max="7940" width="29.33203125" customWidth="1"/>
    <col min="7941" max="7941" width="12.6640625" customWidth="1"/>
    <col min="7942" max="7942" width="24.77734375" customWidth="1"/>
    <col min="7943" max="7943" width="29.44140625" customWidth="1"/>
    <col min="7944" max="7944" width="10.33203125" customWidth="1"/>
    <col min="7945" max="7945" width="13.77734375" customWidth="1"/>
    <col min="7946" max="7946" width="4.6640625" customWidth="1"/>
    <col min="7947" max="7947" width="13.77734375" customWidth="1"/>
    <col min="7948" max="7948" width="5.77734375" customWidth="1"/>
    <col min="7949" max="7949" width="13.6640625" customWidth="1"/>
    <col min="7950" max="7950" width="14.33203125" customWidth="1"/>
    <col min="7951" max="7951" width="10.44140625" customWidth="1"/>
    <col min="7952" max="7952" width="4" customWidth="1"/>
    <col min="7953" max="7953" width="14.6640625" customWidth="1"/>
    <col min="7954" max="7954" width="19.77734375" customWidth="1"/>
    <col min="8193" max="8193" width="19.6640625" customWidth="1"/>
    <col min="8194" max="8194" width="10.33203125" customWidth="1"/>
    <col min="8195" max="8195" width="1.33203125" customWidth="1"/>
    <col min="8196" max="8196" width="29.33203125" customWidth="1"/>
    <col min="8197" max="8197" width="12.6640625" customWidth="1"/>
    <col min="8198" max="8198" width="24.77734375" customWidth="1"/>
    <col min="8199" max="8199" width="29.44140625" customWidth="1"/>
    <col min="8200" max="8200" width="10.33203125" customWidth="1"/>
    <col min="8201" max="8201" width="13.77734375" customWidth="1"/>
    <col min="8202" max="8202" width="4.6640625" customWidth="1"/>
    <col min="8203" max="8203" width="13.77734375" customWidth="1"/>
    <col min="8204" max="8204" width="5.77734375" customWidth="1"/>
    <col min="8205" max="8205" width="13.6640625" customWidth="1"/>
    <col min="8206" max="8206" width="14.33203125" customWidth="1"/>
    <col min="8207" max="8207" width="10.44140625" customWidth="1"/>
    <col min="8208" max="8208" width="4" customWidth="1"/>
    <col min="8209" max="8209" width="14.6640625" customWidth="1"/>
    <col min="8210" max="8210" width="19.77734375" customWidth="1"/>
    <col min="8449" max="8449" width="19.6640625" customWidth="1"/>
    <col min="8450" max="8450" width="10.33203125" customWidth="1"/>
    <col min="8451" max="8451" width="1.33203125" customWidth="1"/>
    <col min="8452" max="8452" width="29.33203125" customWidth="1"/>
    <col min="8453" max="8453" width="12.6640625" customWidth="1"/>
    <col min="8454" max="8454" width="24.77734375" customWidth="1"/>
    <col min="8455" max="8455" width="29.44140625" customWidth="1"/>
    <col min="8456" max="8456" width="10.33203125" customWidth="1"/>
    <col min="8457" max="8457" width="13.77734375" customWidth="1"/>
    <col min="8458" max="8458" width="4.6640625" customWidth="1"/>
    <col min="8459" max="8459" width="13.77734375" customWidth="1"/>
    <col min="8460" max="8460" width="5.77734375" customWidth="1"/>
    <col min="8461" max="8461" width="13.6640625" customWidth="1"/>
    <col min="8462" max="8462" width="14.33203125" customWidth="1"/>
    <col min="8463" max="8463" width="10.44140625" customWidth="1"/>
    <col min="8464" max="8464" width="4" customWidth="1"/>
    <col min="8465" max="8465" width="14.6640625" customWidth="1"/>
    <col min="8466" max="8466" width="19.77734375" customWidth="1"/>
    <col min="8705" max="8705" width="19.6640625" customWidth="1"/>
    <col min="8706" max="8706" width="10.33203125" customWidth="1"/>
    <col min="8707" max="8707" width="1.33203125" customWidth="1"/>
    <col min="8708" max="8708" width="29.33203125" customWidth="1"/>
    <col min="8709" max="8709" width="12.6640625" customWidth="1"/>
    <col min="8710" max="8710" width="24.77734375" customWidth="1"/>
    <col min="8711" max="8711" width="29.44140625" customWidth="1"/>
    <col min="8712" max="8712" width="10.33203125" customWidth="1"/>
    <col min="8713" max="8713" width="13.77734375" customWidth="1"/>
    <col min="8714" max="8714" width="4.6640625" customWidth="1"/>
    <col min="8715" max="8715" width="13.77734375" customWidth="1"/>
    <col min="8716" max="8716" width="5.77734375" customWidth="1"/>
    <col min="8717" max="8717" width="13.6640625" customWidth="1"/>
    <col min="8718" max="8718" width="14.33203125" customWidth="1"/>
    <col min="8719" max="8719" width="10.44140625" customWidth="1"/>
    <col min="8720" max="8720" width="4" customWidth="1"/>
    <col min="8721" max="8721" width="14.6640625" customWidth="1"/>
    <col min="8722" max="8722" width="19.77734375" customWidth="1"/>
    <col min="8961" max="8961" width="19.6640625" customWidth="1"/>
    <col min="8962" max="8962" width="10.33203125" customWidth="1"/>
    <col min="8963" max="8963" width="1.33203125" customWidth="1"/>
    <col min="8964" max="8964" width="29.33203125" customWidth="1"/>
    <col min="8965" max="8965" width="12.6640625" customWidth="1"/>
    <col min="8966" max="8966" width="24.77734375" customWidth="1"/>
    <col min="8967" max="8967" width="29.44140625" customWidth="1"/>
    <col min="8968" max="8968" width="10.33203125" customWidth="1"/>
    <col min="8969" max="8969" width="13.77734375" customWidth="1"/>
    <col min="8970" max="8970" width="4.6640625" customWidth="1"/>
    <col min="8971" max="8971" width="13.77734375" customWidth="1"/>
    <col min="8972" max="8972" width="5.77734375" customWidth="1"/>
    <col min="8973" max="8973" width="13.6640625" customWidth="1"/>
    <col min="8974" max="8974" width="14.33203125" customWidth="1"/>
    <col min="8975" max="8975" width="10.44140625" customWidth="1"/>
    <col min="8976" max="8976" width="4" customWidth="1"/>
    <col min="8977" max="8977" width="14.6640625" customWidth="1"/>
    <col min="8978" max="8978" width="19.77734375" customWidth="1"/>
    <col min="9217" max="9217" width="19.6640625" customWidth="1"/>
    <col min="9218" max="9218" width="10.33203125" customWidth="1"/>
    <col min="9219" max="9219" width="1.33203125" customWidth="1"/>
    <col min="9220" max="9220" width="29.33203125" customWidth="1"/>
    <col min="9221" max="9221" width="12.6640625" customWidth="1"/>
    <col min="9222" max="9222" width="24.77734375" customWidth="1"/>
    <col min="9223" max="9223" width="29.44140625" customWidth="1"/>
    <col min="9224" max="9224" width="10.33203125" customWidth="1"/>
    <col min="9225" max="9225" width="13.77734375" customWidth="1"/>
    <col min="9226" max="9226" width="4.6640625" customWidth="1"/>
    <col min="9227" max="9227" width="13.77734375" customWidth="1"/>
    <col min="9228" max="9228" width="5.77734375" customWidth="1"/>
    <col min="9229" max="9229" width="13.6640625" customWidth="1"/>
    <col min="9230" max="9230" width="14.33203125" customWidth="1"/>
    <col min="9231" max="9231" width="10.44140625" customWidth="1"/>
    <col min="9232" max="9232" width="4" customWidth="1"/>
    <col min="9233" max="9233" width="14.6640625" customWidth="1"/>
    <col min="9234" max="9234" width="19.77734375" customWidth="1"/>
    <col min="9473" max="9473" width="19.6640625" customWidth="1"/>
    <col min="9474" max="9474" width="10.33203125" customWidth="1"/>
    <col min="9475" max="9475" width="1.33203125" customWidth="1"/>
    <col min="9476" max="9476" width="29.33203125" customWidth="1"/>
    <col min="9477" max="9477" width="12.6640625" customWidth="1"/>
    <col min="9478" max="9478" width="24.77734375" customWidth="1"/>
    <col min="9479" max="9479" width="29.44140625" customWidth="1"/>
    <col min="9480" max="9480" width="10.33203125" customWidth="1"/>
    <col min="9481" max="9481" width="13.77734375" customWidth="1"/>
    <col min="9482" max="9482" width="4.6640625" customWidth="1"/>
    <col min="9483" max="9483" width="13.77734375" customWidth="1"/>
    <col min="9484" max="9484" width="5.77734375" customWidth="1"/>
    <col min="9485" max="9485" width="13.6640625" customWidth="1"/>
    <col min="9486" max="9486" width="14.33203125" customWidth="1"/>
    <col min="9487" max="9487" width="10.44140625" customWidth="1"/>
    <col min="9488" max="9488" width="4" customWidth="1"/>
    <col min="9489" max="9489" width="14.6640625" customWidth="1"/>
    <col min="9490" max="9490" width="19.77734375" customWidth="1"/>
    <col min="9729" max="9729" width="19.6640625" customWidth="1"/>
    <col min="9730" max="9730" width="10.33203125" customWidth="1"/>
    <col min="9731" max="9731" width="1.33203125" customWidth="1"/>
    <col min="9732" max="9732" width="29.33203125" customWidth="1"/>
    <col min="9733" max="9733" width="12.6640625" customWidth="1"/>
    <col min="9734" max="9734" width="24.77734375" customWidth="1"/>
    <col min="9735" max="9735" width="29.44140625" customWidth="1"/>
    <col min="9736" max="9736" width="10.33203125" customWidth="1"/>
    <col min="9737" max="9737" width="13.77734375" customWidth="1"/>
    <col min="9738" max="9738" width="4.6640625" customWidth="1"/>
    <col min="9739" max="9739" width="13.77734375" customWidth="1"/>
    <col min="9740" max="9740" width="5.77734375" customWidth="1"/>
    <col min="9741" max="9741" width="13.6640625" customWidth="1"/>
    <col min="9742" max="9742" width="14.33203125" customWidth="1"/>
    <col min="9743" max="9743" width="10.44140625" customWidth="1"/>
    <col min="9744" max="9744" width="4" customWidth="1"/>
    <col min="9745" max="9745" width="14.6640625" customWidth="1"/>
    <col min="9746" max="9746" width="19.77734375" customWidth="1"/>
    <col min="9985" max="9985" width="19.6640625" customWidth="1"/>
    <col min="9986" max="9986" width="10.33203125" customWidth="1"/>
    <col min="9987" max="9987" width="1.33203125" customWidth="1"/>
    <col min="9988" max="9988" width="29.33203125" customWidth="1"/>
    <col min="9989" max="9989" width="12.6640625" customWidth="1"/>
    <col min="9990" max="9990" width="24.77734375" customWidth="1"/>
    <col min="9991" max="9991" width="29.44140625" customWidth="1"/>
    <col min="9992" max="9992" width="10.33203125" customWidth="1"/>
    <col min="9993" max="9993" width="13.77734375" customWidth="1"/>
    <col min="9994" max="9994" width="4.6640625" customWidth="1"/>
    <col min="9995" max="9995" width="13.77734375" customWidth="1"/>
    <col min="9996" max="9996" width="5.77734375" customWidth="1"/>
    <col min="9997" max="9997" width="13.6640625" customWidth="1"/>
    <col min="9998" max="9998" width="14.33203125" customWidth="1"/>
    <col min="9999" max="9999" width="10.44140625" customWidth="1"/>
    <col min="10000" max="10000" width="4" customWidth="1"/>
    <col min="10001" max="10001" width="14.6640625" customWidth="1"/>
    <col min="10002" max="10002" width="19.77734375" customWidth="1"/>
    <col min="10241" max="10241" width="19.6640625" customWidth="1"/>
    <col min="10242" max="10242" width="10.33203125" customWidth="1"/>
    <col min="10243" max="10243" width="1.33203125" customWidth="1"/>
    <col min="10244" max="10244" width="29.33203125" customWidth="1"/>
    <col min="10245" max="10245" width="12.6640625" customWidth="1"/>
    <col min="10246" max="10246" width="24.77734375" customWidth="1"/>
    <col min="10247" max="10247" width="29.44140625" customWidth="1"/>
    <col min="10248" max="10248" width="10.33203125" customWidth="1"/>
    <col min="10249" max="10249" width="13.77734375" customWidth="1"/>
    <col min="10250" max="10250" width="4.6640625" customWidth="1"/>
    <col min="10251" max="10251" width="13.77734375" customWidth="1"/>
    <col min="10252" max="10252" width="5.77734375" customWidth="1"/>
    <col min="10253" max="10253" width="13.6640625" customWidth="1"/>
    <col min="10254" max="10254" width="14.33203125" customWidth="1"/>
    <col min="10255" max="10255" width="10.44140625" customWidth="1"/>
    <col min="10256" max="10256" width="4" customWidth="1"/>
    <col min="10257" max="10257" width="14.6640625" customWidth="1"/>
    <col min="10258" max="10258" width="19.77734375" customWidth="1"/>
    <col min="10497" max="10497" width="19.6640625" customWidth="1"/>
    <col min="10498" max="10498" width="10.33203125" customWidth="1"/>
    <col min="10499" max="10499" width="1.33203125" customWidth="1"/>
    <col min="10500" max="10500" width="29.33203125" customWidth="1"/>
    <col min="10501" max="10501" width="12.6640625" customWidth="1"/>
    <col min="10502" max="10502" width="24.77734375" customWidth="1"/>
    <col min="10503" max="10503" width="29.44140625" customWidth="1"/>
    <col min="10504" max="10504" width="10.33203125" customWidth="1"/>
    <col min="10505" max="10505" width="13.77734375" customWidth="1"/>
    <col min="10506" max="10506" width="4.6640625" customWidth="1"/>
    <col min="10507" max="10507" width="13.77734375" customWidth="1"/>
    <col min="10508" max="10508" width="5.77734375" customWidth="1"/>
    <col min="10509" max="10509" width="13.6640625" customWidth="1"/>
    <col min="10510" max="10510" width="14.33203125" customWidth="1"/>
    <col min="10511" max="10511" width="10.44140625" customWidth="1"/>
    <col min="10512" max="10512" width="4" customWidth="1"/>
    <col min="10513" max="10513" width="14.6640625" customWidth="1"/>
    <col min="10514" max="10514" width="19.77734375" customWidth="1"/>
    <col min="10753" max="10753" width="19.6640625" customWidth="1"/>
    <col min="10754" max="10754" width="10.33203125" customWidth="1"/>
    <col min="10755" max="10755" width="1.33203125" customWidth="1"/>
    <col min="10756" max="10756" width="29.33203125" customWidth="1"/>
    <col min="10757" max="10757" width="12.6640625" customWidth="1"/>
    <col min="10758" max="10758" width="24.77734375" customWidth="1"/>
    <col min="10759" max="10759" width="29.44140625" customWidth="1"/>
    <col min="10760" max="10760" width="10.33203125" customWidth="1"/>
    <col min="10761" max="10761" width="13.77734375" customWidth="1"/>
    <col min="10762" max="10762" width="4.6640625" customWidth="1"/>
    <col min="10763" max="10763" width="13.77734375" customWidth="1"/>
    <col min="10764" max="10764" width="5.77734375" customWidth="1"/>
    <col min="10765" max="10765" width="13.6640625" customWidth="1"/>
    <col min="10766" max="10766" width="14.33203125" customWidth="1"/>
    <col min="10767" max="10767" width="10.44140625" customWidth="1"/>
    <col min="10768" max="10768" width="4" customWidth="1"/>
    <col min="10769" max="10769" width="14.6640625" customWidth="1"/>
    <col min="10770" max="10770" width="19.77734375" customWidth="1"/>
    <col min="11009" max="11009" width="19.6640625" customWidth="1"/>
    <col min="11010" max="11010" width="10.33203125" customWidth="1"/>
    <col min="11011" max="11011" width="1.33203125" customWidth="1"/>
    <col min="11012" max="11012" width="29.33203125" customWidth="1"/>
    <col min="11013" max="11013" width="12.6640625" customWidth="1"/>
    <col min="11014" max="11014" width="24.77734375" customWidth="1"/>
    <col min="11015" max="11015" width="29.44140625" customWidth="1"/>
    <col min="11016" max="11016" width="10.33203125" customWidth="1"/>
    <col min="11017" max="11017" width="13.77734375" customWidth="1"/>
    <col min="11018" max="11018" width="4.6640625" customWidth="1"/>
    <col min="11019" max="11019" width="13.77734375" customWidth="1"/>
    <col min="11020" max="11020" width="5.77734375" customWidth="1"/>
    <col min="11021" max="11021" width="13.6640625" customWidth="1"/>
    <col min="11022" max="11022" width="14.33203125" customWidth="1"/>
    <col min="11023" max="11023" width="10.44140625" customWidth="1"/>
    <col min="11024" max="11024" width="4" customWidth="1"/>
    <col min="11025" max="11025" width="14.6640625" customWidth="1"/>
    <col min="11026" max="11026" width="19.77734375" customWidth="1"/>
    <col min="11265" max="11265" width="19.6640625" customWidth="1"/>
    <col min="11266" max="11266" width="10.33203125" customWidth="1"/>
    <col min="11267" max="11267" width="1.33203125" customWidth="1"/>
    <col min="11268" max="11268" width="29.33203125" customWidth="1"/>
    <col min="11269" max="11269" width="12.6640625" customWidth="1"/>
    <col min="11270" max="11270" width="24.77734375" customWidth="1"/>
    <col min="11271" max="11271" width="29.44140625" customWidth="1"/>
    <col min="11272" max="11272" width="10.33203125" customWidth="1"/>
    <col min="11273" max="11273" width="13.77734375" customWidth="1"/>
    <col min="11274" max="11274" width="4.6640625" customWidth="1"/>
    <col min="11275" max="11275" width="13.77734375" customWidth="1"/>
    <col min="11276" max="11276" width="5.77734375" customWidth="1"/>
    <col min="11277" max="11277" width="13.6640625" customWidth="1"/>
    <col min="11278" max="11278" width="14.33203125" customWidth="1"/>
    <col min="11279" max="11279" width="10.44140625" customWidth="1"/>
    <col min="11280" max="11280" width="4" customWidth="1"/>
    <col min="11281" max="11281" width="14.6640625" customWidth="1"/>
    <col min="11282" max="11282" width="19.77734375" customWidth="1"/>
    <col min="11521" max="11521" width="19.6640625" customWidth="1"/>
    <col min="11522" max="11522" width="10.33203125" customWidth="1"/>
    <col min="11523" max="11523" width="1.33203125" customWidth="1"/>
    <col min="11524" max="11524" width="29.33203125" customWidth="1"/>
    <col min="11525" max="11525" width="12.6640625" customWidth="1"/>
    <col min="11526" max="11526" width="24.77734375" customWidth="1"/>
    <col min="11527" max="11527" width="29.44140625" customWidth="1"/>
    <col min="11528" max="11528" width="10.33203125" customWidth="1"/>
    <col min="11529" max="11529" width="13.77734375" customWidth="1"/>
    <col min="11530" max="11530" width="4.6640625" customWidth="1"/>
    <col min="11531" max="11531" width="13.77734375" customWidth="1"/>
    <col min="11532" max="11532" width="5.77734375" customWidth="1"/>
    <col min="11533" max="11533" width="13.6640625" customWidth="1"/>
    <col min="11534" max="11534" width="14.33203125" customWidth="1"/>
    <col min="11535" max="11535" width="10.44140625" customWidth="1"/>
    <col min="11536" max="11536" width="4" customWidth="1"/>
    <col min="11537" max="11537" width="14.6640625" customWidth="1"/>
    <col min="11538" max="11538" width="19.77734375" customWidth="1"/>
    <col min="11777" max="11777" width="19.6640625" customWidth="1"/>
    <col min="11778" max="11778" width="10.33203125" customWidth="1"/>
    <col min="11779" max="11779" width="1.33203125" customWidth="1"/>
    <col min="11780" max="11780" width="29.33203125" customWidth="1"/>
    <col min="11781" max="11781" width="12.6640625" customWidth="1"/>
    <col min="11782" max="11782" width="24.77734375" customWidth="1"/>
    <col min="11783" max="11783" width="29.44140625" customWidth="1"/>
    <col min="11784" max="11784" width="10.33203125" customWidth="1"/>
    <col min="11785" max="11785" width="13.77734375" customWidth="1"/>
    <col min="11786" max="11786" width="4.6640625" customWidth="1"/>
    <col min="11787" max="11787" width="13.77734375" customWidth="1"/>
    <col min="11788" max="11788" width="5.77734375" customWidth="1"/>
    <col min="11789" max="11789" width="13.6640625" customWidth="1"/>
    <col min="11790" max="11790" width="14.33203125" customWidth="1"/>
    <col min="11791" max="11791" width="10.44140625" customWidth="1"/>
    <col min="11792" max="11792" width="4" customWidth="1"/>
    <col min="11793" max="11793" width="14.6640625" customWidth="1"/>
    <col min="11794" max="11794" width="19.77734375" customWidth="1"/>
    <col min="12033" max="12033" width="19.6640625" customWidth="1"/>
    <col min="12034" max="12034" width="10.33203125" customWidth="1"/>
    <col min="12035" max="12035" width="1.33203125" customWidth="1"/>
    <col min="12036" max="12036" width="29.33203125" customWidth="1"/>
    <col min="12037" max="12037" width="12.6640625" customWidth="1"/>
    <col min="12038" max="12038" width="24.77734375" customWidth="1"/>
    <col min="12039" max="12039" width="29.44140625" customWidth="1"/>
    <col min="12040" max="12040" width="10.33203125" customWidth="1"/>
    <col min="12041" max="12041" width="13.77734375" customWidth="1"/>
    <col min="12042" max="12042" width="4.6640625" customWidth="1"/>
    <col min="12043" max="12043" width="13.77734375" customWidth="1"/>
    <col min="12044" max="12044" width="5.77734375" customWidth="1"/>
    <col min="12045" max="12045" width="13.6640625" customWidth="1"/>
    <col min="12046" max="12046" width="14.33203125" customWidth="1"/>
    <col min="12047" max="12047" width="10.44140625" customWidth="1"/>
    <col min="12048" max="12048" width="4" customWidth="1"/>
    <col min="12049" max="12049" width="14.6640625" customWidth="1"/>
    <col min="12050" max="12050" width="19.77734375" customWidth="1"/>
    <col min="12289" max="12289" width="19.6640625" customWidth="1"/>
    <col min="12290" max="12290" width="10.33203125" customWidth="1"/>
    <col min="12291" max="12291" width="1.33203125" customWidth="1"/>
    <col min="12292" max="12292" width="29.33203125" customWidth="1"/>
    <col min="12293" max="12293" width="12.6640625" customWidth="1"/>
    <col min="12294" max="12294" width="24.77734375" customWidth="1"/>
    <col min="12295" max="12295" width="29.44140625" customWidth="1"/>
    <col min="12296" max="12296" width="10.33203125" customWidth="1"/>
    <col min="12297" max="12297" width="13.77734375" customWidth="1"/>
    <col min="12298" max="12298" width="4.6640625" customWidth="1"/>
    <col min="12299" max="12299" width="13.77734375" customWidth="1"/>
    <col min="12300" max="12300" width="5.77734375" customWidth="1"/>
    <col min="12301" max="12301" width="13.6640625" customWidth="1"/>
    <col min="12302" max="12302" width="14.33203125" customWidth="1"/>
    <col min="12303" max="12303" width="10.44140625" customWidth="1"/>
    <col min="12304" max="12304" width="4" customWidth="1"/>
    <col min="12305" max="12305" width="14.6640625" customWidth="1"/>
    <col min="12306" max="12306" width="19.77734375" customWidth="1"/>
    <col min="12545" max="12545" width="19.6640625" customWidth="1"/>
    <col min="12546" max="12546" width="10.33203125" customWidth="1"/>
    <col min="12547" max="12547" width="1.33203125" customWidth="1"/>
    <col min="12548" max="12548" width="29.33203125" customWidth="1"/>
    <col min="12549" max="12549" width="12.6640625" customWidth="1"/>
    <col min="12550" max="12550" width="24.77734375" customWidth="1"/>
    <col min="12551" max="12551" width="29.44140625" customWidth="1"/>
    <col min="12552" max="12552" width="10.33203125" customWidth="1"/>
    <col min="12553" max="12553" width="13.77734375" customWidth="1"/>
    <col min="12554" max="12554" width="4.6640625" customWidth="1"/>
    <col min="12555" max="12555" width="13.77734375" customWidth="1"/>
    <col min="12556" max="12556" width="5.77734375" customWidth="1"/>
    <col min="12557" max="12557" width="13.6640625" customWidth="1"/>
    <col min="12558" max="12558" width="14.33203125" customWidth="1"/>
    <col min="12559" max="12559" width="10.44140625" customWidth="1"/>
    <col min="12560" max="12560" width="4" customWidth="1"/>
    <col min="12561" max="12561" width="14.6640625" customWidth="1"/>
    <col min="12562" max="12562" width="19.77734375" customWidth="1"/>
    <col min="12801" max="12801" width="19.6640625" customWidth="1"/>
    <col min="12802" max="12802" width="10.33203125" customWidth="1"/>
    <col min="12803" max="12803" width="1.33203125" customWidth="1"/>
    <col min="12804" max="12804" width="29.33203125" customWidth="1"/>
    <col min="12805" max="12805" width="12.6640625" customWidth="1"/>
    <col min="12806" max="12806" width="24.77734375" customWidth="1"/>
    <col min="12807" max="12807" width="29.44140625" customWidth="1"/>
    <col min="12808" max="12808" width="10.33203125" customWidth="1"/>
    <col min="12809" max="12809" width="13.77734375" customWidth="1"/>
    <col min="12810" max="12810" width="4.6640625" customWidth="1"/>
    <col min="12811" max="12811" width="13.77734375" customWidth="1"/>
    <col min="12812" max="12812" width="5.77734375" customWidth="1"/>
    <col min="12813" max="12813" width="13.6640625" customWidth="1"/>
    <col min="12814" max="12814" width="14.33203125" customWidth="1"/>
    <col min="12815" max="12815" width="10.44140625" customWidth="1"/>
    <col min="12816" max="12816" width="4" customWidth="1"/>
    <col min="12817" max="12817" width="14.6640625" customWidth="1"/>
    <col min="12818" max="12818" width="19.77734375" customWidth="1"/>
    <col min="13057" max="13057" width="19.6640625" customWidth="1"/>
    <col min="13058" max="13058" width="10.33203125" customWidth="1"/>
    <col min="13059" max="13059" width="1.33203125" customWidth="1"/>
    <col min="13060" max="13060" width="29.33203125" customWidth="1"/>
    <col min="13061" max="13061" width="12.6640625" customWidth="1"/>
    <col min="13062" max="13062" width="24.77734375" customWidth="1"/>
    <col min="13063" max="13063" width="29.44140625" customWidth="1"/>
    <col min="13064" max="13064" width="10.33203125" customWidth="1"/>
    <col min="13065" max="13065" width="13.77734375" customWidth="1"/>
    <col min="13066" max="13066" width="4.6640625" customWidth="1"/>
    <col min="13067" max="13067" width="13.77734375" customWidth="1"/>
    <col min="13068" max="13068" width="5.77734375" customWidth="1"/>
    <col min="13069" max="13069" width="13.6640625" customWidth="1"/>
    <col min="13070" max="13070" width="14.33203125" customWidth="1"/>
    <col min="13071" max="13071" width="10.44140625" customWidth="1"/>
    <col min="13072" max="13072" width="4" customWidth="1"/>
    <col min="13073" max="13073" width="14.6640625" customWidth="1"/>
    <col min="13074" max="13074" width="19.77734375" customWidth="1"/>
    <col min="13313" max="13313" width="19.6640625" customWidth="1"/>
    <col min="13314" max="13314" width="10.33203125" customWidth="1"/>
    <col min="13315" max="13315" width="1.33203125" customWidth="1"/>
    <col min="13316" max="13316" width="29.33203125" customWidth="1"/>
    <col min="13317" max="13317" width="12.6640625" customWidth="1"/>
    <col min="13318" max="13318" width="24.77734375" customWidth="1"/>
    <col min="13319" max="13319" width="29.44140625" customWidth="1"/>
    <col min="13320" max="13320" width="10.33203125" customWidth="1"/>
    <col min="13321" max="13321" width="13.77734375" customWidth="1"/>
    <col min="13322" max="13322" width="4.6640625" customWidth="1"/>
    <col min="13323" max="13323" width="13.77734375" customWidth="1"/>
    <col min="13324" max="13324" width="5.77734375" customWidth="1"/>
    <col min="13325" max="13325" width="13.6640625" customWidth="1"/>
    <col min="13326" max="13326" width="14.33203125" customWidth="1"/>
    <col min="13327" max="13327" width="10.44140625" customWidth="1"/>
    <col min="13328" max="13328" width="4" customWidth="1"/>
    <col min="13329" max="13329" width="14.6640625" customWidth="1"/>
    <col min="13330" max="13330" width="19.77734375" customWidth="1"/>
    <col min="13569" max="13569" width="19.6640625" customWidth="1"/>
    <col min="13570" max="13570" width="10.33203125" customWidth="1"/>
    <col min="13571" max="13571" width="1.33203125" customWidth="1"/>
    <col min="13572" max="13572" width="29.33203125" customWidth="1"/>
    <col min="13573" max="13573" width="12.6640625" customWidth="1"/>
    <col min="13574" max="13574" width="24.77734375" customWidth="1"/>
    <col min="13575" max="13575" width="29.44140625" customWidth="1"/>
    <col min="13576" max="13576" width="10.33203125" customWidth="1"/>
    <col min="13577" max="13577" width="13.77734375" customWidth="1"/>
    <col min="13578" max="13578" width="4.6640625" customWidth="1"/>
    <col min="13579" max="13579" width="13.77734375" customWidth="1"/>
    <col min="13580" max="13580" width="5.77734375" customWidth="1"/>
    <col min="13581" max="13581" width="13.6640625" customWidth="1"/>
    <col min="13582" max="13582" width="14.33203125" customWidth="1"/>
    <col min="13583" max="13583" width="10.44140625" customWidth="1"/>
    <col min="13584" max="13584" width="4" customWidth="1"/>
    <col min="13585" max="13585" width="14.6640625" customWidth="1"/>
    <col min="13586" max="13586" width="19.77734375" customWidth="1"/>
    <col min="13825" max="13825" width="19.6640625" customWidth="1"/>
    <col min="13826" max="13826" width="10.33203125" customWidth="1"/>
    <col min="13827" max="13827" width="1.33203125" customWidth="1"/>
    <col min="13828" max="13828" width="29.33203125" customWidth="1"/>
    <col min="13829" max="13829" width="12.6640625" customWidth="1"/>
    <col min="13830" max="13830" width="24.77734375" customWidth="1"/>
    <col min="13831" max="13831" width="29.44140625" customWidth="1"/>
    <col min="13832" max="13832" width="10.33203125" customWidth="1"/>
    <col min="13833" max="13833" width="13.77734375" customWidth="1"/>
    <col min="13834" max="13834" width="4.6640625" customWidth="1"/>
    <col min="13835" max="13835" width="13.77734375" customWidth="1"/>
    <col min="13836" max="13836" width="5.77734375" customWidth="1"/>
    <col min="13837" max="13837" width="13.6640625" customWidth="1"/>
    <col min="13838" max="13838" width="14.33203125" customWidth="1"/>
    <col min="13839" max="13839" width="10.44140625" customWidth="1"/>
    <col min="13840" max="13840" width="4" customWidth="1"/>
    <col min="13841" max="13841" width="14.6640625" customWidth="1"/>
    <col min="13842" max="13842" width="19.77734375" customWidth="1"/>
    <col min="14081" max="14081" width="19.6640625" customWidth="1"/>
    <col min="14082" max="14082" width="10.33203125" customWidth="1"/>
    <col min="14083" max="14083" width="1.33203125" customWidth="1"/>
    <col min="14084" max="14084" width="29.33203125" customWidth="1"/>
    <col min="14085" max="14085" width="12.6640625" customWidth="1"/>
    <col min="14086" max="14086" width="24.77734375" customWidth="1"/>
    <col min="14087" max="14087" width="29.44140625" customWidth="1"/>
    <col min="14088" max="14088" width="10.33203125" customWidth="1"/>
    <col min="14089" max="14089" width="13.77734375" customWidth="1"/>
    <col min="14090" max="14090" width="4.6640625" customWidth="1"/>
    <col min="14091" max="14091" width="13.77734375" customWidth="1"/>
    <col min="14092" max="14092" width="5.77734375" customWidth="1"/>
    <col min="14093" max="14093" width="13.6640625" customWidth="1"/>
    <col min="14094" max="14094" width="14.33203125" customWidth="1"/>
    <col min="14095" max="14095" width="10.44140625" customWidth="1"/>
    <col min="14096" max="14096" width="4" customWidth="1"/>
    <col min="14097" max="14097" width="14.6640625" customWidth="1"/>
    <col min="14098" max="14098" width="19.77734375" customWidth="1"/>
    <col min="14337" max="14337" width="19.6640625" customWidth="1"/>
    <col min="14338" max="14338" width="10.33203125" customWidth="1"/>
    <col min="14339" max="14339" width="1.33203125" customWidth="1"/>
    <col min="14340" max="14340" width="29.33203125" customWidth="1"/>
    <col min="14341" max="14341" width="12.6640625" customWidth="1"/>
    <col min="14342" max="14342" width="24.77734375" customWidth="1"/>
    <col min="14343" max="14343" width="29.44140625" customWidth="1"/>
    <col min="14344" max="14344" width="10.33203125" customWidth="1"/>
    <col min="14345" max="14345" width="13.77734375" customWidth="1"/>
    <col min="14346" max="14346" width="4.6640625" customWidth="1"/>
    <col min="14347" max="14347" width="13.77734375" customWidth="1"/>
    <col min="14348" max="14348" width="5.77734375" customWidth="1"/>
    <col min="14349" max="14349" width="13.6640625" customWidth="1"/>
    <col min="14350" max="14350" width="14.33203125" customWidth="1"/>
    <col min="14351" max="14351" width="10.44140625" customWidth="1"/>
    <col min="14352" max="14352" width="4" customWidth="1"/>
    <col min="14353" max="14353" width="14.6640625" customWidth="1"/>
    <col min="14354" max="14354" width="19.77734375" customWidth="1"/>
    <col min="14593" max="14593" width="19.6640625" customWidth="1"/>
    <col min="14594" max="14594" width="10.33203125" customWidth="1"/>
    <col min="14595" max="14595" width="1.33203125" customWidth="1"/>
    <col min="14596" max="14596" width="29.33203125" customWidth="1"/>
    <col min="14597" max="14597" width="12.6640625" customWidth="1"/>
    <col min="14598" max="14598" width="24.77734375" customWidth="1"/>
    <col min="14599" max="14599" width="29.44140625" customWidth="1"/>
    <col min="14600" max="14600" width="10.33203125" customWidth="1"/>
    <col min="14601" max="14601" width="13.77734375" customWidth="1"/>
    <col min="14602" max="14602" width="4.6640625" customWidth="1"/>
    <col min="14603" max="14603" width="13.77734375" customWidth="1"/>
    <col min="14604" max="14604" width="5.77734375" customWidth="1"/>
    <col min="14605" max="14605" width="13.6640625" customWidth="1"/>
    <col min="14606" max="14606" width="14.33203125" customWidth="1"/>
    <col min="14607" max="14607" width="10.44140625" customWidth="1"/>
    <col min="14608" max="14608" width="4" customWidth="1"/>
    <col min="14609" max="14609" width="14.6640625" customWidth="1"/>
    <col min="14610" max="14610" width="19.77734375" customWidth="1"/>
    <col min="14849" max="14849" width="19.6640625" customWidth="1"/>
    <col min="14850" max="14850" width="10.33203125" customWidth="1"/>
    <col min="14851" max="14851" width="1.33203125" customWidth="1"/>
    <col min="14852" max="14852" width="29.33203125" customWidth="1"/>
    <col min="14853" max="14853" width="12.6640625" customWidth="1"/>
    <col min="14854" max="14854" width="24.77734375" customWidth="1"/>
    <col min="14855" max="14855" width="29.44140625" customWidth="1"/>
    <col min="14856" max="14856" width="10.33203125" customWidth="1"/>
    <col min="14857" max="14857" width="13.77734375" customWidth="1"/>
    <col min="14858" max="14858" width="4.6640625" customWidth="1"/>
    <col min="14859" max="14859" width="13.77734375" customWidth="1"/>
    <col min="14860" max="14860" width="5.77734375" customWidth="1"/>
    <col min="14861" max="14861" width="13.6640625" customWidth="1"/>
    <col min="14862" max="14862" width="14.33203125" customWidth="1"/>
    <col min="14863" max="14863" width="10.44140625" customWidth="1"/>
    <col min="14864" max="14864" width="4" customWidth="1"/>
    <col min="14865" max="14865" width="14.6640625" customWidth="1"/>
    <col min="14866" max="14866" width="19.77734375" customWidth="1"/>
    <col min="15105" max="15105" width="19.6640625" customWidth="1"/>
    <col min="15106" max="15106" width="10.33203125" customWidth="1"/>
    <col min="15107" max="15107" width="1.33203125" customWidth="1"/>
    <col min="15108" max="15108" width="29.33203125" customWidth="1"/>
    <col min="15109" max="15109" width="12.6640625" customWidth="1"/>
    <col min="15110" max="15110" width="24.77734375" customWidth="1"/>
    <col min="15111" max="15111" width="29.44140625" customWidth="1"/>
    <col min="15112" max="15112" width="10.33203125" customWidth="1"/>
    <col min="15113" max="15113" width="13.77734375" customWidth="1"/>
    <col min="15114" max="15114" width="4.6640625" customWidth="1"/>
    <col min="15115" max="15115" width="13.77734375" customWidth="1"/>
    <col min="15116" max="15116" width="5.77734375" customWidth="1"/>
    <col min="15117" max="15117" width="13.6640625" customWidth="1"/>
    <col min="15118" max="15118" width="14.33203125" customWidth="1"/>
    <col min="15119" max="15119" width="10.44140625" customWidth="1"/>
    <col min="15120" max="15120" width="4" customWidth="1"/>
    <col min="15121" max="15121" width="14.6640625" customWidth="1"/>
    <col min="15122" max="15122" width="19.77734375" customWidth="1"/>
    <col min="15361" max="15361" width="19.6640625" customWidth="1"/>
    <col min="15362" max="15362" width="10.33203125" customWidth="1"/>
    <col min="15363" max="15363" width="1.33203125" customWidth="1"/>
    <col min="15364" max="15364" width="29.33203125" customWidth="1"/>
    <col min="15365" max="15365" width="12.6640625" customWidth="1"/>
    <col min="15366" max="15366" width="24.77734375" customWidth="1"/>
    <col min="15367" max="15367" width="29.44140625" customWidth="1"/>
    <col min="15368" max="15368" width="10.33203125" customWidth="1"/>
    <col min="15369" max="15369" width="13.77734375" customWidth="1"/>
    <col min="15370" max="15370" width="4.6640625" customWidth="1"/>
    <col min="15371" max="15371" width="13.77734375" customWidth="1"/>
    <col min="15372" max="15372" width="5.77734375" customWidth="1"/>
    <col min="15373" max="15373" width="13.6640625" customWidth="1"/>
    <col min="15374" max="15374" width="14.33203125" customWidth="1"/>
    <col min="15375" max="15375" width="10.44140625" customWidth="1"/>
    <col min="15376" max="15376" width="4" customWidth="1"/>
    <col min="15377" max="15377" width="14.6640625" customWidth="1"/>
    <col min="15378" max="15378" width="19.77734375" customWidth="1"/>
    <col min="15617" max="15617" width="19.6640625" customWidth="1"/>
    <col min="15618" max="15618" width="10.33203125" customWidth="1"/>
    <col min="15619" max="15619" width="1.33203125" customWidth="1"/>
    <col min="15620" max="15620" width="29.33203125" customWidth="1"/>
    <col min="15621" max="15621" width="12.6640625" customWidth="1"/>
    <col min="15622" max="15622" width="24.77734375" customWidth="1"/>
    <col min="15623" max="15623" width="29.44140625" customWidth="1"/>
    <col min="15624" max="15624" width="10.33203125" customWidth="1"/>
    <col min="15625" max="15625" width="13.77734375" customWidth="1"/>
    <col min="15626" max="15626" width="4.6640625" customWidth="1"/>
    <col min="15627" max="15627" width="13.77734375" customWidth="1"/>
    <col min="15628" max="15628" width="5.77734375" customWidth="1"/>
    <col min="15629" max="15629" width="13.6640625" customWidth="1"/>
    <col min="15630" max="15630" width="14.33203125" customWidth="1"/>
    <col min="15631" max="15631" width="10.44140625" customWidth="1"/>
    <col min="15632" max="15632" width="4" customWidth="1"/>
    <col min="15633" max="15633" width="14.6640625" customWidth="1"/>
    <col min="15634" max="15634" width="19.77734375" customWidth="1"/>
    <col min="15873" max="15873" width="19.6640625" customWidth="1"/>
    <col min="15874" max="15874" width="10.33203125" customWidth="1"/>
    <col min="15875" max="15875" width="1.33203125" customWidth="1"/>
    <col min="15876" max="15876" width="29.33203125" customWidth="1"/>
    <col min="15877" max="15877" width="12.6640625" customWidth="1"/>
    <col min="15878" max="15878" width="24.77734375" customWidth="1"/>
    <col min="15879" max="15879" width="29.44140625" customWidth="1"/>
    <col min="15880" max="15880" width="10.33203125" customWidth="1"/>
    <col min="15881" max="15881" width="13.77734375" customWidth="1"/>
    <col min="15882" max="15882" width="4.6640625" customWidth="1"/>
    <col min="15883" max="15883" width="13.77734375" customWidth="1"/>
    <col min="15884" max="15884" width="5.77734375" customWidth="1"/>
    <col min="15885" max="15885" width="13.6640625" customWidth="1"/>
    <col min="15886" max="15886" width="14.33203125" customWidth="1"/>
    <col min="15887" max="15887" width="10.44140625" customWidth="1"/>
    <col min="15888" max="15888" width="4" customWidth="1"/>
    <col min="15889" max="15889" width="14.6640625" customWidth="1"/>
    <col min="15890" max="15890" width="19.77734375" customWidth="1"/>
    <col min="16129" max="16129" width="19.6640625" customWidth="1"/>
    <col min="16130" max="16130" width="10.33203125" customWidth="1"/>
    <col min="16131" max="16131" width="1.33203125" customWidth="1"/>
    <col min="16132" max="16132" width="29.33203125" customWidth="1"/>
    <col min="16133" max="16133" width="12.6640625" customWidth="1"/>
    <col min="16134" max="16134" width="24.77734375" customWidth="1"/>
    <col min="16135" max="16135" width="29.44140625" customWidth="1"/>
    <col min="16136" max="16136" width="10.33203125" customWidth="1"/>
    <col min="16137" max="16137" width="13.77734375" customWidth="1"/>
    <col min="16138" max="16138" width="4.6640625" customWidth="1"/>
    <col min="16139" max="16139" width="13.77734375" customWidth="1"/>
    <col min="16140" max="16140" width="5.77734375" customWidth="1"/>
    <col min="16141" max="16141" width="13.6640625" customWidth="1"/>
    <col min="16142" max="16142" width="14.33203125" customWidth="1"/>
    <col min="16143" max="16143" width="10.44140625" customWidth="1"/>
    <col min="16144" max="16144" width="4" customWidth="1"/>
    <col min="16145" max="16145" width="14.6640625" customWidth="1"/>
    <col min="16146" max="16146" width="19.77734375" customWidth="1"/>
  </cols>
  <sheetData>
    <row r="1" spans="1:22" ht="16.2" thickBot="1" x14ac:dyDescent="0.3">
      <c r="A1" s="349" t="s">
        <v>61</v>
      </c>
      <c r="B1" s="349"/>
      <c r="C1" s="349"/>
      <c r="D1" s="349"/>
      <c r="E1" s="349"/>
      <c r="F1" s="349"/>
      <c r="G1" s="349"/>
      <c r="H1" s="349"/>
      <c r="I1" s="349"/>
      <c r="J1" s="349"/>
      <c r="K1" s="349"/>
      <c r="L1" s="349"/>
      <c r="M1" s="349"/>
      <c r="N1" s="349"/>
      <c r="O1" s="349"/>
      <c r="P1" s="22"/>
      <c r="Q1" s="22"/>
      <c r="R1" s="22"/>
    </row>
    <row r="2" spans="1:22" ht="16.2" thickBot="1" x14ac:dyDescent="0.3">
      <c r="A2" s="351" t="s">
        <v>62</v>
      </c>
      <c r="B2" s="351"/>
      <c r="C2" s="352" t="s">
        <v>63</v>
      </c>
      <c r="D2" s="352"/>
      <c r="E2" s="352"/>
      <c r="F2" s="352"/>
      <c r="G2" s="352"/>
      <c r="H2" s="352"/>
      <c r="I2" s="22"/>
      <c r="J2" s="22"/>
      <c r="K2" s="22"/>
      <c r="L2" s="22"/>
      <c r="M2" s="22"/>
      <c r="N2" s="22"/>
      <c r="O2" s="22"/>
      <c r="P2" s="22"/>
      <c r="Q2" s="22"/>
      <c r="R2" s="22"/>
    </row>
    <row r="3" spans="1:22" ht="13.8" thickBot="1" x14ac:dyDescent="0.3">
      <c r="A3" s="22"/>
      <c r="B3" s="22"/>
      <c r="C3" s="22"/>
      <c r="D3" s="22"/>
      <c r="E3" s="22"/>
      <c r="F3" s="22"/>
      <c r="G3" s="22"/>
      <c r="H3" s="22"/>
      <c r="I3" s="22"/>
      <c r="J3" s="22"/>
      <c r="K3" s="351" t="s">
        <v>64</v>
      </c>
      <c r="L3" s="351"/>
      <c r="M3" s="352" t="s">
        <v>65</v>
      </c>
      <c r="N3" s="352"/>
      <c r="O3" s="352"/>
      <c r="P3" s="22"/>
      <c r="Q3" s="22"/>
      <c r="R3" s="22"/>
    </row>
    <row r="4" spans="1:22" ht="13.8" thickBot="1" x14ac:dyDescent="0.3">
      <c r="A4" s="351" t="s">
        <v>66</v>
      </c>
      <c r="B4" s="351"/>
      <c r="C4" s="352" t="s">
        <v>67</v>
      </c>
      <c r="D4" s="352"/>
      <c r="E4" s="352"/>
      <c r="F4" s="352"/>
      <c r="G4" s="352"/>
      <c r="H4" s="352"/>
      <c r="I4" s="22"/>
      <c r="J4" s="22"/>
      <c r="K4" s="351"/>
      <c r="L4" s="351"/>
      <c r="M4" s="352"/>
      <c r="N4" s="352"/>
      <c r="O4" s="352"/>
      <c r="P4" s="22"/>
      <c r="Q4" s="22"/>
      <c r="R4" s="22"/>
    </row>
    <row r="5" spans="1:22" ht="13.8" thickBot="1" x14ac:dyDescent="0.3">
      <c r="A5" s="351"/>
      <c r="B5" s="351"/>
      <c r="C5" s="352"/>
      <c r="D5" s="352"/>
      <c r="E5" s="352"/>
      <c r="F5" s="352"/>
      <c r="G5" s="352"/>
      <c r="H5" s="352"/>
      <c r="I5" s="22"/>
      <c r="J5" s="22"/>
      <c r="K5" s="22"/>
      <c r="L5" s="22"/>
      <c r="M5" s="22"/>
      <c r="N5" s="22"/>
      <c r="O5" s="22"/>
      <c r="P5" s="22"/>
      <c r="Q5" s="22"/>
      <c r="R5" s="22"/>
    </row>
    <row r="6" spans="1:22" ht="13.8" thickBot="1" x14ac:dyDescent="0.3">
      <c r="A6" s="22"/>
      <c r="B6" s="22"/>
      <c r="C6" s="22"/>
      <c r="D6" s="22"/>
      <c r="E6" s="22"/>
      <c r="F6" s="22"/>
      <c r="G6" s="22"/>
      <c r="H6" s="22"/>
      <c r="I6" s="22"/>
      <c r="J6" s="22"/>
      <c r="K6" s="351" t="s">
        <v>68</v>
      </c>
      <c r="L6" s="351"/>
      <c r="M6" s="352" t="s">
        <v>69</v>
      </c>
      <c r="N6" s="352"/>
      <c r="O6" s="352"/>
      <c r="P6" s="22"/>
      <c r="Q6" s="22"/>
      <c r="R6" s="22"/>
    </row>
    <row r="7" spans="1:22" ht="13.8" thickBot="1" x14ac:dyDescent="0.3">
      <c r="A7" s="351" t="s">
        <v>70</v>
      </c>
      <c r="B7" s="351"/>
      <c r="C7" s="352" t="s">
        <v>71</v>
      </c>
      <c r="D7" s="352"/>
      <c r="E7" s="352"/>
      <c r="F7" s="352"/>
      <c r="G7" s="352"/>
      <c r="H7" s="352"/>
      <c r="I7" s="22"/>
      <c r="J7" s="22"/>
      <c r="K7" s="351"/>
      <c r="L7" s="351"/>
      <c r="M7" s="352"/>
      <c r="N7" s="352"/>
      <c r="O7" s="352"/>
      <c r="P7" s="22"/>
      <c r="Q7" s="22"/>
      <c r="R7" s="22"/>
    </row>
    <row r="8" spans="1:22" ht="13.8" thickBot="1" x14ac:dyDescent="0.3">
      <c r="A8" s="351"/>
      <c r="B8" s="351"/>
      <c r="C8" s="352"/>
      <c r="D8" s="352"/>
      <c r="E8" s="352"/>
      <c r="F8" s="352"/>
      <c r="G8" s="352"/>
      <c r="H8" s="352"/>
      <c r="I8" s="22"/>
      <c r="J8" s="22"/>
      <c r="K8" s="22"/>
      <c r="L8" s="22"/>
      <c r="M8" s="22"/>
      <c r="N8" s="22"/>
      <c r="O8" s="22"/>
      <c r="P8" s="22"/>
      <c r="Q8" s="22"/>
      <c r="R8" s="22"/>
    </row>
    <row r="9" spans="1:22" ht="13.8" thickBot="1" x14ac:dyDescent="0.3">
      <c r="A9" s="351"/>
      <c r="B9" s="351"/>
      <c r="C9" s="352"/>
      <c r="D9" s="352"/>
      <c r="E9" s="352"/>
      <c r="F9" s="352"/>
      <c r="G9" s="352"/>
      <c r="H9" s="352"/>
      <c r="I9" s="22"/>
      <c r="J9" s="22"/>
      <c r="K9" s="349" t="s">
        <v>61</v>
      </c>
      <c r="L9" s="349"/>
      <c r="M9" s="349"/>
      <c r="N9" s="349"/>
      <c r="O9" s="349"/>
      <c r="P9" s="22"/>
      <c r="Q9" s="22"/>
      <c r="R9" s="22"/>
    </row>
    <row r="10" spans="1:22" ht="13.8" thickBot="1" x14ac:dyDescent="0.3">
      <c r="A10" s="22"/>
      <c r="B10" s="22"/>
      <c r="C10" s="22"/>
      <c r="D10" s="22"/>
      <c r="E10" s="22"/>
      <c r="F10" s="22"/>
      <c r="G10" s="22"/>
      <c r="H10" s="22"/>
      <c r="I10" s="22"/>
      <c r="J10" s="22"/>
      <c r="K10" s="349"/>
      <c r="L10" s="349"/>
      <c r="M10" s="349"/>
      <c r="N10" s="349"/>
      <c r="O10" s="349"/>
      <c r="P10" s="22"/>
      <c r="Q10" s="22"/>
      <c r="R10" s="22"/>
    </row>
    <row r="11" spans="1:22" ht="13.8" thickBot="1" x14ac:dyDescent="0.3">
      <c r="A11" s="351" t="s">
        <v>72</v>
      </c>
      <c r="B11" s="351"/>
      <c r="C11" s="352" t="s">
        <v>73</v>
      </c>
      <c r="D11" s="352"/>
      <c r="E11" s="352"/>
      <c r="F11" s="352"/>
      <c r="G11" s="352"/>
      <c r="H11" s="352"/>
      <c r="I11" s="22"/>
      <c r="J11" s="22"/>
      <c r="K11" s="349"/>
      <c r="L11" s="349"/>
      <c r="M11" s="349"/>
      <c r="N11" s="349"/>
      <c r="O11" s="349"/>
      <c r="P11" s="22"/>
      <c r="Q11" s="22"/>
      <c r="R11" s="22"/>
    </row>
    <row r="12" spans="1:22" ht="13.8" thickBot="1" x14ac:dyDescent="0.3">
      <c r="A12" s="351"/>
      <c r="B12" s="351"/>
      <c r="C12" s="352"/>
      <c r="D12" s="352"/>
      <c r="E12" s="352"/>
      <c r="F12" s="352"/>
      <c r="G12" s="352"/>
      <c r="H12" s="352"/>
      <c r="I12" s="22"/>
      <c r="J12" s="22"/>
      <c r="K12" s="22"/>
      <c r="L12" s="22"/>
      <c r="M12" s="22"/>
      <c r="N12" s="22"/>
      <c r="O12" s="22"/>
      <c r="P12" s="22"/>
      <c r="Q12" s="22"/>
      <c r="R12" s="22"/>
      <c r="S12" s="341" t="s">
        <v>668</v>
      </c>
      <c r="T12" s="342"/>
      <c r="U12" s="342"/>
      <c r="V12" s="343"/>
    </row>
    <row r="13" spans="1:22" ht="16.2" thickBot="1" x14ac:dyDescent="0.3">
      <c r="A13" s="349" t="s">
        <v>61</v>
      </c>
      <c r="B13" s="349"/>
      <c r="C13" s="349"/>
      <c r="D13" s="349"/>
      <c r="E13" s="349"/>
      <c r="F13" s="349"/>
      <c r="G13" s="349"/>
      <c r="H13" s="349"/>
      <c r="I13" s="349"/>
      <c r="J13" s="349"/>
      <c r="K13" s="349"/>
      <c r="L13" s="349"/>
      <c r="M13" s="349"/>
      <c r="N13" s="349"/>
      <c r="O13" s="349"/>
      <c r="P13" s="22"/>
      <c r="Q13" s="22"/>
      <c r="R13" s="22"/>
      <c r="S13" s="344"/>
      <c r="T13" s="345"/>
      <c r="U13" s="345"/>
      <c r="V13" s="346"/>
    </row>
    <row r="14" spans="1:22" ht="13.5" customHeight="1" thickBot="1" x14ac:dyDescent="0.3">
      <c r="A14" s="350" t="s">
        <v>74</v>
      </c>
      <c r="B14" s="350"/>
      <c r="C14" s="350"/>
      <c r="D14" s="350"/>
      <c r="E14" s="350"/>
      <c r="F14" s="350" t="s">
        <v>75</v>
      </c>
      <c r="G14" s="350"/>
      <c r="H14" s="350"/>
      <c r="I14" s="350"/>
      <c r="J14" s="350"/>
      <c r="K14" s="350"/>
      <c r="L14" s="350"/>
      <c r="M14" s="350"/>
      <c r="N14" s="350" t="s">
        <v>76</v>
      </c>
      <c r="O14" s="350"/>
      <c r="P14" s="350"/>
      <c r="Q14" s="350"/>
      <c r="R14" s="350"/>
      <c r="S14" s="341" t="s">
        <v>764</v>
      </c>
      <c r="T14" s="342"/>
      <c r="U14" s="342"/>
      <c r="V14" s="343"/>
    </row>
    <row r="15" spans="1:22" ht="48.75" customHeight="1" thickBot="1" x14ac:dyDescent="0.3">
      <c r="A15" s="23" t="s">
        <v>77</v>
      </c>
      <c r="B15" s="350" t="s">
        <v>78</v>
      </c>
      <c r="C15" s="350"/>
      <c r="D15" s="23" t="s">
        <v>79</v>
      </c>
      <c r="E15" s="23" t="s">
        <v>80</v>
      </c>
      <c r="F15" s="23" t="s">
        <v>81</v>
      </c>
      <c r="G15" s="23" t="s">
        <v>82</v>
      </c>
      <c r="H15" s="350" t="s">
        <v>83</v>
      </c>
      <c r="I15" s="350"/>
      <c r="J15" s="350" t="s">
        <v>84</v>
      </c>
      <c r="K15" s="350"/>
      <c r="L15" s="350" t="s">
        <v>85</v>
      </c>
      <c r="M15" s="350"/>
      <c r="N15" s="23" t="s">
        <v>86</v>
      </c>
      <c r="O15" s="350" t="s">
        <v>87</v>
      </c>
      <c r="P15" s="350"/>
      <c r="Q15" s="23" t="s">
        <v>88</v>
      </c>
      <c r="R15" s="23" t="s">
        <v>9</v>
      </c>
      <c r="S15" s="308" t="s">
        <v>662</v>
      </c>
      <c r="T15" s="305" t="s">
        <v>663</v>
      </c>
      <c r="U15" s="306" t="s">
        <v>664</v>
      </c>
      <c r="V15" s="307" t="s">
        <v>665</v>
      </c>
    </row>
    <row r="16" spans="1:22" ht="182.25" customHeight="1" thickBot="1" x14ac:dyDescent="0.3">
      <c r="A16" s="24" t="s">
        <v>89</v>
      </c>
      <c r="B16" s="347" t="s">
        <v>90</v>
      </c>
      <c r="C16" s="347"/>
      <c r="D16" s="24" t="s">
        <v>91</v>
      </c>
      <c r="E16" s="24" t="s">
        <v>92</v>
      </c>
      <c r="F16" s="24" t="s">
        <v>93</v>
      </c>
      <c r="G16" s="24" t="s">
        <v>94</v>
      </c>
      <c r="H16" s="347" t="s">
        <v>95</v>
      </c>
      <c r="I16" s="347"/>
      <c r="J16" s="347" t="s">
        <v>96</v>
      </c>
      <c r="K16" s="347"/>
      <c r="L16" s="347" t="s">
        <v>97</v>
      </c>
      <c r="M16" s="347"/>
      <c r="N16" s="25" t="s">
        <v>98</v>
      </c>
      <c r="O16" s="348" t="s">
        <v>99</v>
      </c>
      <c r="P16" s="348"/>
      <c r="Q16" s="25" t="s">
        <v>99</v>
      </c>
      <c r="R16" s="192" t="s">
        <v>100</v>
      </c>
      <c r="S16" s="194" t="s">
        <v>667</v>
      </c>
      <c r="T16" s="194" t="s">
        <v>667</v>
      </c>
      <c r="U16" s="194" t="s">
        <v>667</v>
      </c>
      <c r="V16" s="294" t="s">
        <v>667</v>
      </c>
    </row>
    <row r="17" spans="1:22" ht="135.75" customHeight="1" thickBot="1" x14ac:dyDescent="0.3">
      <c r="A17" s="24" t="s">
        <v>89</v>
      </c>
      <c r="B17" s="347" t="s">
        <v>101</v>
      </c>
      <c r="C17" s="347"/>
      <c r="D17" s="24" t="s">
        <v>102</v>
      </c>
      <c r="E17" s="24" t="s">
        <v>92</v>
      </c>
      <c r="F17" s="24" t="s">
        <v>103</v>
      </c>
      <c r="G17" s="24" t="s">
        <v>104</v>
      </c>
      <c r="H17" s="347" t="s">
        <v>105</v>
      </c>
      <c r="I17" s="347"/>
      <c r="J17" s="347" t="s">
        <v>106</v>
      </c>
      <c r="K17" s="347"/>
      <c r="L17" s="347" t="s">
        <v>107</v>
      </c>
      <c r="M17" s="347"/>
      <c r="N17" s="25" t="s">
        <v>108</v>
      </c>
      <c r="O17" s="348" t="s">
        <v>109</v>
      </c>
      <c r="P17" s="348"/>
      <c r="Q17" s="25" t="s">
        <v>109</v>
      </c>
      <c r="R17" s="192" t="s">
        <v>110</v>
      </c>
      <c r="S17" s="194" t="s">
        <v>667</v>
      </c>
      <c r="T17" s="194" t="s">
        <v>667</v>
      </c>
      <c r="U17" s="194" t="s">
        <v>667</v>
      </c>
      <c r="V17" s="294" t="s">
        <v>667</v>
      </c>
    </row>
    <row r="18" spans="1:22" ht="282.75" customHeight="1" thickBot="1" x14ac:dyDescent="0.3">
      <c r="A18" s="24" t="s">
        <v>89</v>
      </c>
      <c r="B18" s="347" t="s">
        <v>111</v>
      </c>
      <c r="C18" s="347"/>
      <c r="D18" s="24" t="s">
        <v>112</v>
      </c>
      <c r="E18" s="24" t="s">
        <v>92</v>
      </c>
      <c r="F18" s="24" t="s">
        <v>113</v>
      </c>
      <c r="G18" s="24" t="s">
        <v>114</v>
      </c>
      <c r="H18" s="347" t="s">
        <v>115</v>
      </c>
      <c r="I18" s="347"/>
      <c r="J18" s="347" t="s">
        <v>116</v>
      </c>
      <c r="K18" s="347"/>
      <c r="L18" s="347" t="s">
        <v>117</v>
      </c>
      <c r="M18" s="347"/>
      <c r="N18" s="25" t="s">
        <v>118</v>
      </c>
      <c r="O18" s="348" t="s">
        <v>119</v>
      </c>
      <c r="P18" s="348"/>
      <c r="Q18" s="25" t="s">
        <v>119</v>
      </c>
      <c r="R18" s="192" t="s">
        <v>120</v>
      </c>
      <c r="S18" s="194" t="s">
        <v>667</v>
      </c>
      <c r="T18" s="194" t="s">
        <v>667</v>
      </c>
      <c r="U18" s="194" t="s">
        <v>667</v>
      </c>
      <c r="V18" s="294" t="s">
        <v>667</v>
      </c>
    </row>
    <row r="19" spans="1:22" ht="294" customHeight="1" thickBot="1" x14ac:dyDescent="0.3">
      <c r="A19" s="24" t="s">
        <v>89</v>
      </c>
      <c r="B19" s="347" t="s">
        <v>111</v>
      </c>
      <c r="C19" s="347"/>
      <c r="D19" s="24" t="s">
        <v>112</v>
      </c>
      <c r="E19" s="24" t="s">
        <v>92</v>
      </c>
      <c r="F19" s="24" t="s">
        <v>121</v>
      </c>
      <c r="G19" s="24" t="s">
        <v>122</v>
      </c>
      <c r="H19" s="347" t="s">
        <v>123</v>
      </c>
      <c r="I19" s="347"/>
      <c r="J19" s="347" t="s">
        <v>116</v>
      </c>
      <c r="K19" s="347"/>
      <c r="L19" s="347" t="s">
        <v>117</v>
      </c>
      <c r="M19" s="347"/>
      <c r="N19" s="25" t="s">
        <v>118</v>
      </c>
      <c r="O19" s="348" t="s">
        <v>119</v>
      </c>
      <c r="P19" s="348"/>
      <c r="Q19" s="25" t="s">
        <v>119</v>
      </c>
      <c r="R19" s="192" t="s">
        <v>120</v>
      </c>
      <c r="S19" s="295" t="s">
        <v>667</v>
      </c>
      <c r="T19" s="295" t="s">
        <v>667</v>
      </c>
      <c r="U19" s="295" t="s">
        <v>667</v>
      </c>
      <c r="V19" s="296" t="s">
        <v>667</v>
      </c>
    </row>
    <row r="20" spans="1:22" ht="172.5" customHeight="1" thickBot="1" x14ac:dyDescent="0.3">
      <c r="A20" s="24" t="s">
        <v>89</v>
      </c>
      <c r="B20" s="347" t="s">
        <v>124</v>
      </c>
      <c r="C20" s="347"/>
      <c r="D20" s="24" t="s">
        <v>125</v>
      </c>
      <c r="E20" s="24" t="s">
        <v>92</v>
      </c>
      <c r="F20" s="24" t="s">
        <v>126</v>
      </c>
      <c r="G20" s="24" t="s">
        <v>127</v>
      </c>
      <c r="H20" s="347" t="s">
        <v>128</v>
      </c>
      <c r="I20" s="347"/>
      <c r="J20" s="347" t="s">
        <v>106</v>
      </c>
      <c r="K20" s="347"/>
      <c r="L20" s="347" t="s">
        <v>117</v>
      </c>
      <c r="M20" s="347"/>
      <c r="N20" s="25" t="s">
        <v>129</v>
      </c>
      <c r="O20" s="348" t="s">
        <v>130</v>
      </c>
      <c r="P20" s="348"/>
      <c r="Q20" s="25" t="s">
        <v>130</v>
      </c>
      <c r="R20" s="192" t="s">
        <v>120</v>
      </c>
      <c r="S20" s="50" t="s">
        <v>766</v>
      </c>
      <c r="T20" s="297" t="s">
        <v>767</v>
      </c>
      <c r="U20" s="275">
        <v>1</v>
      </c>
      <c r="V20" s="298" t="s">
        <v>762</v>
      </c>
    </row>
    <row r="21" spans="1:22" ht="175.5" customHeight="1" thickBot="1" x14ac:dyDescent="0.3">
      <c r="A21" s="24" t="s">
        <v>89</v>
      </c>
      <c r="B21" s="347" t="s">
        <v>131</v>
      </c>
      <c r="C21" s="347"/>
      <c r="D21" s="24" t="s">
        <v>132</v>
      </c>
      <c r="E21" s="24" t="s">
        <v>92</v>
      </c>
      <c r="F21" s="24" t="s">
        <v>133</v>
      </c>
      <c r="G21" s="24" t="s">
        <v>704</v>
      </c>
      <c r="H21" s="347" t="s">
        <v>134</v>
      </c>
      <c r="I21" s="347"/>
      <c r="J21" s="347" t="s">
        <v>106</v>
      </c>
      <c r="K21" s="347"/>
      <c r="L21" s="347" t="s">
        <v>135</v>
      </c>
      <c r="M21" s="347"/>
      <c r="N21" s="25" t="s">
        <v>136</v>
      </c>
      <c r="O21" s="348" t="s">
        <v>137</v>
      </c>
      <c r="P21" s="348"/>
      <c r="Q21" s="25" t="s">
        <v>137</v>
      </c>
      <c r="R21" s="192" t="s">
        <v>120</v>
      </c>
      <c r="S21" s="269" t="s">
        <v>667</v>
      </c>
      <c r="T21" s="269" t="s">
        <v>667</v>
      </c>
      <c r="U21" s="269" t="s">
        <v>667</v>
      </c>
      <c r="V21" s="48" t="s">
        <v>667</v>
      </c>
    </row>
  </sheetData>
  <mergeCells count="55">
    <mergeCell ref="A1:O1"/>
    <mergeCell ref="A2:B2"/>
    <mergeCell ref="C2:H2"/>
    <mergeCell ref="K3:L4"/>
    <mergeCell ref="M3:O4"/>
    <mergeCell ref="A4:B5"/>
    <mergeCell ref="C4:H5"/>
    <mergeCell ref="K6:L7"/>
    <mergeCell ref="M6:O7"/>
    <mergeCell ref="A7:B9"/>
    <mergeCell ref="C7:H9"/>
    <mergeCell ref="K9:O11"/>
    <mergeCell ref="A11:B12"/>
    <mergeCell ref="C11:H12"/>
    <mergeCell ref="A13:O13"/>
    <mergeCell ref="A14:E14"/>
    <mergeCell ref="F14:M14"/>
    <mergeCell ref="N14:R14"/>
    <mergeCell ref="B15:C15"/>
    <mergeCell ref="H15:I15"/>
    <mergeCell ref="J15:K15"/>
    <mergeCell ref="L15:M15"/>
    <mergeCell ref="O15:P15"/>
    <mergeCell ref="O19:P19"/>
    <mergeCell ref="B16:C16"/>
    <mergeCell ref="H16:I16"/>
    <mergeCell ref="J16:K16"/>
    <mergeCell ref="L16:M16"/>
    <mergeCell ref="O16:P16"/>
    <mergeCell ref="B17:C17"/>
    <mergeCell ref="H17:I17"/>
    <mergeCell ref="J17:K17"/>
    <mergeCell ref="L17:M17"/>
    <mergeCell ref="O17:P17"/>
    <mergeCell ref="B21:C21"/>
    <mergeCell ref="H21:I21"/>
    <mergeCell ref="J21:K21"/>
    <mergeCell ref="L21:M21"/>
    <mergeCell ref="O21:P21"/>
    <mergeCell ref="S12:V13"/>
    <mergeCell ref="S14:V14"/>
    <mergeCell ref="B20:C20"/>
    <mergeCell ref="H20:I20"/>
    <mergeCell ref="J20:K20"/>
    <mergeCell ref="L20:M20"/>
    <mergeCell ref="O20:P20"/>
    <mergeCell ref="B18:C18"/>
    <mergeCell ref="H18:I18"/>
    <mergeCell ref="J18:K18"/>
    <mergeCell ref="L18:M18"/>
    <mergeCell ref="O18:P18"/>
    <mergeCell ref="B19:C19"/>
    <mergeCell ref="H19:I19"/>
    <mergeCell ref="J19:K19"/>
    <mergeCell ref="L19:M19"/>
  </mergeCells>
  <hyperlinks>
    <hyperlink ref="T20" r:id="rId1"/>
  </hyperlinks>
  <pageMargins left="0.7" right="0.7" top="0.75" bottom="0.75" header="0.3" footer="0.3"/>
  <pageSetup paperSize="14" scale="47" fitToHeight="0"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G22" zoomScale="110" zoomScaleNormal="110" workbookViewId="0">
      <selection activeCell="G5" sqref="G5:J7"/>
    </sheetView>
  </sheetViews>
  <sheetFormatPr baseColWidth="10" defaultColWidth="12" defaultRowHeight="11.4" x14ac:dyDescent="0.25"/>
  <cols>
    <col min="1" max="1" width="33" style="26" customWidth="1"/>
    <col min="2" max="2" width="10.77734375" style="31" customWidth="1"/>
    <col min="3" max="3" width="51.109375" style="26" customWidth="1"/>
    <col min="4" max="4" width="56.6640625" style="26" customWidth="1"/>
    <col min="5" max="5" width="39.77734375" style="26" customWidth="1"/>
    <col min="6" max="6" width="34.77734375" style="26" customWidth="1"/>
    <col min="7" max="7" width="72.44140625" style="26" customWidth="1"/>
    <col min="8" max="8" width="38" style="26" customWidth="1"/>
    <col min="9" max="9" width="20.109375" style="26" customWidth="1"/>
    <col min="10" max="10" width="19.6640625" style="26" customWidth="1"/>
    <col min="11" max="16384" width="12" style="26"/>
  </cols>
  <sheetData>
    <row r="1" spans="1:10" x14ac:dyDescent="0.25">
      <c r="A1" s="324"/>
      <c r="B1" s="327" t="s">
        <v>0</v>
      </c>
      <c r="C1" s="327"/>
      <c r="D1" s="327"/>
      <c r="E1" s="327"/>
      <c r="F1" s="327"/>
    </row>
    <row r="2" spans="1:10" x14ac:dyDescent="0.25">
      <c r="A2" s="325"/>
      <c r="B2" s="328" t="s">
        <v>1</v>
      </c>
      <c r="C2" s="329"/>
      <c r="D2" s="330" t="s">
        <v>2</v>
      </c>
      <c r="E2" s="330"/>
      <c r="F2" s="331"/>
    </row>
    <row r="3" spans="1:10" x14ac:dyDescent="0.25">
      <c r="A3" s="325"/>
      <c r="B3" s="332" t="s">
        <v>3</v>
      </c>
      <c r="C3" s="333"/>
      <c r="D3" s="330">
        <v>2017</v>
      </c>
      <c r="E3" s="330"/>
      <c r="F3" s="331"/>
    </row>
    <row r="4" spans="1:10" ht="13.5" customHeight="1" thickBot="1" x14ac:dyDescent="0.3">
      <c r="A4" s="326"/>
      <c r="B4" s="332" t="s">
        <v>4</v>
      </c>
      <c r="C4" s="333"/>
      <c r="D4" s="27" t="s">
        <v>60</v>
      </c>
      <c r="E4" s="28" t="s">
        <v>138</v>
      </c>
      <c r="F4" s="29">
        <v>42766</v>
      </c>
    </row>
    <row r="5" spans="1:10" ht="13.5" customHeight="1" thickBot="1" x14ac:dyDescent="0.3">
      <c r="A5" s="30"/>
      <c r="G5" s="356" t="s">
        <v>668</v>
      </c>
      <c r="H5" s="357"/>
      <c r="I5" s="357"/>
      <c r="J5" s="358"/>
    </row>
    <row r="6" spans="1:10" ht="15.6" thickBot="1" x14ac:dyDescent="0.3">
      <c r="A6" s="362" t="s">
        <v>139</v>
      </c>
      <c r="B6" s="363"/>
      <c r="C6" s="363"/>
      <c r="D6" s="363"/>
      <c r="E6" s="363"/>
      <c r="F6" s="364"/>
      <c r="G6" s="359" t="s">
        <v>764</v>
      </c>
      <c r="H6" s="360"/>
      <c r="I6" s="360"/>
      <c r="J6" s="361"/>
    </row>
    <row r="7" spans="1:10" ht="27" thickBot="1" x14ac:dyDescent="0.3">
      <c r="A7" s="32" t="s">
        <v>140</v>
      </c>
      <c r="B7" s="365" t="s">
        <v>7</v>
      </c>
      <c r="C7" s="365"/>
      <c r="D7" s="197" t="s">
        <v>8</v>
      </c>
      <c r="E7" s="197" t="s">
        <v>141</v>
      </c>
      <c r="F7" s="197" t="s">
        <v>142</v>
      </c>
      <c r="G7" s="309" t="s">
        <v>662</v>
      </c>
      <c r="H7" s="310" t="s">
        <v>663</v>
      </c>
      <c r="I7" s="311" t="s">
        <v>664</v>
      </c>
      <c r="J7" s="312" t="s">
        <v>665</v>
      </c>
    </row>
    <row r="8" spans="1:10" ht="40.200000000000003" thickBot="1" x14ac:dyDescent="0.3">
      <c r="A8" s="366" t="s">
        <v>143</v>
      </c>
      <c r="B8" s="33" t="s">
        <v>12</v>
      </c>
      <c r="C8" s="34" t="s">
        <v>144</v>
      </c>
      <c r="D8" s="34" t="s">
        <v>145</v>
      </c>
      <c r="E8" s="35" t="s">
        <v>146</v>
      </c>
      <c r="F8" s="195" t="s">
        <v>147</v>
      </c>
      <c r="G8" s="259" t="s">
        <v>667</v>
      </c>
      <c r="H8" s="259" t="s">
        <v>667</v>
      </c>
      <c r="I8" s="262" t="s">
        <v>421</v>
      </c>
      <c r="J8" s="260" t="s">
        <v>667</v>
      </c>
    </row>
    <row r="9" spans="1:10" ht="102" customHeight="1" thickBot="1" x14ac:dyDescent="0.3">
      <c r="A9" s="367"/>
      <c r="B9" s="33" t="s">
        <v>148</v>
      </c>
      <c r="C9" s="34" t="s">
        <v>149</v>
      </c>
      <c r="D9" s="34" t="s">
        <v>150</v>
      </c>
      <c r="E9" s="34" t="s">
        <v>151</v>
      </c>
      <c r="F9" s="195" t="s">
        <v>152</v>
      </c>
      <c r="G9" s="264" t="s">
        <v>700</v>
      </c>
      <c r="H9" s="230" t="s">
        <v>701</v>
      </c>
      <c r="I9" s="235">
        <v>0.33</v>
      </c>
      <c r="J9" s="289" t="s">
        <v>799</v>
      </c>
    </row>
    <row r="10" spans="1:10" ht="27" thickBot="1" x14ac:dyDescent="0.3">
      <c r="A10" s="367"/>
      <c r="B10" s="369" t="s">
        <v>153</v>
      </c>
      <c r="C10" s="372" t="s">
        <v>154</v>
      </c>
      <c r="D10" s="34" t="s">
        <v>155</v>
      </c>
      <c r="E10" s="34" t="s">
        <v>156</v>
      </c>
      <c r="F10" s="195" t="s">
        <v>157</v>
      </c>
      <c r="G10" s="261" t="s">
        <v>667</v>
      </c>
      <c r="H10" s="261" t="s">
        <v>667</v>
      </c>
      <c r="I10" s="81" t="s">
        <v>421</v>
      </c>
      <c r="J10" s="260" t="s">
        <v>667</v>
      </c>
    </row>
    <row r="11" spans="1:10" ht="13.8" thickBot="1" x14ac:dyDescent="0.3">
      <c r="A11" s="367"/>
      <c r="B11" s="370"/>
      <c r="C11" s="373"/>
      <c r="D11" s="34" t="s">
        <v>158</v>
      </c>
      <c r="E11" s="34" t="s">
        <v>159</v>
      </c>
      <c r="F11" s="195" t="s">
        <v>160</v>
      </c>
      <c r="G11" s="226" t="s">
        <v>667</v>
      </c>
      <c r="H11" s="26" t="s">
        <v>777</v>
      </c>
      <c r="I11" s="81" t="s">
        <v>421</v>
      </c>
      <c r="J11" s="227" t="s">
        <v>667</v>
      </c>
    </row>
    <row r="12" spans="1:10" ht="13.8" thickBot="1" x14ac:dyDescent="0.3">
      <c r="A12" s="367"/>
      <c r="B12" s="370"/>
      <c r="C12" s="373"/>
      <c r="D12" s="34" t="s">
        <v>161</v>
      </c>
      <c r="E12" s="34" t="s">
        <v>13</v>
      </c>
      <c r="F12" s="196" t="s">
        <v>162</v>
      </c>
      <c r="G12" s="225" t="s">
        <v>667</v>
      </c>
      <c r="H12" s="229" t="s">
        <v>667</v>
      </c>
      <c r="I12" s="81" t="s">
        <v>421</v>
      </c>
      <c r="J12" s="224" t="s">
        <v>667</v>
      </c>
    </row>
    <row r="13" spans="1:10" ht="13.8" thickBot="1" x14ac:dyDescent="0.3">
      <c r="A13" s="367"/>
      <c r="B13" s="370"/>
      <c r="C13" s="373"/>
      <c r="D13" s="34" t="s">
        <v>163</v>
      </c>
      <c r="E13" s="34" t="s">
        <v>13</v>
      </c>
      <c r="F13" s="195" t="s">
        <v>160</v>
      </c>
      <c r="G13" s="226" t="s">
        <v>667</v>
      </c>
      <c r="H13" s="26" t="s">
        <v>667</v>
      </c>
      <c r="I13" s="81" t="s">
        <v>421</v>
      </c>
      <c r="J13" s="227" t="s">
        <v>667</v>
      </c>
    </row>
    <row r="14" spans="1:10" ht="23.4" thickBot="1" x14ac:dyDescent="0.3">
      <c r="A14" s="367"/>
      <c r="B14" s="370"/>
      <c r="C14" s="373"/>
      <c r="D14" s="34" t="s">
        <v>164</v>
      </c>
      <c r="E14" s="36" t="s">
        <v>165</v>
      </c>
      <c r="F14" s="195" t="s">
        <v>152</v>
      </c>
      <c r="G14" s="268" t="s">
        <v>778</v>
      </c>
      <c r="H14" s="231" t="s">
        <v>712</v>
      </c>
      <c r="I14" s="234">
        <v>0.33</v>
      </c>
      <c r="J14" s="259" t="s">
        <v>799</v>
      </c>
    </row>
    <row r="15" spans="1:10" ht="58.2" thickBot="1" x14ac:dyDescent="0.3">
      <c r="A15" s="367"/>
      <c r="B15" s="371"/>
      <c r="C15" s="374"/>
      <c r="D15" s="34" t="s">
        <v>166</v>
      </c>
      <c r="E15" s="36" t="s">
        <v>167</v>
      </c>
      <c r="F15" s="195" t="s">
        <v>168</v>
      </c>
      <c r="G15" s="264" t="s">
        <v>805</v>
      </c>
      <c r="H15" s="232" t="s">
        <v>705</v>
      </c>
      <c r="I15" s="235">
        <v>1</v>
      </c>
      <c r="J15" s="228" t="s">
        <v>762</v>
      </c>
    </row>
    <row r="16" spans="1:10" ht="69" customHeight="1" thickBot="1" x14ac:dyDescent="0.3">
      <c r="A16" s="367"/>
      <c r="B16" s="33" t="s">
        <v>169</v>
      </c>
      <c r="C16" s="34" t="s">
        <v>170</v>
      </c>
      <c r="D16" s="34" t="s">
        <v>171</v>
      </c>
      <c r="E16" s="35" t="s">
        <v>172</v>
      </c>
      <c r="F16" s="195" t="s">
        <v>160</v>
      </c>
      <c r="G16" s="240" t="s">
        <v>779</v>
      </c>
      <c r="H16" s="267" t="s">
        <v>780</v>
      </c>
      <c r="I16" s="224"/>
      <c r="J16" s="259" t="s">
        <v>800</v>
      </c>
    </row>
    <row r="17" spans="1:10" ht="93" customHeight="1" thickBot="1" x14ac:dyDescent="0.3">
      <c r="A17" s="367"/>
      <c r="B17" s="33" t="s">
        <v>173</v>
      </c>
      <c r="C17" s="34" t="s">
        <v>174</v>
      </c>
      <c r="D17" s="34" t="s">
        <v>175</v>
      </c>
      <c r="E17" s="34" t="s">
        <v>176</v>
      </c>
      <c r="F17" s="195" t="s">
        <v>177</v>
      </c>
      <c r="G17" s="264" t="s">
        <v>776</v>
      </c>
      <c r="H17" s="230" t="s">
        <v>730</v>
      </c>
      <c r="I17" s="235">
        <v>0.33</v>
      </c>
      <c r="J17" s="264" t="s">
        <v>799</v>
      </c>
    </row>
    <row r="18" spans="1:10" ht="53.4" thickBot="1" x14ac:dyDescent="0.3">
      <c r="A18" s="368"/>
      <c r="B18" s="33" t="s">
        <v>178</v>
      </c>
      <c r="C18" s="34" t="s">
        <v>179</v>
      </c>
      <c r="D18" s="34" t="s">
        <v>180</v>
      </c>
      <c r="E18" s="34" t="s">
        <v>176</v>
      </c>
      <c r="F18" s="195" t="s">
        <v>152</v>
      </c>
      <c r="G18" s="259" t="s">
        <v>731</v>
      </c>
      <c r="H18" s="267" t="s">
        <v>732</v>
      </c>
      <c r="I18" s="234">
        <v>0.5</v>
      </c>
      <c r="J18" s="259" t="s">
        <v>733</v>
      </c>
    </row>
    <row r="19" spans="1:10" ht="53.4" thickBot="1" x14ac:dyDescent="0.3">
      <c r="A19" s="375" t="s">
        <v>181</v>
      </c>
      <c r="B19" s="33" t="s">
        <v>15</v>
      </c>
      <c r="C19" s="34" t="s">
        <v>182</v>
      </c>
      <c r="D19" s="34" t="s">
        <v>183</v>
      </c>
      <c r="E19" s="34" t="s">
        <v>159</v>
      </c>
      <c r="F19" s="195" t="s">
        <v>184</v>
      </c>
      <c r="G19" s="264" t="s">
        <v>717</v>
      </c>
      <c r="H19" s="233" t="s">
        <v>781</v>
      </c>
      <c r="I19" s="235">
        <v>0.85</v>
      </c>
      <c r="J19" s="264" t="s">
        <v>782</v>
      </c>
    </row>
    <row r="20" spans="1:10" ht="57.6" thickBot="1" x14ac:dyDescent="0.3">
      <c r="A20" s="376"/>
      <c r="B20" s="33" t="s">
        <v>18</v>
      </c>
      <c r="C20" s="34" t="s">
        <v>185</v>
      </c>
      <c r="D20" s="34" t="s">
        <v>186</v>
      </c>
      <c r="E20" s="35" t="s">
        <v>172</v>
      </c>
      <c r="F20" s="195" t="s">
        <v>147</v>
      </c>
      <c r="G20" s="259" t="s">
        <v>801</v>
      </c>
      <c r="H20" s="265" t="s">
        <v>802</v>
      </c>
      <c r="I20" s="234">
        <v>0.33</v>
      </c>
      <c r="J20" s="259" t="s">
        <v>800</v>
      </c>
    </row>
    <row r="21" spans="1:10" ht="27" thickBot="1" x14ac:dyDescent="0.3">
      <c r="A21" s="376"/>
      <c r="B21" s="33" t="s">
        <v>22</v>
      </c>
      <c r="C21" s="34" t="s">
        <v>187</v>
      </c>
      <c r="D21" s="34" t="s">
        <v>188</v>
      </c>
      <c r="E21" s="34" t="s">
        <v>189</v>
      </c>
      <c r="F21" s="195" t="s">
        <v>190</v>
      </c>
      <c r="G21" s="264" t="s">
        <v>667</v>
      </c>
      <c r="H21" s="264" t="s">
        <v>667</v>
      </c>
      <c r="I21" s="263" t="s">
        <v>421</v>
      </c>
      <c r="J21" s="228" t="s">
        <v>667</v>
      </c>
    </row>
    <row r="22" spans="1:10" ht="13.8" thickBot="1" x14ac:dyDescent="0.25">
      <c r="A22" s="376"/>
      <c r="B22" s="33" t="s">
        <v>191</v>
      </c>
      <c r="C22" s="34" t="s">
        <v>192</v>
      </c>
      <c r="D22" s="34" t="s">
        <v>193</v>
      </c>
      <c r="E22" s="34" t="s">
        <v>194</v>
      </c>
      <c r="F22" s="195" t="s">
        <v>195</v>
      </c>
      <c r="G22" s="224" t="s">
        <v>667</v>
      </c>
      <c r="H22" s="224" t="s">
        <v>667</v>
      </c>
      <c r="I22" s="266" t="s">
        <v>421</v>
      </c>
      <c r="J22" s="260" t="s">
        <v>667</v>
      </c>
    </row>
    <row r="23" spans="1:10" ht="66.599999999999994" thickBot="1" x14ac:dyDescent="0.3">
      <c r="A23" s="377"/>
      <c r="B23" s="37" t="s">
        <v>196</v>
      </c>
      <c r="C23" s="34" t="s">
        <v>197</v>
      </c>
      <c r="D23" s="34" t="s">
        <v>198</v>
      </c>
      <c r="E23" s="34" t="s">
        <v>199</v>
      </c>
      <c r="F23" s="195" t="s">
        <v>200</v>
      </c>
      <c r="G23" s="228" t="s">
        <v>667</v>
      </c>
      <c r="H23" s="228" t="s">
        <v>667</v>
      </c>
      <c r="I23" s="263" t="s">
        <v>421</v>
      </c>
      <c r="J23" s="228" t="s">
        <v>667</v>
      </c>
    </row>
    <row r="24" spans="1:10" ht="66.599999999999994" thickBot="1" x14ac:dyDescent="0.3">
      <c r="A24" s="353" t="s">
        <v>201</v>
      </c>
      <c r="B24" s="33" t="s">
        <v>30</v>
      </c>
      <c r="C24" s="34" t="s">
        <v>202</v>
      </c>
      <c r="D24" s="34" t="s">
        <v>203</v>
      </c>
      <c r="E24" s="34" t="s">
        <v>204</v>
      </c>
      <c r="F24" s="195" t="s">
        <v>147</v>
      </c>
      <c r="G24" s="259" t="s">
        <v>783</v>
      </c>
      <c r="H24" s="265" t="s">
        <v>784</v>
      </c>
      <c r="I24" s="234">
        <v>0.33</v>
      </c>
      <c r="J24" s="259" t="s">
        <v>800</v>
      </c>
    </row>
    <row r="25" spans="1:10" ht="66.599999999999994" thickBot="1" x14ac:dyDescent="0.3">
      <c r="A25" s="354"/>
      <c r="B25" s="33" t="s">
        <v>32</v>
      </c>
      <c r="C25" s="34" t="s">
        <v>205</v>
      </c>
      <c r="D25" s="34" t="s">
        <v>206</v>
      </c>
      <c r="E25" s="34" t="s">
        <v>207</v>
      </c>
      <c r="F25" s="195" t="s">
        <v>147</v>
      </c>
      <c r="G25" s="228" t="s">
        <v>667</v>
      </c>
      <c r="H25" s="30" t="s">
        <v>667</v>
      </c>
      <c r="I25" s="262" t="s">
        <v>421</v>
      </c>
      <c r="J25" s="228" t="s">
        <v>667</v>
      </c>
    </row>
    <row r="26" spans="1:10" ht="40.200000000000003" thickBot="1" x14ac:dyDescent="0.3">
      <c r="A26" s="38"/>
      <c r="B26" s="33" t="s">
        <v>208</v>
      </c>
      <c r="C26" s="34" t="s">
        <v>209</v>
      </c>
      <c r="D26" s="34" t="s">
        <v>210</v>
      </c>
      <c r="E26" s="34" t="s">
        <v>189</v>
      </c>
      <c r="F26" s="195" t="s">
        <v>190</v>
      </c>
      <c r="G26" s="259" t="s">
        <v>667</v>
      </c>
      <c r="H26" s="265" t="s">
        <v>667</v>
      </c>
      <c r="I26" s="262" t="s">
        <v>421</v>
      </c>
      <c r="J26" s="260" t="s">
        <v>667</v>
      </c>
    </row>
    <row r="27" spans="1:10" s="30" customFormat="1" ht="27" thickBot="1" x14ac:dyDescent="0.3">
      <c r="A27" s="353" t="s">
        <v>211</v>
      </c>
      <c r="B27" s="39">
        <v>4.0999999999999996</v>
      </c>
      <c r="C27" s="34" t="s">
        <v>212</v>
      </c>
      <c r="D27" s="34" t="s">
        <v>213</v>
      </c>
      <c r="E27" s="34" t="s">
        <v>214</v>
      </c>
      <c r="F27" s="195" t="s">
        <v>200</v>
      </c>
      <c r="G27" s="228" t="s">
        <v>667</v>
      </c>
      <c r="H27" s="265" t="s">
        <v>667</v>
      </c>
      <c r="I27" s="262" t="s">
        <v>421</v>
      </c>
      <c r="J27" s="260" t="s">
        <v>667</v>
      </c>
    </row>
    <row r="28" spans="1:10" ht="27" thickBot="1" x14ac:dyDescent="0.3">
      <c r="A28" s="355"/>
      <c r="B28" s="40">
        <v>4.2</v>
      </c>
      <c r="C28" s="34" t="s">
        <v>215</v>
      </c>
      <c r="D28" s="34" t="s">
        <v>216</v>
      </c>
      <c r="E28" s="34" t="s">
        <v>217</v>
      </c>
      <c r="F28" s="195" t="s">
        <v>200</v>
      </c>
      <c r="G28" s="260" t="s">
        <v>667</v>
      </c>
      <c r="H28" s="265" t="s">
        <v>667</v>
      </c>
      <c r="I28" s="262" t="s">
        <v>421</v>
      </c>
      <c r="J28" s="260" t="s">
        <v>667</v>
      </c>
    </row>
  </sheetData>
  <mergeCells count="17">
    <mergeCell ref="A1:A4"/>
    <mergeCell ref="B1:F1"/>
    <mergeCell ref="B2:C2"/>
    <mergeCell ref="D2:F2"/>
    <mergeCell ref="B3:C3"/>
    <mergeCell ref="D3:F3"/>
    <mergeCell ref="B4:C4"/>
    <mergeCell ref="A24:A25"/>
    <mergeCell ref="A27:A28"/>
    <mergeCell ref="G5:J5"/>
    <mergeCell ref="G6:J6"/>
    <mergeCell ref="A6:F6"/>
    <mergeCell ref="B7:C7"/>
    <mergeCell ref="A8:A18"/>
    <mergeCell ref="B10:B15"/>
    <mergeCell ref="C10:C15"/>
    <mergeCell ref="A19:A23"/>
  </mergeCells>
  <hyperlinks>
    <hyperlink ref="H15" r:id="rId1" location="procesos-de-contratación-publicados-en-secop, ingresando al link Convocatorias públicas."/>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F19" zoomScale="80" zoomScaleNormal="80" workbookViewId="0">
      <selection activeCell="G1" sqref="G1:J5"/>
    </sheetView>
  </sheetViews>
  <sheetFormatPr baseColWidth="10" defaultRowHeight="13.2" x14ac:dyDescent="0.25"/>
  <cols>
    <col min="1" max="1" width="33.77734375" customWidth="1"/>
    <col min="2" max="2" width="7" customWidth="1"/>
    <col min="3" max="3" width="52.109375" customWidth="1"/>
    <col min="4" max="4" width="36.6640625" customWidth="1"/>
    <col min="5" max="5" width="33.6640625" bestFit="1" customWidth="1"/>
    <col min="6" max="6" width="36.44140625" customWidth="1"/>
    <col min="7" max="7" width="80.6640625" customWidth="1"/>
    <col min="8" max="8" width="16.77734375" customWidth="1"/>
    <col min="9" max="9" width="18.77734375" customWidth="1"/>
    <col min="10" max="10" width="25.6640625" customWidth="1"/>
  </cols>
  <sheetData>
    <row r="1" spans="1:10" ht="12.75" customHeight="1" x14ac:dyDescent="0.25">
      <c r="A1" s="324"/>
      <c r="B1" s="327" t="s">
        <v>0</v>
      </c>
      <c r="C1" s="327"/>
      <c r="D1" s="327"/>
      <c r="E1" s="327"/>
      <c r="F1" s="327"/>
      <c r="G1" s="341" t="s">
        <v>668</v>
      </c>
      <c r="H1" s="342"/>
      <c r="I1" s="342"/>
      <c r="J1" s="343"/>
    </row>
    <row r="2" spans="1:10" ht="12.75" customHeight="1" x14ac:dyDescent="0.25">
      <c r="A2" s="325"/>
      <c r="B2" s="328" t="s">
        <v>1</v>
      </c>
      <c r="C2" s="329"/>
      <c r="D2" s="330" t="s">
        <v>2</v>
      </c>
      <c r="E2" s="330"/>
      <c r="F2" s="331"/>
      <c r="G2" s="378"/>
      <c r="H2" s="379"/>
      <c r="I2" s="379"/>
      <c r="J2" s="380"/>
    </row>
    <row r="3" spans="1:10" ht="12.75" customHeight="1" thickBot="1" x14ac:dyDescent="0.3">
      <c r="A3" s="325"/>
      <c r="B3" s="332" t="s">
        <v>3</v>
      </c>
      <c r="C3" s="333"/>
      <c r="D3" s="330">
        <v>2017</v>
      </c>
      <c r="E3" s="330"/>
      <c r="F3" s="331"/>
      <c r="G3" s="344"/>
      <c r="H3" s="345"/>
      <c r="I3" s="345"/>
      <c r="J3" s="346"/>
    </row>
    <row r="4" spans="1:10" ht="12.75" customHeight="1" thickBot="1" x14ac:dyDescent="0.35">
      <c r="A4" s="326"/>
      <c r="B4" s="388" t="s">
        <v>4</v>
      </c>
      <c r="C4" s="388"/>
      <c r="D4" s="333"/>
      <c r="E4" s="333"/>
      <c r="F4" s="334"/>
      <c r="G4" s="381" t="s">
        <v>764</v>
      </c>
      <c r="H4" s="382"/>
      <c r="I4" s="382"/>
      <c r="J4" s="383"/>
    </row>
    <row r="5" spans="1:10" ht="34.5" customHeight="1" thickBot="1" x14ac:dyDescent="0.35">
      <c r="A5" s="41" t="s">
        <v>218</v>
      </c>
      <c r="B5" s="384" t="s">
        <v>7</v>
      </c>
      <c r="C5" s="385"/>
      <c r="D5" s="42" t="s">
        <v>8</v>
      </c>
      <c r="E5" s="41" t="s">
        <v>9</v>
      </c>
      <c r="F5" s="41" t="s">
        <v>10</v>
      </c>
      <c r="G5" s="309" t="s">
        <v>662</v>
      </c>
      <c r="H5" s="310" t="s">
        <v>663</v>
      </c>
      <c r="I5" s="311" t="s">
        <v>664</v>
      </c>
      <c r="J5" s="312" t="s">
        <v>665</v>
      </c>
    </row>
    <row r="6" spans="1:10" ht="121.5" customHeight="1" thickBot="1" x14ac:dyDescent="0.3">
      <c r="A6" s="386" t="s">
        <v>219</v>
      </c>
      <c r="B6" s="43" t="s">
        <v>12</v>
      </c>
      <c r="C6" s="50" t="s">
        <v>220</v>
      </c>
      <c r="D6" s="45" t="s">
        <v>221</v>
      </c>
      <c r="E6" s="45" t="s">
        <v>222</v>
      </c>
      <c r="F6" s="198" t="s">
        <v>223</v>
      </c>
      <c r="G6" s="215" t="s">
        <v>676</v>
      </c>
      <c r="H6" s="215" t="s">
        <v>677</v>
      </c>
      <c r="I6" s="216">
        <v>0.5</v>
      </c>
      <c r="J6" s="215" t="s">
        <v>795</v>
      </c>
    </row>
    <row r="7" spans="1:10" ht="62.25" customHeight="1" thickBot="1" x14ac:dyDescent="0.3">
      <c r="A7" s="386"/>
      <c r="B7" s="43" t="s">
        <v>148</v>
      </c>
      <c r="C7" s="44" t="s">
        <v>224</v>
      </c>
      <c r="D7" s="45" t="s">
        <v>225</v>
      </c>
      <c r="E7" s="45" t="s">
        <v>226</v>
      </c>
      <c r="F7" s="199" t="s">
        <v>227</v>
      </c>
      <c r="G7" s="215" t="s">
        <v>667</v>
      </c>
      <c r="H7" s="215" t="s">
        <v>667</v>
      </c>
      <c r="I7" s="45" t="s">
        <v>421</v>
      </c>
      <c r="J7" s="215" t="s">
        <v>667</v>
      </c>
    </row>
    <row r="8" spans="1:10" ht="314.25" customHeight="1" thickBot="1" x14ac:dyDescent="0.3">
      <c r="A8" s="386" t="s">
        <v>228</v>
      </c>
      <c r="B8" s="43" t="s">
        <v>15</v>
      </c>
      <c r="C8" s="50" t="s">
        <v>678</v>
      </c>
      <c r="D8" s="46" t="s">
        <v>229</v>
      </c>
      <c r="E8" s="45" t="s">
        <v>230</v>
      </c>
      <c r="F8" s="199" t="s">
        <v>231</v>
      </c>
      <c r="G8" s="215" t="s">
        <v>680</v>
      </c>
      <c r="H8" s="215" t="s">
        <v>679</v>
      </c>
      <c r="I8" s="216">
        <v>0.35</v>
      </c>
      <c r="J8" s="215" t="s">
        <v>681</v>
      </c>
    </row>
    <row r="9" spans="1:10" ht="183.75" customHeight="1" thickBot="1" x14ac:dyDescent="0.3">
      <c r="A9" s="386"/>
      <c r="B9" s="43" t="s">
        <v>18</v>
      </c>
      <c r="C9" s="50" t="s">
        <v>232</v>
      </c>
      <c r="D9" s="45" t="s">
        <v>233</v>
      </c>
      <c r="E9" s="45" t="s">
        <v>222</v>
      </c>
      <c r="F9" s="199" t="s">
        <v>223</v>
      </c>
      <c r="G9" s="215" t="s">
        <v>683</v>
      </c>
      <c r="H9" s="215" t="s">
        <v>682</v>
      </c>
      <c r="I9" s="216">
        <v>0.35</v>
      </c>
      <c r="J9" s="193"/>
    </row>
    <row r="10" spans="1:10" ht="45.75" customHeight="1" thickBot="1" x14ac:dyDescent="0.3">
      <c r="A10" s="386"/>
      <c r="B10" s="43" t="s">
        <v>22</v>
      </c>
      <c r="C10" s="44" t="s">
        <v>234</v>
      </c>
      <c r="D10" s="45" t="s">
        <v>235</v>
      </c>
      <c r="E10" s="45" t="s">
        <v>236</v>
      </c>
      <c r="F10" s="199" t="s">
        <v>237</v>
      </c>
      <c r="G10" s="215" t="s">
        <v>686</v>
      </c>
      <c r="H10" s="215" t="s">
        <v>684</v>
      </c>
      <c r="I10" s="276">
        <v>1</v>
      </c>
      <c r="J10" s="215" t="s">
        <v>685</v>
      </c>
    </row>
    <row r="11" spans="1:10" ht="79.8" thickBot="1" x14ac:dyDescent="0.3">
      <c r="A11" s="386"/>
      <c r="B11" s="43" t="s">
        <v>191</v>
      </c>
      <c r="C11" s="44" t="s">
        <v>238</v>
      </c>
      <c r="D11" s="45" t="s">
        <v>239</v>
      </c>
      <c r="E11" s="45" t="s">
        <v>240</v>
      </c>
      <c r="F11" s="199" t="s">
        <v>223</v>
      </c>
      <c r="G11" s="215" t="s">
        <v>687</v>
      </c>
      <c r="H11" s="215" t="s">
        <v>688</v>
      </c>
      <c r="I11" s="276">
        <v>0.33</v>
      </c>
      <c r="J11" s="48" t="s">
        <v>421</v>
      </c>
    </row>
    <row r="12" spans="1:10" ht="237" customHeight="1" thickBot="1" x14ac:dyDescent="0.3">
      <c r="A12" s="386"/>
      <c r="B12" s="43" t="s">
        <v>196</v>
      </c>
      <c r="C12" s="47" t="s">
        <v>241</v>
      </c>
      <c r="D12" s="45" t="s">
        <v>242</v>
      </c>
      <c r="E12" s="45" t="s">
        <v>240</v>
      </c>
      <c r="F12" s="199" t="s">
        <v>223</v>
      </c>
      <c r="G12" s="215" t="s">
        <v>690</v>
      </c>
      <c r="H12" s="215" t="s">
        <v>689</v>
      </c>
      <c r="I12" s="284" t="s">
        <v>667</v>
      </c>
      <c r="J12" s="277" t="s">
        <v>421</v>
      </c>
    </row>
    <row r="13" spans="1:10" ht="27" thickBot="1" x14ac:dyDescent="0.3">
      <c r="A13" s="386" t="s">
        <v>243</v>
      </c>
      <c r="B13" s="43" t="s">
        <v>30</v>
      </c>
      <c r="C13" s="44" t="s">
        <v>244</v>
      </c>
      <c r="D13" s="45" t="s">
        <v>245</v>
      </c>
      <c r="E13" s="45" t="s">
        <v>246</v>
      </c>
      <c r="F13" s="217" t="s">
        <v>223</v>
      </c>
      <c r="G13" s="45" t="s">
        <v>667</v>
      </c>
      <c r="H13" s="45" t="s">
        <v>667</v>
      </c>
      <c r="I13" s="45" t="s">
        <v>667</v>
      </c>
      <c r="J13" s="45" t="s">
        <v>667</v>
      </c>
    </row>
    <row r="14" spans="1:10" ht="53.4" thickBot="1" x14ac:dyDescent="0.3">
      <c r="A14" s="386"/>
      <c r="B14" s="43" t="s">
        <v>32</v>
      </c>
      <c r="C14" s="44" t="s">
        <v>247</v>
      </c>
      <c r="D14" s="48" t="s">
        <v>248</v>
      </c>
      <c r="E14" s="45" t="s">
        <v>249</v>
      </c>
      <c r="F14" s="217" t="s">
        <v>250</v>
      </c>
      <c r="G14" s="215" t="s">
        <v>691</v>
      </c>
      <c r="H14" s="45" t="s">
        <v>692</v>
      </c>
      <c r="I14" s="223">
        <v>1</v>
      </c>
      <c r="J14" s="50" t="s">
        <v>693</v>
      </c>
    </row>
    <row r="15" spans="1:10" ht="66.599999999999994" thickBot="1" x14ac:dyDescent="0.3">
      <c r="A15" s="386"/>
      <c r="B15" s="43" t="s">
        <v>208</v>
      </c>
      <c r="C15" s="44" t="s">
        <v>251</v>
      </c>
      <c r="D15" s="45" t="s">
        <v>252</v>
      </c>
      <c r="E15" s="45" t="s">
        <v>249</v>
      </c>
      <c r="F15" s="217" t="s">
        <v>253</v>
      </c>
      <c r="G15" s="45" t="s">
        <v>667</v>
      </c>
      <c r="H15" s="45" t="s">
        <v>667</v>
      </c>
      <c r="I15" s="45" t="s">
        <v>667</v>
      </c>
      <c r="J15" s="45" t="s">
        <v>667</v>
      </c>
    </row>
    <row r="16" spans="1:10" ht="40.200000000000003" thickBot="1" x14ac:dyDescent="0.3">
      <c r="A16" s="386" t="s">
        <v>254</v>
      </c>
      <c r="B16" s="43" t="s">
        <v>35</v>
      </c>
      <c r="C16" s="44" t="s">
        <v>255</v>
      </c>
      <c r="D16" s="45" t="s">
        <v>256</v>
      </c>
      <c r="E16" s="45" t="s">
        <v>222</v>
      </c>
      <c r="F16" s="217" t="s">
        <v>257</v>
      </c>
      <c r="G16" s="45" t="s">
        <v>667</v>
      </c>
      <c r="H16" s="45" t="s">
        <v>667</v>
      </c>
      <c r="I16" s="45" t="s">
        <v>667</v>
      </c>
      <c r="J16" s="45" t="s">
        <v>667</v>
      </c>
    </row>
    <row r="17" spans="1:10" ht="40.200000000000003" thickBot="1" x14ac:dyDescent="0.3">
      <c r="A17" s="386"/>
      <c r="B17" s="43" t="s">
        <v>39</v>
      </c>
      <c r="C17" s="44" t="s">
        <v>258</v>
      </c>
      <c r="D17" s="48" t="s">
        <v>259</v>
      </c>
      <c r="E17" s="47" t="s">
        <v>260</v>
      </c>
      <c r="F17" s="217" t="s">
        <v>261</v>
      </c>
      <c r="G17" s="45" t="s">
        <v>667</v>
      </c>
      <c r="H17" s="45" t="s">
        <v>667</v>
      </c>
      <c r="I17" s="45" t="s">
        <v>667</v>
      </c>
      <c r="J17" s="45" t="s">
        <v>667</v>
      </c>
    </row>
    <row r="18" spans="1:10" ht="83.25" customHeight="1" thickBot="1" x14ac:dyDescent="0.3">
      <c r="A18" s="386"/>
      <c r="B18" s="43" t="s">
        <v>41</v>
      </c>
      <c r="C18" s="49" t="s">
        <v>262</v>
      </c>
      <c r="D18" s="45" t="s">
        <v>263</v>
      </c>
      <c r="E18" s="45" t="s">
        <v>222</v>
      </c>
      <c r="F18" s="217" t="s">
        <v>237</v>
      </c>
      <c r="G18" s="215" t="s">
        <v>792</v>
      </c>
      <c r="H18" s="278" t="s">
        <v>793</v>
      </c>
      <c r="I18" s="276">
        <v>1</v>
      </c>
      <c r="J18" s="222"/>
    </row>
    <row r="19" spans="1:10" ht="60" customHeight="1" thickBot="1" x14ac:dyDescent="0.3">
      <c r="A19" s="386"/>
      <c r="B19" s="43" t="s">
        <v>264</v>
      </c>
      <c r="C19" s="45" t="s">
        <v>265</v>
      </c>
      <c r="D19" s="45" t="s">
        <v>266</v>
      </c>
      <c r="E19" s="45" t="s">
        <v>222</v>
      </c>
      <c r="F19" s="218" t="s">
        <v>267</v>
      </c>
      <c r="G19" s="286" t="s">
        <v>718</v>
      </c>
      <c r="H19" s="287" t="s">
        <v>719</v>
      </c>
      <c r="I19" s="288">
        <v>0.85</v>
      </c>
      <c r="J19" s="50" t="s">
        <v>798</v>
      </c>
    </row>
    <row r="20" spans="1:10" ht="132.6" thickBot="1" x14ac:dyDescent="0.3">
      <c r="A20" s="386"/>
      <c r="B20" s="43" t="s">
        <v>268</v>
      </c>
      <c r="C20" s="50" t="s">
        <v>269</v>
      </c>
      <c r="D20" s="45" t="s">
        <v>270</v>
      </c>
      <c r="E20" s="45" t="s">
        <v>271</v>
      </c>
      <c r="F20" s="217" t="s">
        <v>223</v>
      </c>
      <c r="G20" s="215" t="s">
        <v>694</v>
      </c>
      <c r="H20" s="215" t="s">
        <v>794</v>
      </c>
      <c r="I20" s="285" t="s">
        <v>667</v>
      </c>
      <c r="J20" s="49" t="s">
        <v>667</v>
      </c>
    </row>
    <row r="21" spans="1:10" ht="53.4" thickBot="1" x14ac:dyDescent="0.3">
      <c r="A21" s="387" t="s">
        <v>272</v>
      </c>
      <c r="B21" s="43" t="s">
        <v>47</v>
      </c>
      <c r="C21" s="50" t="s">
        <v>273</v>
      </c>
      <c r="D21" s="47" t="s">
        <v>274</v>
      </c>
      <c r="E21" s="48" t="s">
        <v>275</v>
      </c>
      <c r="F21" s="217" t="s">
        <v>257</v>
      </c>
      <c r="G21" s="215" t="s">
        <v>768</v>
      </c>
      <c r="H21" s="215" t="s">
        <v>769</v>
      </c>
      <c r="I21" s="222"/>
      <c r="J21" s="50" t="s">
        <v>812</v>
      </c>
    </row>
    <row r="22" spans="1:10" ht="119.4" thickBot="1" x14ac:dyDescent="0.3">
      <c r="A22" s="387"/>
      <c r="B22" s="48" t="s">
        <v>51</v>
      </c>
      <c r="C22" s="45" t="s">
        <v>276</v>
      </c>
      <c r="D22" s="45" t="s">
        <v>277</v>
      </c>
      <c r="E22" s="45" t="s">
        <v>222</v>
      </c>
      <c r="F22" s="217" t="s">
        <v>177</v>
      </c>
      <c r="G22" s="215" t="s">
        <v>702</v>
      </c>
      <c r="H22" s="215" t="s">
        <v>695</v>
      </c>
      <c r="I22" s="276">
        <v>1</v>
      </c>
      <c r="J22" s="215" t="s">
        <v>797</v>
      </c>
    </row>
    <row r="23" spans="1:10" x14ac:dyDescent="0.25">
      <c r="A23" s="51"/>
      <c r="B23" s="52"/>
      <c r="C23" s="53"/>
      <c r="D23" s="54"/>
      <c r="E23" s="55"/>
      <c r="F23" s="56"/>
    </row>
  </sheetData>
  <mergeCells count="16">
    <mergeCell ref="A13:A15"/>
    <mergeCell ref="A16:A20"/>
    <mergeCell ref="A21:A22"/>
    <mergeCell ref="A1:A4"/>
    <mergeCell ref="B1:F1"/>
    <mergeCell ref="B2:C2"/>
    <mergeCell ref="D2:F2"/>
    <mergeCell ref="B3:C3"/>
    <mergeCell ref="D3:F3"/>
    <mergeCell ref="B4:C4"/>
    <mergeCell ref="D4:F4"/>
    <mergeCell ref="G1:J3"/>
    <mergeCell ref="G4:J4"/>
    <mergeCell ref="B5:C5"/>
    <mergeCell ref="A6:A7"/>
    <mergeCell ref="A8:A12"/>
  </mergeCells>
  <hyperlinks>
    <hyperlink ref="H18" r:id="rId1"/>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
  <sheetViews>
    <sheetView topLeftCell="D1" workbookViewId="0">
      <selection activeCell="E13" sqref="E13"/>
    </sheetView>
  </sheetViews>
  <sheetFormatPr baseColWidth="10" defaultColWidth="12" defaultRowHeight="11.4" x14ac:dyDescent="0.25"/>
  <cols>
    <col min="1" max="1" width="12" style="57"/>
    <col min="2" max="2" width="33" style="57" customWidth="1"/>
    <col min="3" max="3" width="10.77734375" style="57" customWidth="1"/>
    <col min="4" max="4" width="51.109375" style="57" customWidth="1"/>
    <col min="5" max="5" width="56.6640625" style="57" customWidth="1"/>
    <col min="6" max="6" width="39.77734375" style="57" customWidth="1"/>
    <col min="7" max="7" width="34.77734375" style="57" customWidth="1"/>
    <col min="8" max="8" width="44.6640625" style="57" customWidth="1"/>
    <col min="9" max="9" width="17.109375" style="57" customWidth="1"/>
    <col min="10" max="10" width="19" style="57" customWidth="1"/>
    <col min="11" max="11" width="17.44140625" style="57" customWidth="1"/>
    <col min="12" max="16384" width="12" style="57"/>
  </cols>
  <sheetData>
    <row r="1" spans="2:11" x14ac:dyDescent="0.25">
      <c r="B1" s="324"/>
      <c r="C1" s="327" t="s">
        <v>0</v>
      </c>
      <c r="D1" s="327"/>
      <c r="E1" s="327"/>
      <c r="F1" s="327"/>
      <c r="G1" s="327"/>
    </row>
    <row r="2" spans="2:11" ht="12" thickBot="1" x14ac:dyDescent="0.3">
      <c r="B2" s="325"/>
      <c r="C2" s="328" t="s">
        <v>1</v>
      </c>
      <c r="D2" s="329"/>
      <c r="E2" s="330" t="s">
        <v>2</v>
      </c>
      <c r="F2" s="330"/>
      <c r="G2" s="331"/>
    </row>
    <row r="3" spans="2:11" x14ac:dyDescent="0.25">
      <c r="B3" s="325"/>
      <c r="C3" s="332" t="s">
        <v>3</v>
      </c>
      <c r="D3" s="333"/>
      <c r="E3" s="330">
        <v>2017</v>
      </c>
      <c r="F3" s="330"/>
      <c r="G3" s="331"/>
      <c r="H3" s="391" t="s">
        <v>765</v>
      </c>
      <c r="I3" s="392"/>
      <c r="J3" s="392"/>
      <c r="K3" s="393"/>
    </row>
    <row r="4" spans="2:11" x14ac:dyDescent="0.25">
      <c r="B4" s="326"/>
      <c r="C4" s="332" t="s">
        <v>4</v>
      </c>
      <c r="D4" s="333"/>
      <c r="E4" s="425" t="s">
        <v>60</v>
      </c>
      <c r="F4" s="425"/>
      <c r="G4" s="426"/>
      <c r="H4" s="394"/>
      <c r="I4" s="395"/>
      <c r="J4" s="395"/>
      <c r="K4" s="396"/>
    </row>
    <row r="5" spans="2:11" ht="12" thickBot="1" x14ac:dyDescent="0.3">
      <c r="B5" s="58"/>
      <c r="H5" s="394"/>
      <c r="I5" s="395"/>
      <c r="J5" s="395"/>
      <c r="K5" s="396"/>
    </row>
    <row r="6" spans="2:11" ht="12" thickBot="1" x14ac:dyDescent="0.3">
      <c r="B6" s="400" t="s">
        <v>278</v>
      </c>
      <c r="C6" s="401"/>
      <c r="D6" s="401"/>
      <c r="E6" s="401"/>
      <c r="F6" s="401"/>
      <c r="G6" s="402"/>
      <c r="H6" s="397"/>
      <c r="I6" s="398"/>
      <c r="J6" s="398"/>
      <c r="K6" s="399"/>
    </row>
    <row r="7" spans="2:11" ht="27" thickBot="1" x14ac:dyDescent="0.3">
      <c r="B7" s="59" t="s">
        <v>6</v>
      </c>
      <c r="C7" s="403" t="s">
        <v>7</v>
      </c>
      <c r="D7" s="404"/>
      <c r="E7" s="60" t="s">
        <v>8</v>
      </c>
      <c r="F7" s="60" t="s">
        <v>9</v>
      </c>
      <c r="G7" s="60" t="s">
        <v>10</v>
      </c>
      <c r="H7" s="309" t="s">
        <v>662</v>
      </c>
      <c r="I7" s="310" t="s">
        <v>663</v>
      </c>
      <c r="J7" s="311" t="s">
        <v>664</v>
      </c>
      <c r="K7" s="312" t="s">
        <v>665</v>
      </c>
    </row>
    <row r="8" spans="2:11" ht="80.400000000000006" thickBot="1" x14ac:dyDescent="0.3">
      <c r="B8" s="61" t="s">
        <v>279</v>
      </c>
      <c r="C8" s="62" t="s">
        <v>12</v>
      </c>
      <c r="D8" s="63" t="s">
        <v>280</v>
      </c>
      <c r="E8" s="64" t="s">
        <v>281</v>
      </c>
      <c r="F8" s="65" t="s">
        <v>282</v>
      </c>
      <c r="G8" s="200" t="s">
        <v>38</v>
      </c>
      <c r="H8" s="241" t="s">
        <v>755</v>
      </c>
      <c r="I8" s="243" t="s">
        <v>756</v>
      </c>
      <c r="J8" s="246">
        <v>0.33</v>
      </c>
      <c r="K8" s="245" t="s">
        <v>757</v>
      </c>
    </row>
    <row r="9" spans="2:11" x14ac:dyDescent="0.25">
      <c r="B9" s="405" t="s">
        <v>283</v>
      </c>
      <c r="C9" s="408" t="s">
        <v>15</v>
      </c>
      <c r="D9" s="410" t="s">
        <v>284</v>
      </c>
      <c r="E9" s="412" t="s">
        <v>285</v>
      </c>
      <c r="F9" s="414" t="s">
        <v>286</v>
      </c>
      <c r="G9" s="416" t="s">
        <v>177</v>
      </c>
      <c r="H9" s="423" t="s">
        <v>706</v>
      </c>
      <c r="I9" s="418" t="s">
        <v>696</v>
      </c>
      <c r="J9" s="420">
        <v>0.25</v>
      </c>
      <c r="K9" s="389" t="s">
        <v>796</v>
      </c>
    </row>
    <row r="10" spans="2:11" ht="100.5" customHeight="1" thickBot="1" x14ac:dyDescent="0.3">
      <c r="B10" s="406"/>
      <c r="C10" s="409"/>
      <c r="D10" s="411"/>
      <c r="E10" s="413"/>
      <c r="F10" s="415"/>
      <c r="G10" s="417"/>
      <c r="H10" s="424"/>
      <c r="I10" s="419"/>
      <c r="J10" s="421"/>
      <c r="K10" s="390"/>
    </row>
    <row r="11" spans="2:11" ht="67.5" customHeight="1" thickBot="1" x14ac:dyDescent="0.3">
      <c r="B11" s="407"/>
      <c r="C11" s="66" t="s">
        <v>18</v>
      </c>
      <c r="D11" s="67" t="s">
        <v>287</v>
      </c>
      <c r="E11" s="68" t="s">
        <v>288</v>
      </c>
      <c r="F11" s="69" t="s">
        <v>286</v>
      </c>
      <c r="G11" s="201" t="s">
        <v>289</v>
      </c>
      <c r="H11" s="241" t="s">
        <v>697</v>
      </c>
      <c r="I11" s="244" t="s">
        <v>703</v>
      </c>
      <c r="J11" s="282" t="s">
        <v>667</v>
      </c>
      <c r="K11" s="283" t="s">
        <v>667</v>
      </c>
    </row>
    <row r="12" spans="2:11" ht="34.799999999999997" thickBot="1" x14ac:dyDescent="0.3">
      <c r="B12" s="427" t="s">
        <v>290</v>
      </c>
      <c r="C12" s="70" t="s">
        <v>30</v>
      </c>
      <c r="D12" s="71" t="s">
        <v>291</v>
      </c>
      <c r="E12" s="72" t="s">
        <v>292</v>
      </c>
      <c r="F12" s="64" t="s">
        <v>282</v>
      </c>
      <c r="G12" s="202" t="s">
        <v>289</v>
      </c>
      <c r="H12" s="241" t="s">
        <v>667</v>
      </c>
      <c r="I12" s="241" t="s">
        <v>667</v>
      </c>
      <c r="J12" s="241" t="s">
        <v>667</v>
      </c>
      <c r="K12" s="241" t="s">
        <v>667</v>
      </c>
    </row>
    <row r="13" spans="2:11" ht="34.799999999999997" thickBot="1" x14ac:dyDescent="0.3">
      <c r="B13" s="428"/>
      <c r="C13" s="73" t="s">
        <v>32</v>
      </c>
      <c r="D13" s="71" t="s">
        <v>293</v>
      </c>
      <c r="E13" s="72" t="s">
        <v>294</v>
      </c>
      <c r="F13" s="64" t="s">
        <v>282</v>
      </c>
      <c r="G13" s="203" t="s">
        <v>250</v>
      </c>
      <c r="H13" s="299" t="s">
        <v>758</v>
      </c>
      <c r="I13" s="300" t="s">
        <v>758</v>
      </c>
      <c r="J13" s="247">
        <v>0</v>
      </c>
      <c r="K13" s="245" t="s">
        <v>759</v>
      </c>
    </row>
    <row r="14" spans="2:11" ht="57.6" thickBot="1" x14ac:dyDescent="0.3">
      <c r="B14" s="422" t="s">
        <v>295</v>
      </c>
      <c r="C14" s="66" t="s">
        <v>35</v>
      </c>
      <c r="D14" s="74" t="s">
        <v>296</v>
      </c>
      <c r="E14" s="75" t="s">
        <v>297</v>
      </c>
      <c r="F14" s="75" t="s">
        <v>286</v>
      </c>
      <c r="G14" s="204" t="s">
        <v>261</v>
      </c>
      <c r="H14" s="242" t="s">
        <v>698</v>
      </c>
      <c r="I14" s="243" t="s">
        <v>699</v>
      </c>
      <c r="J14" s="282" t="s">
        <v>667</v>
      </c>
      <c r="K14" s="283" t="s">
        <v>667</v>
      </c>
    </row>
    <row r="15" spans="2:11" ht="103.2" thickBot="1" x14ac:dyDescent="0.3">
      <c r="B15" s="422"/>
      <c r="C15" s="66" t="s">
        <v>39</v>
      </c>
      <c r="D15" s="76" t="s">
        <v>298</v>
      </c>
      <c r="E15" s="77" t="s">
        <v>299</v>
      </c>
      <c r="F15" s="77" t="s">
        <v>300</v>
      </c>
      <c r="G15" s="205" t="s">
        <v>289</v>
      </c>
      <c r="H15" s="242" t="s">
        <v>760</v>
      </c>
      <c r="I15" s="243" t="s">
        <v>761</v>
      </c>
      <c r="J15" s="246">
        <v>1</v>
      </c>
      <c r="K15" s="301" t="s">
        <v>762</v>
      </c>
    </row>
    <row r="16" spans="2:11" ht="103.2" thickBot="1" x14ac:dyDescent="0.3">
      <c r="B16" s="78" t="s">
        <v>301</v>
      </c>
      <c r="C16" s="66" t="s">
        <v>47</v>
      </c>
      <c r="D16" s="74" t="s">
        <v>302</v>
      </c>
      <c r="E16" s="75" t="s">
        <v>303</v>
      </c>
      <c r="F16" s="75" t="s">
        <v>286</v>
      </c>
      <c r="G16" s="206" t="s">
        <v>223</v>
      </c>
      <c r="H16" s="241" t="s">
        <v>667</v>
      </c>
      <c r="I16" s="243" t="s">
        <v>667</v>
      </c>
      <c r="J16" s="282" t="s">
        <v>667</v>
      </c>
      <c r="K16" s="283" t="s">
        <v>667</v>
      </c>
    </row>
  </sheetData>
  <mergeCells count="23">
    <mergeCell ref="C2:D2"/>
    <mergeCell ref="E2:G2"/>
    <mergeCell ref="B14:B15"/>
    <mergeCell ref="H9:H10"/>
    <mergeCell ref="C4:D4"/>
    <mergeCell ref="E4:G4"/>
    <mergeCell ref="B12:B13"/>
    <mergeCell ref="K9:K10"/>
    <mergeCell ref="H3:K6"/>
    <mergeCell ref="B6:G6"/>
    <mergeCell ref="C7:D7"/>
    <mergeCell ref="B9:B11"/>
    <mergeCell ref="C9:C10"/>
    <mergeCell ref="D9:D10"/>
    <mergeCell ref="E9:E10"/>
    <mergeCell ref="F9:F10"/>
    <mergeCell ref="G9:G10"/>
    <mergeCell ref="B1:B4"/>
    <mergeCell ref="C1:G1"/>
    <mergeCell ref="I9:I10"/>
    <mergeCell ref="J9:J10"/>
    <mergeCell ref="C3:D3"/>
    <mergeCell ref="E3:G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opLeftCell="E8" zoomScale="70" zoomScaleNormal="70" workbookViewId="0">
      <selection activeCell="G10" sqref="G10"/>
    </sheetView>
  </sheetViews>
  <sheetFormatPr baseColWidth="10" defaultColWidth="12" defaultRowHeight="13.2" x14ac:dyDescent="0.25"/>
  <cols>
    <col min="1" max="1" width="33" style="79" customWidth="1"/>
    <col min="2" max="2" width="10.77734375" style="79" customWidth="1"/>
    <col min="3" max="3" width="51.109375" style="79" customWidth="1"/>
    <col min="4" max="4" width="56.6640625" style="79" customWidth="1"/>
    <col min="5" max="5" width="39.77734375" style="79" customWidth="1"/>
    <col min="6" max="6" width="34.77734375" style="79" customWidth="1"/>
    <col min="7" max="7" width="63.6640625" style="79" customWidth="1"/>
    <col min="8" max="8" width="17.6640625" style="79" customWidth="1"/>
    <col min="9" max="9" width="23.77734375" style="79" customWidth="1"/>
    <col min="10" max="10" width="26.109375" style="79" customWidth="1"/>
    <col min="11" max="16384" width="12" style="79"/>
  </cols>
  <sheetData>
    <row r="1" spans="1:10" ht="13.8" thickBot="1" x14ac:dyDescent="0.3">
      <c r="A1" s="324"/>
      <c r="B1" s="327" t="s">
        <v>0</v>
      </c>
      <c r="C1" s="327"/>
      <c r="D1" s="327"/>
      <c r="E1" s="327"/>
      <c r="F1" s="327"/>
    </row>
    <row r="2" spans="1:10" x14ac:dyDescent="0.25">
      <c r="A2" s="325"/>
      <c r="B2" s="328" t="s">
        <v>1</v>
      </c>
      <c r="C2" s="329"/>
      <c r="D2" s="330" t="s">
        <v>2</v>
      </c>
      <c r="E2" s="330"/>
      <c r="F2" s="331"/>
      <c r="G2" s="341" t="s">
        <v>668</v>
      </c>
      <c r="H2" s="342"/>
      <c r="I2" s="342"/>
      <c r="J2" s="343"/>
    </row>
    <row r="3" spans="1:10" x14ac:dyDescent="0.25">
      <c r="A3" s="325"/>
      <c r="B3" s="332" t="s">
        <v>3</v>
      </c>
      <c r="C3" s="333"/>
      <c r="D3" s="330">
        <v>2017</v>
      </c>
      <c r="E3" s="330"/>
      <c r="F3" s="331"/>
      <c r="G3" s="378"/>
      <c r="H3" s="379"/>
      <c r="I3" s="379"/>
      <c r="J3" s="380"/>
    </row>
    <row r="4" spans="1:10" ht="13.5" customHeight="1" thickBot="1" x14ac:dyDescent="0.3">
      <c r="A4" s="326"/>
      <c r="B4" s="332" t="s">
        <v>4</v>
      </c>
      <c r="C4" s="333"/>
      <c r="D4" s="425" t="s">
        <v>304</v>
      </c>
      <c r="E4" s="425"/>
      <c r="F4" s="426"/>
      <c r="G4" s="344"/>
      <c r="H4" s="345"/>
      <c r="I4" s="345"/>
      <c r="J4" s="346"/>
    </row>
    <row r="5" spans="1:10" ht="20.25" customHeight="1" thickBot="1" x14ac:dyDescent="0.3">
      <c r="A5" s="429" t="s">
        <v>305</v>
      </c>
      <c r="B5" s="430"/>
      <c r="C5" s="430"/>
      <c r="D5" s="430"/>
      <c r="E5" s="430"/>
      <c r="F5" s="431"/>
      <c r="G5" s="436" t="s">
        <v>764</v>
      </c>
      <c r="H5" s="436"/>
      <c r="I5" s="436"/>
      <c r="J5" s="437"/>
    </row>
    <row r="6" spans="1:10" ht="31.5" customHeight="1" thickBot="1" x14ac:dyDescent="0.3">
      <c r="A6" s="80" t="s">
        <v>140</v>
      </c>
      <c r="B6" s="432" t="s">
        <v>7</v>
      </c>
      <c r="C6" s="432"/>
      <c r="D6" s="80" t="s">
        <v>8</v>
      </c>
      <c r="E6" s="80" t="s">
        <v>9</v>
      </c>
      <c r="F6" s="80" t="s">
        <v>10</v>
      </c>
      <c r="G6" s="309" t="s">
        <v>662</v>
      </c>
      <c r="H6" s="310" t="s">
        <v>663</v>
      </c>
      <c r="I6" s="313" t="s">
        <v>664</v>
      </c>
      <c r="J6" s="314" t="s">
        <v>665</v>
      </c>
    </row>
    <row r="7" spans="1:10" ht="282" customHeight="1" thickBot="1" x14ac:dyDescent="0.3">
      <c r="A7" s="433" t="s">
        <v>306</v>
      </c>
      <c r="B7" s="81">
        <v>1.1000000000000001</v>
      </c>
      <c r="C7" s="82" t="s">
        <v>307</v>
      </c>
      <c r="D7" s="81" t="s">
        <v>308</v>
      </c>
      <c r="E7" s="81" t="s">
        <v>309</v>
      </c>
      <c r="F7" s="207" t="s">
        <v>157</v>
      </c>
      <c r="G7" s="236" t="s">
        <v>727</v>
      </c>
      <c r="H7" s="279" t="s">
        <v>728</v>
      </c>
      <c r="I7" s="280">
        <v>0.25</v>
      </c>
      <c r="J7" s="9" t="s">
        <v>814</v>
      </c>
    </row>
    <row r="8" spans="1:10" ht="34.799999999999997" thickBot="1" x14ac:dyDescent="0.3">
      <c r="A8" s="433"/>
      <c r="B8" s="81">
        <v>1.2</v>
      </c>
      <c r="C8" s="82" t="s">
        <v>310</v>
      </c>
      <c r="D8" s="81" t="s">
        <v>311</v>
      </c>
      <c r="E8" s="81" t="s">
        <v>309</v>
      </c>
      <c r="F8" s="207" t="s">
        <v>312</v>
      </c>
      <c r="G8" s="274" t="s">
        <v>667</v>
      </c>
      <c r="H8" s="274" t="s">
        <v>667</v>
      </c>
      <c r="I8" s="274" t="s">
        <v>667</v>
      </c>
      <c r="J8" s="302" t="s">
        <v>667</v>
      </c>
    </row>
    <row r="9" spans="1:10" ht="276" customHeight="1" thickBot="1" x14ac:dyDescent="0.3">
      <c r="A9" s="434"/>
      <c r="B9" s="81">
        <v>1.3</v>
      </c>
      <c r="C9" s="82" t="s">
        <v>313</v>
      </c>
      <c r="D9" s="81" t="s">
        <v>175</v>
      </c>
      <c r="E9" s="81" t="s">
        <v>309</v>
      </c>
      <c r="F9" s="207" t="s">
        <v>177</v>
      </c>
      <c r="G9" s="236" t="s">
        <v>763</v>
      </c>
      <c r="H9" s="273" t="s">
        <v>729</v>
      </c>
      <c r="I9" s="280">
        <v>0.25</v>
      </c>
      <c r="J9" s="303" t="s">
        <v>813</v>
      </c>
    </row>
    <row r="10" spans="1:10" ht="69" thickBot="1" x14ac:dyDescent="0.25">
      <c r="A10" s="435"/>
      <c r="B10" s="81">
        <v>1.4</v>
      </c>
      <c r="C10" s="82" t="s">
        <v>314</v>
      </c>
      <c r="D10" s="238" t="s">
        <v>315</v>
      </c>
      <c r="E10" s="81" t="s">
        <v>309</v>
      </c>
      <c r="F10" s="207" t="s">
        <v>157</v>
      </c>
      <c r="G10" s="239" t="s">
        <v>667</v>
      </c>
      <c r="H10" s="239" t="s">
        <v>667</v>
      </c>
      <c r="I10" s="239" t="s">
        <v>667</v>
      </c>
      <c r="J10" s="239" t="s">
        <v>667</v>
      </c>
    </row>
  </sheetData>
  <mergeCells count="13">
    <mergeCell ref="A5:F5"/>
    <mergeCell ref="B6:C6"/>
    <mergeCell ref="A7:A10"/>
    <mergeCell ref="G2:J4"/>
    <mergeCell ref="G5:J5"/>
    <mergeCell ref="A1:A4"/>
    <mergeCell ref="B1:F1"/>
    <mergeCell ref="B2:C2"/>
    <mergeCell ref="D2:F2"/>
    <mergeCell ref="B3:C3"/>
    <mergeCell ref="D3:F3"/>
    <mergeCell ref="B4:C4"/>
    <mergeCell ref="D4:F4"/>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70"/>
  <sheetViews>
    <sheetView tabSelected="1" topLeftCell="Q23" zoomScale="70" zoomScaleNormal="70" workbookViewId="0">
      <selection activeCell="U24" sqref="U24"/>
    </sheetView>
  </sheetViews>
  <sheetFormatPr baseColWidth="10" defaultColWidth="12" defaultRowHeight="13.2" x14ac:dyDescent="0.25"/>
  <cols>
    <col min="1" max="1" width="24.44140625" style="84" bestFit="1" customWidth="1"/>
    <col min="2" max="2" width="28.77734375" style="84" customWidth="1"/>
    <col min="3" max="3" width="36.44140625" style="84" customWidth="1"/>
    <col min="4" max="4" width="65" style="84" customWidth="1"/>
    <col min="5" max="5" width="67.109375" style="84" customWidth="1"/>
    <col min="6" max="6" width="28.77734375" style="84" customWidth="1"/>
    <col min="7" max="7" width="37.109375" style="84" customWidth="1"/>
    <col min="8" max="8" width="23.33203125" style="84" customWidth="1"/>
    <col min="9" max="10" width="19.77734375" style="84" customWidth="1"/>
    <col min="11" max="11" width="26" style="84" customWidth="1"/>
    <col min="12" max="12" width="48.77734375" style="84" bestFit="1" customWidth="1"/>
    <col min="13" max="13" width="33.109375" style="84" customWidth="1"/>
    <col min="14" max="14" width="21.77734375" style="84" customWidth="1"/>
    <col min="15" max="15" width="67.109375" style="84" customWidth="1"/>
    <col min="16" max="16" width="46.109375" style="84" customWidth="1"/>
    <col min="17" max="17" width="35" style="84" customWidth="1"/>
    <col min="18" max="18" width="25.44140625" style="84" customWidth="1"/>
    <col min="19" max="19" width="24.44140625" style="84" customWidth="1"/>
    <col min="20" max="20" width="92.77734375" style="84" customWidth="1"/>
    <col min="21" max="21" width="38" style="84" customWidth="1"/>
    <col min="22" max="16384" width="12" style="84"/>
  </cols>
  <sheetData>
    <row r="2" spans="1:21" ht="13.8" x14ac:dyDescent="0.25">
      <c r="A2" s="662"/>
      <c r="B2" s="662"/>
      <c r="C2" s="662"/>
      <c r="D2" s="662"/>
      <c r="E2" s="689" t="s">
        <v>316</v>
      </c>
      <c r="F2" s="690"/>
      <c r="G2" s="690"/>
      <c r="H2" s="690"/>
      <c r="I2" s="690"/>
      <c r="J2" s="690"/>
      <c r="K2" s="691"/>
      <c r="L2" s="83"/>
      <c r="M2" s="83"/>
      <c r="N2" s="83"/>
      <c r="O2" s="83"/>
      <c r="P2" s="83"/>
      <c r="Q2" s="83"/>
      <c r="R2" s="83"/>
      <c r="S2" s="83"/>
    </row>
    <row r="3" spans="1:21" ht="13.8" x14ac:dyDescent="0.25">
      <c r="A3" s="662"/>
      <c r="B3" s="662"/>
      <c r="C3" s="662"/>
      <c r="D3" s="662"/>
      <c r="E3" s="692"/>
      <c r="F3" s="693"/>
      <c r="G3" s="693"/>
      <c r="H3" s="693"/>
      <c r="I3" s="693"/>
      <c r="J3" s="693"/>
      <c r="K3" s="694"/>
      <c r="L3" s="83"/>
      <c r="M3" s="83"/>
      <c r="N3" s="83"/>
      <c r="O3" s="83"/>
      <c r="P3" s="83"/>
      <c r="Q3" s="83"/>
      <c r="R3" s="83"/>
      <c r="S3" s="83"/>
    </row>
    <row r="4" spans="1:21" ht="13.8" x14ac:dyDescent="0.25">
      <c r="A4" s="662"/>
      <c r="B4" s="662"/>
      <c r="C4" s="662"/>
      <c r="D4" s="662"/>
      <c r="E4" s="695"/>
      <c r="F4" s="696"/>
      <c r="G4" s="696"/>
      <c r="H4" s="696"/>
      <c r="I4" s="696"/>
      <c r="J4" s="696"/>
      <c r="K4" s="697"/>
      <c r="L4" s="83"/>
      <c r="M4" s="83"/>
      <c r="N4" s="83"/>
      <c r="O4" s="83"/>
      <c r="P4" s="83"/>
      <c r="Q4" s="83"/>
      <c r="R4" s="83"/>
      <c r="S4" s="83"/>
    </row>
    <row r="5" spans="1:21" ht="13.8" x14ac:dyDescent="0.25">
      <c r="A5" s="83"/>
      <c r="B5" s="83"/>
      <c r="C5" s="83"/>
      <c r="D5" s="83"/>
      <c r="E5" s="83"/>
      <c r="F5" s="83"/>
      <c r="G5" s="83"/>
      <c r="H5" s="83"/>
      <c r="I5" s="83"/>
      <c r="J5" s="83"/>
      <c r="K5" s="83"/>
      <c r="L5" s="83"/>
      <c r="M5" s="83"/>
      <c r="N5" s="83"/>
      <c r="O5" s="83"/>
      <c r="P5" s="83"/>
      <c r="Q5" s="83"/>
      <c r="R5" s="83"/>
      <c r="S5" s="83"/>
    </row>
    <row r="6" spans="1:21" ht="13.8" x14ac:dyDescent="0.25">
      <c r="A6" s="83"/>
      <c r="B6" s="83"/>
      <c r="C6" s="85" t="s">
        <v>317</v>
      </c>
      <c r="D6" s="83"/>
      <c r="E6" s="86">
        <v>42759</v>
      </c>
      <c r="F6" s="83"/>
      <c r="G6" s="87" t="s">
        <v>318</v>
      </c>
      <c r="H6" s="86">
        <v>42766</v>
      </c>
      <c r="I6" s="83"/>
      <c r="J6" s="83"/>
      <c r="K6" s="83"/>
      <c r="L6" s="83"/>
      <c r="M6" s="83"/>
      <c r="N6" s="83"/>
      <c r="O6" s="83"/>
      <c r="P6" s="83"/>
      <c r="Q6" s="83"/>
      <c r="R6" s="83"/>
      <c r="S6" s="83"/>
    </row>
    <row r="7" spans="1:21" ht="13.8" x14ac:dyDescent="0.25">
      <c r="A7" s="88"/>
      <c r="B7" s="83"/>
      <c r="C7" s="88"/>
      <c r="D7" s="88"/>
      <c r="E7" s="88"/>
      <c r="F7" s="88"/>
      <c r="G7" s="88"/>
      <c r="H7" s="83"/>
      <c r="I7" s="83"/>
      <c r="J7" s="83"/>
      <c r="K7" s="83"/>
      <c r="L7" s="83"/>
      <c r="M7" s="83"/>
      <c r="N7" s="83"/>
      <c r="O7" s="83"/>
      <c r="P7" s="83"/>
      <c r="Q7" s="83"/>
      <c r="R7" s="83"/>
      <c r="S7" s="83"/>
    </row>
    <row r="8" spans="1:21" ht="13.8" x14ac:dyDescent="0.25">
      <c r="A8" s="89"/>
      <c r="B8" s="90"/>
      <c r="C8" s="91"/>
      <c r="D8" s="91"/>
      <c r="E8" s="91"/>
      <c r="F8" s="91"/>
      <c r="G8" s="91"/>
      <c r="H8" s="90"/>
      <c r="I8" s="90"/>
      <c r="J8" s="90"/>
      <c r="K8" s="90"/>
      <c r="L8" s="90"/>
      <c r="M8" s="90"/>
      <c r="N8" s="90"/>
      <c r="O8" s="90"/>
      <c r="P8" s="90"/>
      <c r="Q8" s="90"/>
      <c r="R8" s="90"/>
      <c r="S8" s="90"/>
    </row>
    <row r="9" spans="1:21" ht="13.8" x14ac:dyDescent="0.25">
      <c r="A9" s="88"/>
      <c r="B9" s="83"/>
      <c r="C9" s="88"/>
      <c r="D9" s="88"/>
      <c r="E9" s="88"/>
      <c r="F9" s="88"/>
      <c r="G9" s="88"/>
      <c r="H9" s="83"/>
      <c r="I9" s="83"/>
      <c r="J9" s="83"/>
      <c r="K9" s="83"/>
      <c r="L9" s="83"/>
      <c r="M9" s="83"/>
      <c r="N9" s="83"/>
      <c r="O9" s="83"/>
      <c r="P9" s="83"/>
      <c r="Q9" s="83"/>
      <c r="R9" s="83"/>
      <c r="S9" s="83"/>
    </row>
    <row r="10" spans="1:21" ht="15" customHeight="1" thickBot="1" x14ac:dyDescent="0.3">
      <c r="A10" s="698" t="s">
        <v>319</v>
      </c>
      <c r="B10" s="698"/>
      <c r="C10" s="698"/>
      <c r="D10" s="698"/>
      <c r="E10" s="698"/>
      <c r="F10" s="698"/>
      <c r="G10" s="698"/>
      <c r="H10" s="700" t="s">
        <v>320</v>
      </c>
      <c r="I10" s="701"/>
      <c r="J10" s="701"/>
      <c r="K10" s="701"/>
      <c r="L10" s="701"/>
      <c r="M10" s="701"/>
      <c r="N10" s="701"/>
      <c r="O10" s="701"/>
      <c r="P10" s="701"/>
      <c r="Q10" s="701"/>
      <c r="R10" s="701"/>
      <c r="S10" s="701"/>
      <c r="T10" s="701"/>
      <c r="U10" s="701"/>
    </row>
    <row r="11" spans="1:21" ht="13.8" x14ac:dyDescent="0.25">
      <c r="A11" s="687" t="s">
        <v>321</v>
      </c>
      <c r="B11" s="687" t="s">
        <v>322</v>
      </c>
      <c r="C11" s="687" t="s">
        <v>323</v>
      </c>
      <c r="D11" s="687" t="s">
        <v>324</v>
      </c>
      <c r="E11" s="687" t="s">
        <v>325</v>
      </c>
      <c r="F11" s="687" t="s">
        <v>326</v>
      </c>
      <c r="G11" s="687" t="s">
        <v>327</v>
      </c>
      <c r="H11" s="687" t="s">
        <v>328</v>
      </c>
      <c r="I11" s="687"/>
      <c r="J11" s="687"/>
      <c r="K11" s="687" t="s">
        <v>329</v>
      </c>
      <c r="L11" s="687"/>
      <c r="M11" s="687"/>
      <c r="N11" s="687"/>
      <c r="O11" s="687"/>
      <c r="P11" s="687"/>
      <c r="Q11" s="687"/>
      <c r="R11" s="687"/>
      <c r="S11" s="688"/>
      <c r="T11" s="704"/>
      <c r="U11" s="705"/>
    </row>
    <row r="12" spans="1:21" ht="14.4" thickBot="1" x14ac:dyDescent="0.3">
      <c r="A12" s="687"/>
      <c r="B12" s="687"/>
      <c r="C12" s="687"/>
      <c r="D12" s="687"/>
      <c r="E12" s="699"/>
      <c r="F12" s="699"/>
      <c r="G12" s="687"/>
      <c r="H12" s="684" t="s">
        <v>330</v>
      </c>
      <c r="I12" s="684"/>
      <c r="J12" s="684"/>
      <c r="K12" s="687" t="s">
        <v>331</v>
      </c>
      <c r="L12" s="687" t="s">
        <v>332</v>
      </c>
      <c r="M12" s="687" t="s">
        <v>333</v>
      </c>
      <c r="N12" s="687" t="s">
        <v>334</v>
      </c>
      <c r="O12" s="687" t="s">
        <v>335</v>
      </c>
      <c r="P12" s="687" t="s">
        <v>336</v>
      </c>
      <c r="Q12" s="684" t="s">
        <v>337</v>
      </c>
      <c r="R12" s="684"/>
      <c r="S12" s="685"/>
      <c r="T12" s="706"/>
      <c r="U12" s="707"/>
    </row>
    <row r="13" spans="1:21" ht="15" customHeight="1" x14ac:dyDescent="0.25">
      <c r="A13" s="687"/>
      <c r="B13" s="687"/>
      <c r="C13" s="687"/>
      <c r="D13" s="687"/>
      <c r="E13" s="699"/>
      <c r="F13" s="699"/>
      <c r="G13" s="687"/>
      <c r="H13" s="686" t="s">
        <v>338</v>
      </c>
      <c r="I13" s="686" t="s">
        <v>339</v>
      </c>
      <c r="J13" s="686" t="s">
        <v>340</v>
      </c>
      <c r="K13" s="687"/>
      <c r="L13" s="687"/>
      <c r="M13" s="687"/>
      <c r="N13" s="687"/>
      <c r="O13" s="687"/>
      <c r="P13" s="687"/>
      <c r="Q13" s="686" t="s">
        <v>338</v>
      </c>
      <c r="R13" s="686" t="s">
        <v>339</v>
      </c>
      <c r="S13" s="686" t="s">
        <v>340</v>
      </c>
      <c r="T13" s="702" t="s">
        <v>674</v>
      </c>
      <c r="U13" s="702" t="s">
        <v>673</v>
      </c>
    </row>
    <row r="14" spans="1:21" ht="13.8" thickBot="1" x14ac:dyDescent="0.3">
      <c r="A14" s="687"/>
      <c r="B14" s="687"/>
      <c r="C14" s="687"/>
      <c r="D14" s="687"/>
      <c r="E14" s="699"/>
      <c r="F14" s="699"/>
      <c r="G14" s="687"/>
      <c r="H14" s="686"/>
      <c r="I14" s="686"/>
      <c r="J14" s="686"/>
      <c r="K14" s="687"/>
      <c r="L14" s="687"/>
      <c r="M14" s="687"/>
      <c r="N14" s="687"/>
      <c r="O14" s="687"/>
      <c r="P14" s="687"/>
      <c r="Q14" s="686"/>
      <c r="R14" s="686"/>
      <c r="S14" s="686"/>
      <c r="T14" s="703"/>
      <c r="U14" s="703"/>
    </row>
    <row r="15" spans="1:21" ht="14.4" thickBot="1" x14ac:dyDescent="0.3">
      <c r="A15" s="672" t="s">
        <v>341</v>
      </c>
      <c r="B15" s="675" t="s">
        <v>342</v>
      </c>
      <c r="C15" s="678" t="s">
        <v>343</v>
      </c>
      <c r="D15" s="681" t="s">
        <v>344</v>
      </c>
      <c r="E15" s="681" t="s">
        <v>345</v>
      </c>
      <c r="F15" s="641" t="s">
        <v>346</v>
      </c>
      <c r="G15" s="668" t="s">
        <v>347</v>
      </c>
      <c r="H15" s="639" t="s">
        <v>348</v>
      </c>
      <c r="I15" s="641" t="s">
        <v>349</v>
      </c>
      <c r="J15" s="643" t="s">
        <v>350</v>
      </c>
      <c r="K15" s="92" t="s">
        <v>351</v>
      </c>
      <c r="L15" s="93" t="s">
        <v>352</v>
      </c>
      <c r="M15" s="93" t="s">
        <v>353</v>
      </c>
      <c r="N15" s="93" t="s">
        <v>354</v>
      </c>
      <c r="O15" s="94" t="s">
        <v>355</v>
      </c>
      <c r="P15" s="95" t="s">
        <v>356</v>
      </c>
      <c r="Q15" s="477" t="s">
        <v>348</v>
      </c>
      <c r="R15" s="477" t="s">
        <v>349</v>
      </c>
      <c r="S15" s="453" t="s">
        <v>350</v>
      </c>
      <c r="T15" s="446" t="s">
        <v>773</v>
      </c>
      <c r="U15" s="441" t="s">
        <v>815</v>
      </c>
    </row>
    <row r="16" spans="1:21" ht="14.4" thickBot="1" x14ac:dyDescent="0.3">
      <c r="A16" s="673"/>
      <c r="B16" s="676"/>
      <c r="C16" s="679"/>
      <c r="D16" s="682"/>
      <c r="E16" s="682"/>
      <c r="F16" s="642"/>
      <c r="G16" s="669"/>
      <c r="H16" s="640"/>
      <c r="I16" s="642"/>
      <c r="J16" s="644"/>
      <c r="K16" s="92" t="s">
        <v>351</v>
      </c>
      <c r="L16" s="93" t="s">
        <v>357</v>
      </c>
      <c r="M16" s="93" t="s">
        <v>353</v>
      </c>
      <c r="N16" s="93" t="s">
        <v>354</v>
      </c>
      <c r="O16" s="94" t="s">
        <v>358</v>
      </c>
      <c r="P16" s="95" t="s">
        <v>356</v>
      </c>
      <c r="Q16" s="671"/>
      <c r="R16" s="671"/>
      <c r="S16" s="454"/>
      <c r="T16" s="447"/>
      <c r="U16" s="449"/>
    </row>
    <row r="17" spans="1:22" ht="146.25" customHeight="1" thickBot="1" x14ac:dyDescent="0.3">
      <c r="A17" s="674"/>
      <c r="B17" s="677"/>
      <c r="C17" s="680"/>
      <c r="D17" s="683"/>
      <c r="E17" s="683"/>
      <c r="F17" s="666"/>
      <c r="G17" s="670"/>
      <c r="H17" s="659"/>
      <c r="I17" s="666"/>
      <c r="J17" s="667"/>
      <c r="K17" s="92" t="s">
        <v>359</v>
      </c>
      <c r="L17" s="93" t="s">
        <v>360</v>
      </c>
      <c r="M17" s="93" t="s">
        <v>353</v>
      </c>
      <c r="N17" s="93" t="s">
        <v>152</v>
      </c>
      <c r="O17" s="94" t="s">
        <v>361</v>
      </c>
      <c r="P17" s="96" t="s">
        <v>362</v>
      </c>
      <c r="Q17" s="478"/>
      <c r="R17" s="478"/>
      <c r="S17" s="455"/>
      <c r="T17" s="448"/>
      <c r="U17" s="450"/>
    </row>
    <row r="18" spans="1:22" ht="30.75" customHeight="1" thickBot="1" x14ac:dyDescent="0.3">
      <c r="A18" s="660" t="s">
        <v>363</v>
      </c>
      <c r="B18" s="660" t="s">
        <v>364</v>
      </c>
      <c r="C18" s="662" t="s">
        <v>365</v>
      </c>
      <c r="D18" s="663" t="s">
        <v>366</v>
      </c>
      <c r="E18" s="663" t="s">
        <v>367</v>
      </c>
      <c r="F18" s="664" t="s">
        <v>346</v>
      </c>
      <c r="G18" s="665" t="s">
        <v>368</v>
      </c>
      <c r="H18" s="664" t="s">
        <v>348</v>
      </c>
      <c r="I18" s="664" t="s">
        <v>349</v>
      </c>
      <c r="J18" s="490" t="s">
        <v>369</v>
      </c>
      <c r="K18" s="97" t="s">
        <v>351</v>
      </c>
      <c r="L18" s="93" t="s">
        <v>370</v>
      </c>
      <c r="M18" s="93" t="s">
        <v>353</v>
      </c>
      <c r="N18" s="93" t="s">
        <v>38</v>
      </c>
      <c r="O18" s="94" t="s">
        <v>371</v>
      </c>
      <c r="P18" s="93" t="s">
        <v>372</v>
      </c>
      <c r="Q18" s="98" t="s">
        <v>373</v>
      </c>
      <c r="R18" s="99" t="s">
        <v>374</v>
      </c>
      <c r="S18" s="453" t="s">
        <v>369</v>
      </c>
      <c r="T18" s="446" t="s">
        <v>774</v>
      </c>
      <c r="U18" s="441" t="s">
        <v>823</v>
      </c>
    </row>
    <row r="19" spans="1:22" ht="165" customHeight="1" thickBot="1" x14ac:dyDescent="0.3">
      <c r="A19" s="661"/>
      <c r="B19" s="661"/>
      <c r="C19" s="662"/>
      <c r="D19" s="663"/>
      <c r="E19" s="663"/>
      <c r="F19" s="664"/>
      <c r="G19" s="665"/>
      <c r="H19" s="664"/>
      <c r="I19" s="664"/>
      <c r="J19" s="491"/>
      <c r="K19" s="97" t="s">
        <v>359</v>
      </c>
      <c r="L19" s="93" t="s">
        <v>375</v>
      </c>
      <c r="M19" s="93" t="s">
        <v>353</v>
      </c>
      <c r="N19" s="93" t="s">
        <v>376</v>
      </c>
      <c r="O19" s="94" t="s">
        <v>377</v>
      </c>
      <c r="P19" s="93" t="s">
        <v>372</v>
      </c>
      <c r="Q19" s="98" t="s">
        <v>348</v>
      </c>
      <c r="R19" s="99" t="s">
        <v>349</v>
      </c>
      <c r="S19" s="455"/>
      <c r="T19" s="447"/>
      <c r="U19" s="450"/>
    </row>
    <row r="20" spans="1:22" ht="155.25" customHeight="1" thickBot="1" x14ac:dyDescent="0.3">
      <c r="A20" s="100" t="s">
        <v>378</v>
      </c>
      <c r="B20" s="101" t="s">
        <v>379</v>
      </c>
      <c r="C20" s="102" t="str">
        <f>IF(A20&lt;&gt;"",VLOOKUP(B20,[1]Datos!O:P,2,0),"")</f>
        <v>Adquirir bienes, servicios y suministros a través de las diferentes modalidades de contratación, cumpliendo con los
tiempos establecidos para satisfacer las necesidades de las áreas del INVIMA.</v>
      </c>
      <c r="D20" s="100" t="s">
        <v>380</v>
      </c>
      <c r="E20" s="100" t="s">
        <v>381</v>
      </c>
      <c r="F20" s="103" t="s">
        <v>346</v>
      </c>
      <c r="G20" s="104" t="s">
        <v>382</v>
      </c>
      <c r="H20" s="105" t="s">
        <v>373</v>
      </c>
      <c r="I20" s="106" t="str">
        <f>IF(A20&lt;&gt;"",HLOOKUP(A20,'[1]3_Ev. Impacto'!$F$6:$Y$47,41,0),"")</f>
        <v>Catastrófico</v>
      </c>
      <c r="J20" s="107" t="s">
        <v>369</v>
      </c>
      <c r="K20" s="108" t="s">
        <v>359</v>
      </c>
      <c r="L20" s="109" t="s">
        <v>383</v>
      </c>
      <c r="M20" s="109" t="s">
        <v>384</v>
      </c>
      <c r="N20" s="109" t="s">
        <v>385</v>
      </c>
      <c r="O20" s="110" t="s">
        <v>386</v>
      </c>
      <c r="P20" s="111" t="s">
        <v>387</v>
      </c>
      <c r="Q20" s="98" t="str">
        <f>IF(A20&lt;&gt;"",VLOOKUP(A20,'[1]4_Ev. Riesgo Residual'!$G$20:$P$1251,7,0),"")</f>
        <v>Rara Vez</v>
      </c>
      <c r="R20" s="99" t="str">
        <f>I20</f>
        <v>Catastrófico</v>
      </c>
      <c r="S20" s="208" t="s">
        <v>369</v>
      </c>
      <c r="T20" s="212" t="s">
        <v>770</v>
      </c>
      <c r="U20" s="219" t="s">
        <v>824</v>
      </c>
      <c r="V20" s="315"/>
    </row>
    <row r="21" spans="1:22" ht="57.75" customHeight="1" thickBot="1" x14ac:dyDescent="0.3">
      <c r="A21" s="649" t="s">
        <v>388</v>
      </c>
      <c r="B21" s="649" t="s">
        <v>389</v>
      </c>
      <c r="C21" s="651" t="str">
        <f>IF(A21&lt;&gt;"",VLOOKUP(B21,[2]Datos!O$1:P$65536,2,0),"")</f>
        <v>Realizar la ejecución de las actividades de inspección y temas asociados, basadas en un enfoque de riesgo con el
propósito de garantizar el cumplimiento de los requisitos sanitarios establecidos en la normatividad vigente.</v>
      </c>
      <c r="D21" s="653" t="s">
        <v>390</v>
      </c>
      <c r="E21" s="649" t="s">
        <v>391</v>
      </c>
      <c r="F21" s="655" t="s">
        <v>346</v>
      </c>
      <c r="G21" s="657" t="s">
        <v>392</v>
      </c>
      <c r="H21" s="639" t="s">
        <v>393</v>
      </c>
      <c r="I21" s="641" t="s">
        <v>394</v>
      </c>
      <c r="J21" s="643" t="s">
        <v>350</v>
      </c>
      <c r="K21" s="108" t="s">
        <v>351</v>
      </c>
      <c r="L21" s="109" t="s">
        <v>395</v>
      </c>
      <c r="M21" s="109" t="s">
        <v>396</v>
      </c>
      <c r="N21" s="109" t="s">
        <v>397</v>
      </c>
      <c r="O21" s="110" t="s">
        <v>398</v>
      </c>
      <c r="P21" s="112" t="s">
        <v>399</v>
      </c>
      <c r="Q21" s="477" t="str">
        <f>IF(A21&lt;&gt;"",VLOOKUP(A21,'[3]4_Ev. Riesgo Residual'!$G$20:$P$1251,7,0),"")</f>
        <v>Posible</v>
      </c>
      <c r="R21" s="477" t="str">
        <f t="shared" ref="R21:R24" si="0">I21</f>
        <v>Catastrofico</v>
      </c>
      <c r="S21" s="453" t="s">
        <v>350</v>
      </c>
      <c r="T21" s="446" t="s">
        <v>771</v>
      </c>
      <c r="U21" s="444" t="s">
        <v>822</v>
      </c>
    </row>
    <row r="22" spans="1:22" ht="124.5" customHeight="1" thickBot="1" x14ac:dyDescent="0.3">
      <c r="A22" s="650"/>
      <c r="B22" s="650"/>
      <c r="C22" s="652"/>
      <c r="D22" s="654"/>
      <c r="E22" s="650"/>
      <c r="F22" s="656"/>
      <c r="G22" s="658"/>
      <c r="H22" s="659"/>
      <c r="I22" s="666"/>
      <c r="J22" s="667"/>
      <c r="K22" s="108" t="s">
        <v>351</v>
      </c>
      <c r="L22" s="109" t="s">
        <v>400</v>
      </c>
      <c r="M22" s="109" t="s">
        <v>401</v>
      </c>
      <c r="N22" s="109" t="s">
        <v>402</v>
      </c>
      <c r="O22" s="110" t="s">
        <v>403</v>
      </c>
      <c r="P22" s="112" t="s">
        <v>404</v>
      </c>
      <c r="Q22" s="478"/>
      <c r="R22" s="478"/>
      <c r="S22" s="455"/>
      <c r="T22" s="474"/>
      <c r="U22" s="445"/>
    </row>
    <row r="23" spans="1:22" ht="200.25" customHeight="1" thickBot="1" x14ac:dyDescent="0.3">
      <c r="A23" s="113" t="s">
        <v>405</v>
      </c>
      <c r="B23" s="113" t="s">
        <v>389</v>
      </c>
      <c r="C23" s="114" t="str">
        <f>IF(A23&lt;&gt;"",VLOOKUP(B23,[2]Datos!O$1:P$65536,2,0),"")</f>
        <v>Realizar la ejecución de las actividades de inspección y temas asociados, basadas en un enfoque de riesgo con el
propósito de garantizar el cumplimiento de los requisitos sanitarios establecidos en la normatividad vigente.</v>
      </c>
      <c r="D23" s="113" t="s">
        <v>406</v>
      </c>
      <c r="E23" s="115" t="s">
        <v>407</v>
      </c>
      <c r="F23" s="116" t="s">
        <v>346</v>
      </c>
      <c r="G23" s="112" t="s">
        <v>408</v>
      </c>
      <c r="H23" s="105" t="s">
        <v>393</v>
      </c>
      <c r="I23" s="106" t="s">
        <v>394</v>
      </c>
      <c r="J23" s="107" t="s">
        <v>350</v>
      </c>
      <c r="K23" s="108" t="s">
        <v>351</v>
      </c>
      <c r="L23" s="109" t="s">
        <v>409</v>
      </c>
      <c r="M23" s="109" t="s">
        <v>410</v>
      </c>
      <c r="N23" s="109" t="s">
        <v>411</v>
      </c>
      <c r="O23" s="110" t="s">
        <v>412</v>
      </c>
      <c r="P23" s="112" t="s">
        <v>413</v>
      </c>
      <c r="Q23" s="98" t="str">
        <f>IF(A23&lt;&gt;"",VLOOKUP(A23,'[3]4_Ev. Riesgo Residual'!$G$20:$P$1251,7,0),"")</f>
        <v>Improbable</v>
      </c>
      <c r="R23" s="99" t="str">
        <f t="shared" si="0"/>
        <v>Catastrofico</v>
      </c>
      <c r="S23" s="208" t="s">
        <v>414</v>
      </c>
      <c r="T23" s="220" t="s">
        <v>825</v>
      </c>
      <c r="U23" s="45" t="s">
        <v>833</v>
      </c>
    </row>
    <row r="24" spans="1:22" ht="145.80000000000001" thickBot="1" x14ac:dyDescent="0.3">
      <c r="A24" s="117" t="s">
        <v>415</v>
      </c>
      <c r="B24" s="113" t="s">
        <v>389</v>
      </c>
      <c r="C24" s="114" t="str">
        <f>IF(A24&lt;&gt;"",VLOOKUP(B24,[2]Datos!O$1:P$65536,2,0),"")</f>
        <v>Realizar la ejecución de las actividades de inspección y temas asociados, basadas en un enfoque de riesgo con el
propósito de garantizar el cumplimiento de los requisitos sanitarios establecidos en la normatividad vigente.</v>
      </c>
      <c r="D24" s="100" t="s">
        <v>416</v>
      </c>
      <c r="E24" s="100" t="s">
        <v>417</v>
      </c>
      <c r="F24" s="103" t="s">
        <v>346</v>
      </c>
      <c r="G24" s="104" t="s">
        <v>408</v>
      </c>
      <c r="H24" s="105" t="s">
        <v>393</v>
      </c>
      <c r="I24" s="106" t="s">
        <v>394</v>
      </c>
      <c r="J24" s="107" t="s">
        <v>350</v>
      </c>
      <c r="K24" s="108" t="s">
        <v>351</v>
      </c>
      <c r="L24" s="109" t="s">
        <v>418</v>
      </c>
      <c r="M24" s="109" t="s">
        <v>410</v>
      </c>
      <c r="N24" s="109" t="s">
        <v>419</v>
      </c>
      <c r="O24" s="110" t="s">
        <v>420</v>
      </c>
      <c r="P24" s="112" t="s">
        <v>421</v>
      </c>
      <c r="Q24" s="98" t="str">
        <f>IF(A24&lt;&gt;"",VLOOKUP(A24,'[3]4_Ev. Riesgo Residual'!$G$20:$P$1251,7,0),"")</f>
        <v>Improbable</v>
      </c>
      <c r="R24" s="99" t="str">
        <f t="shared" si="0"/>
        <v>Catastrofico</v>
      </c>
      <c r="S24" s="208" t="s">
        <v>414</v>
      </c>
      <c r="T24" s="213" t="s">
        <v>826</v>
      </c>
      <c r="U24" s="221" t="s">
        <v>822</v>
      </c>
    </row>
    <row r="25" spans="1:22" ht="119.4" thickBot="1" x14ac:dyDescent="0.3">
      <c r="A25" s="113" t="s">
        <v>422</v>
      </c>
      <c r="B25" s="118" t="s">
        <v>423</v>
      </c>
      <c r="C25" s="119" t="s">
        <v>424</v>
      </c>
      <c r="D25" s="119" t="s">
        <v>425</v>
      </c>
      <c r="E25" s="120" t="s">
        <v>426</v>
      </c>
      <c r="F25" s="120" t="s">
        <v>427</v>
      </c>
      <c r="G25" s="120" t="s">
        <v>428</v>
      </c>
      <c r="H25" s="121" t="s">
        <v>348</v>
      </c>
      <c r="I25" s="122" t="s">
        <v>349</v>
      </c>
      <c r="J25" s="123" t="s">
        <v>414</v>
      </c>
      <c r="K25" s="124" t="s">
        <v>351</v>
      </c>
      <c r="L25" s="125" t="s">
        <v>429</v>
      </c>
      <c r="M25" s="125" t="s">
        <v>430</v>
      </c>
      <c r="N25" s="125" t="s">
        <v>431</v>
      </c>
      <c r="O25" s="126" t="s">
        <v>432</v>
      </c>
      <c r="P25" s="127" t="s">
        <v>433</v>
      </c>
      <c r="Q25" s="128" t="s">
        <v>348</v>
      </c>
      <c r="R25" s="129" t="s">
        <v>349</v>
      </c>
      <c r="S25" s="209" t="s">
        <v>414</v>
      </c>
      <c r="T25" s="212" t="s">
        <v>707</v>
      </c>
      <c r="U25" s="221" t="s">
        <v>821</v>
      </c>
    </row>
    <row r="26" spans="1:22" ht="42" thickBot="1" x14ac:dyDescent="0.3">
      <c r="A26" s="616" t="s">
        <v>434</v>
      </c>
      <c r="B26" s="617" t="s">
        <v>435</v>
      </c>
      <c r="C26" s="619" t="s">
        <v>436</v>
      </c>
      <c r="D26" s="621" t="s">
        <v>437</v>
      </c>
      <c r="E26" s="621" t="s">
        <v>438</v>
      </c>
      <c r="F26" s="635" t="s">
        <v>346</v>
      </c>
      <c r="G26" s="637" t="s">
        <v>439</v>
      </c>
      <c r="H26" s="639" t="s">
        <v>440</v>
      </c>
      <c r="I26" s="641" t="s">
        <v>394</v>
      </c>
      <c r="J26" s="643" t="s">
        <v>369</v>
      </c>
      <c r="K26" s="130" t="s">
        <v>351</v>
      </c>
      <c r="L26" s="131" t="s">
        <v>441</v>
      </c>
      <c r="M26" s="131" t="s">
        <v>442</v>
      </c>
      <c r="N26" s="131" t="s">
        <v>443</v>
      </c>
      <c r="O26" s="132" t="s">
        <v>444</v>
      </c>
      <c r="P26" s="133" t="s">
        <v>445</v>
      </c>
      <c r="Q26" s="645" t="s">
        <v>373</v>
      </c>
      <c r="R26" s="453" t="str">
        <f t="shared" ref="R26" si="1">I26</f>
        <v>Catastrofico</v>
      </c>
      <c r="S26" s="479" t="s">
        <v>369</v>
      </c>
      <c r="T26" s="438" t="s">
        <v>709</v>
      </c>
      <c r="U26" s="444" t="s">
        <v>827</v>
      </c>
    </row>
    <row r="27" spans="1:22" ht="42" thickBot="1" x14ac:dyDescent="0.3">
      <c r="A27" s="616"/>
      <c r="B27" s="618"/>
      <c r="C27" s="620"/>
      <c r="D27" s="622"/>
      <c r="E27" s="622"/>
      <c r="F27" s="636"/>
      <c r="G27" s="638"/>
      <c r="H27" s="640"/>
      <c r="I27" s="642"/>
      <c r="J27" s="644"/>
      <c r="K27" s="97" t="s">
        <v>359</v>
      </c>
      <c r="L27" s="93" t="s">
        <v>446</v>
      </c>
      <c r="M27" s="93" t="s">
        <v>447</v>
      </c>
      <c r="N27" s="93" t="s">
        <v>147</v>
      </c>
      <c r="O27" s="94" t="s">
        <v>448</v>
      </c>
      <c r="P27" s="95" t="s">
        <v>449</v>
      </c>
      <c r="Q27" s="646"/>
      <c r="R27" s="454"/>
      <c r="S27" s="480"/>
      <c r="T27" s="439"/>
      <c r="U27" s="456"/>
    </row>
    <row r="28" spans="1:22" ht="69.599999999999994" thickBot="1" x14ac:dyDescent="0.3">
      <c r="A28" s="616"/>
      <c r="B28" s="618"/>
      <c r="C28" s="620"/>
      <c r="D28" s="622"/>
      <c r="E28" s="622"/>
      <c r="F28" s="636"/>
      <c r="G28" s="638"/>
      <c r="H28" s="640"/>
      <c r="I28" s="642"/>
      <c r="J28" s="644"/>
      <c r="K28" s="134" t="s">
        <v>351</v>
      </c>
      <c r="L28" s="96" t="s">
        <v>450</v>
      </c>
      <c r="M28" s="96" t="s">
        <v>451</v>
      </c>
      <c r="N28" s="96" t="s">
        <v>152</v>
      </c>
      <c r="O28" s="135" t="s">
        <v>452</v>
      </c>
      <c r="P28" s="96" t="s">
        <v>453</v>
      </c>
      <c r="Q28" s="646"/>
      <c r="R28" s="454"/>
      <c r="S28" s="480"/>
      <c r="T28" s="440"/>
      <c r="U28" s="445"/>
    </row>
    <row r="29" spans="1:22" ht="27.6" x14ac:dyDescent="0.25">
      <c r="A29" s="623" t="s">
        <v>454</v>
      </c>
      <c r="B29" s="625" t="s">
        <v>455</v>
      </c>
      <c r="C29" s="627" t="s">
        <v>456</v>
      </c>
      <c r="D29" s="625" t="s">
        <v>457</v>
      </c>
      <c r="E29" s="625" t="s">
        <v>675</v>
      </c>
      <c r="F29" s="629" t="s">
        <v>346</v>
      </c>
      <c r="G29" s="631" t="s">
        <v>458</v>
      </c>
      <c r="H29" s="633" t="s">
        <v>440</v>
      </c>
      <c r="I29" s="633" t="s">
        <v>394</v>
      </c>
      <c r="J29" s="647" t="s">
        <v>369</v>
      </c>
      <c r="K29" s="133" t="s">
        <v>351</v>
      </c>
      <c r="L29" s="133" t="s">
        <v>459</v>
      </c>
      <c r="M29" s="133" t="s">
        <v>460</v>
      </c>
      <c r="N29" s="133" t="s">
        <v>443</v>
      </c>
      <c r="O29" s="133" t="s">
        <v>461</v>
      </c>
      <c r="P29" s="133" t="s">
        <v>462</v>
      </c>
      <c r="Q29" s="477" t="s">
        <v>373</v>
      </c>
      <c r="R29" s="477" t="s">
        <v>394</v>
      </c>
      <c r="S29" s="479" t="s">
        <v>369</v>
      </c>
      <c r="T29" s="438" t="s">
        <v>708</v>
      </c>
      <c r="U29" s="444" t="s">
        <v>828</v>
      </c>
    </row>
    <row r="30" spans="1:22" ht="125.25" customHeight="1" thickBot="1" x14ac:dyDescent="0.3">
      <c r="A30" s="624"/>
      <c r="B30" s="626"/>
      <c r="C30" s="628"/>
      <c r="D30" s="626"/>
      <c r="E30" s="626"/>
      <c r="F30" s="630"/>
      <c r="G30" s="632"/>
      <c r="H30" s="634"/>
      <c r="I30" s="634"/>
      <c r="J30" s="648"/>
      <c r="K30" s="109" t="s">
        <v>351</v>
      </c>
      <c r="L30" s="109" t="s">
        <v>463</v>
      </c>
      <c r="M30" s="109" t="s">
        <v>464</v>
      </c>
      <c r="N30" s="109" t="s">
        <v>443</v>
      </c>
      <c r="O30" s="109" t="s">
        <v>465</v>
      </c>
      <c r="P30" s="109" t="s">
        <v>466</v>
      </c>
      <c r="Q30" s="478"/>
      <c r="R30" s="478"/>
      <c r="S30" s="480"/>
      <c r="T30" s="457"/>
      <c r="U30" s="456"/>
    </row>
    <row r="31" spans="1:22" ht="51" customHeight="1" x14ac:dyDescent="0.25">
      <c r="A31" s="602" t="s">
        <v>467</v>
      </c>
      <c r="B31" s="602" t="s">
        <v>468</v>
      </c>
      <c r="C31" s="605" t="s">
        <v>469</v>
      </c>
      <c r="D31" s="602" t="s">
        <v>470</v>
      </c>
      <c r="E31" s="602" t="s">
        <v>471</v>
      </c>
      <c r="F31" s="611" t="s">
        <v>346</v>
      </c>
      <c r="G31" s="481" t="s">
        <v>472</v>
      </c>
      <c r="H31" s="481" t="s">
        <v>348</v>
      </c>
      <c r="I31" s="481" t="s">
        <v>374</v>
      </c>
      <c r="J31" s="614" t="s">
        <v>350</v>
      </c>
      <c r="K31" s="136" t="s">
        <v>351</v>
      </c>
      <c r="L31" s="136" t="s">
        <v>473</v>
      </c>
      <c r="M31" s="136" t="s">
        <v>474</v>
      </c>
      <c r="N31" s="136" t="s">
        <v>147</v>
      </c>
      <c r="O31" s="136" t="s">
        <v>475</v>
      </c>
      <c r="P31" s="136" t="s">
        <v>372</v>
      </c>
      <c r="Q31" s="481" t="s">
        <v>476</v>
      </c>
      <c r="R31" s="481" t="s">
        <v>374</v>
      </c>
      <c r="S31" s="487" t="s">
        <v>369</v>
      </c>
      <c r="T31" s="438" t="s">
        <v>710</v>
      </c>
      <c r="U31" s="444" t="s">
        <v>829</v>
      </c>
    </row>
    <row r="32" spans="1:22" ht="36.75" customHeight="1" x14ac:dyDescent="0.25">
      <c r="A32" s="603"/>
      <c r="B32" s="603"/>
      <c r="C32" s="606"/>
      <c r="D32" s="603"/>
      <c r="E32" s="603"/>
      <c r="F32" s="612"/>
      <c r="G32" s="482"/>
      <c r="H32" s="482"/>
      <c r="I32" s="482"/>
      <c r="J32" s="454"/>
      <c r="K32" s="136" t="s">
        <v>351</v>
      </c>
      <c r="L32" s="136" t="s">
        <v>477</v>
      </c>
      <c r="M32" s="136" t="s">
        <v>478</v>
      </c>
      <c r="N32" s="136" t="s">
        <v>147</v>
      </c>
      <c r="O32" s="136" t="s">
        <v>475</v>
      </c>
      <c r="P32" s="136" t="s">
        <v>372</v>
      </c>
      <c r="Q32" s="482"/>
      <c r="R32" s="482"/>
      <c r="S32" s="488"/>
      <c r="T32" s="439"/>
      <c r="U32" s="456"/>
    </row>
    <row r="33" spans="1:21" ht="42" thickBot="1" x14ac:dyDescent="0.3">
      <c r="A33" s="604"/>
      <c r="B33" s="604"/>
      <c r="C33" s="607"/>
      <c r="D33" s="604"/>
      <c r="E33" s="604"/>
      <c r="F33" s="613"/>
      <c r="G33" s="483"/>
      <c r="H33" s="483"/>
      <c r="I33" s="483"/>
      <c r="J33" s="615"/>
      <c r="K33" s="136" t="s">
        <v>351</v>
      </c>
      <c r="L33" s="136" t="s">
        <v>479</v>
      </c>
      <c r="M33" s="136" t="s">
        <v>480</v>
      </c>
      <c r="N33" s="136" t="s">
        <v>481</v>
      </c>
      <c r="O33" s="136" t="s">
        <v>482</v>
      </c>
      <c r="P33" s="136" t="s">
        <v>372</v>
      </c>
      <c r="Q33" s="483"/>
      <c r="R33" s="483"/>
      <c r="S33" s="489"/>
      <c r="T33" s="440"/>
      <c r="U33" s="445"/>
    </row>
    <row r="34" spans="1:21" ht="119.4" thickBot="1" x14ac:dyDescent="0.3">
      <c r="A34" s="137" t="s">
        <v>483</v>
      </c>
      <c r="B34" s="137" t="s">
        <v>484</v>
      </c>
      <c r="C34" s="138" t="s">
        <v>485</v>
      </c>
      <c r="D34" s="137" t="s">
        <v>486</v>
      </c>
      <c r="E34" s="137" t="s">
        <v>487</v>
      </c>
      <c r="F34" s="139" t="s">
        <v>346</v>
      </c>
      <c r="G34" s="136" t="s">
        <v>488</v>
      </c>
      <c r="H34" s="136" t="s">
        <v>348</v>
      </c>
      <c r="I34" s="136" t="s">
        <v>374</v>
      </c>
      <c r="J34" s="140" t="s">
        <v>350</v>
      </c>
      <c r="K34" s="136" t="s">
        <v>351</v>
      </c>
      <c r="L34" s="136" t="s">
        <v>489</v>
      </c>
      <c r="M34" s="136" t="s">
        <v>474</v>
      </c>
      <c r="N34" s="136" t="s">
        <v>490</v>
      </c>
      <c r="O34" s="136" t="s">
        <v>491</v>
      </c>
      <c r="P34" s="136" t="s">
        <v>372</v>
      </c>
      <c r="Q34" s="136" t="s">
        <v>476</v>
      </c>
      <c r="R34" s="136" t="s">
        <v>374</v>
      </c>
      <c r="S34" s="210" t="s">
        <v>369</v>
      </c>
      <c r="T34" s="212" t="s">
        <v>775</v>
      </c>
      <c r="U34" s="219" t="s">
        <v>829</v>
      </c>
    </row>
    <row r="35" spans="1:21" ht="82.8" x14ac:dyDescent="0.25">
      <c r="A35" s="602" t="s">
        <v>492</v>
      </c>
      <c r="B35" s="602" t="s">
        <v>493</v>
      </c>
      <c r="C35" s="605" t="s">
        <v>494</v>
      </c>
      <c r="D35" s="602" t="s">
        <v>495</v>
      </c>
      <c r="E35" s="602" t="s">
        <v>496</v>
      </c>
      <c r="F35" s="611" t="s">
        <v>346</v>
      </c>
      <c r="G35" s="481" t="s">
        <v>497</v>
      </c>
      <c r="H35" s="481" t="s">
        <v>393</v>
      </c>
      <c r="I35" s="481" t="s">
        <v>374</v>
      </c>
      <c r="J35" s="608" t="s">
        <v>350</v>
      </c>
      <c r="K35" s="481" t="s">
        <v>351</v>
      </c>
      <c r="L35" s="136" t="s">
        <v>498</v>
      </c>
      <c r="M35" s="136" t="s">
        <v>474</v>
      </c>
      <c r="N35" s="136" t="s">
        <v>499</v>
      </c>
      <c r="O35" s="136" t="s">
        <v>500</v>
      </c>
      <c r="P35" s="136" t="s">
        <v>372</v>
      </c>
      <c r="Q35" s="481" t="s">
        <v>348</v>
      </c>
      <c r="R35" s="481" t="s">
        <v>374</v>
      </c>
      <c r="S35" s="484" t="s">
        <v>350</v>
      </c>
      <c r="T35" s="438" t="s">
        <v>711</v>
      </c>
      <c r="U35" s="441" t="s">
        <v>830</v>
      </c>
    </row>
    <row r="36" spans="1:21" ht="41.4" x14ac:dyDescent="0.25">
      <c r="A36" s="603"/>
      <c r="B36" s="603"/>
      <c r="C36" s="606"/>
      <c r="D36" s="603"/>
      <c r="E36" s="603"/>
      <c r="F36" s="612"/>
      <c r="G36" s="482"/>
      <c r="H36" s="482"/>
      <c r="I36" s="482"/>
      <c r="J36" s="609"/>
      <c r="K36" s="482"/>
      <c r="L36" s="136" t="s">
        <v>501</v>
      </c>
      <c r="M36" s="136" t="s">
        <v>502</v>
      </c>
      <c r="N36" s="136" t="s">
        <v>503</v>
      </c>
      <c r="O36" s="136" t="s">
        <v>504</v>
      </c>
      <c r="P36" s="136" t="s">
        <v>372</v>
      </c>
      <c r="Q36" s="482"/>
      <c r="R36" s="482"/>
      <c r="S36" s="485"/>
      <c r="T36" s="439"/>
      <c r="U36" s="442"/>
    </row>
    <row r="37" spans="1:21" ht="42" thickBot="1" x14ac:dyDescent="0.3">
      <c r="A37" s="604"/>
      <c r="B37" s="604"/>
      <c r="C37" s="607"/>
      <c r="D37" s="604"/>
      <c r="E37" s="604"/>
      <c r="F37" s="613"/>
      <c r="G37" s="483"/>
      <c r="H37" s="483"/>
      <c r="I37" s="483"/>
      <c r="J37" s="610"/>
      <c r="K37" s="483"/>
      <c r="L37" s="136" t="s">
        <v>505</v>
      </c>
      <c r="M37" s="136" t="s">
        <v>506</v>
      </c>
      <c r="N37" s="136" t="s">
        <v>507</v>
      </c>
      <c r="O37" s="136" t="s">
        <v>508</v>
      </c>
      <c r="P37" s="136" t="s">
        <v>509</v>
      </c>
      <c r="Q37" s="483"/>
      <c r="R37" s="483"/>
      <c r="S37" s="486"/>
      <c r="T37" s="440"/>
      <c r="U37" s="443"/>
    </row>
    <row r="38" spans="1:21" ht="28.5" customHeight="1" x14ac:dyDescent="0.25">
      <c r="A38" s="593" t="s">
        <v>510</v>
      </c>
      <c r="B38" s="595" t="s">
        <v>511</v>
      </c>
      <c r="C38" s="597" t="str">
        <f>IF(A38&lt;&gt;"",VLOOKUP(B38,[4]Datos!O:P,2,0),"")</f>
        <v>Desarrollar las actividades de control sanitario basadas en un enfoque de riesgo, con el propósito de investigar,
verificar y sancionar las infracciones sanitarias generadas por el no cumplimiento de los requisitos sanitarios
establecidos en la normatividad vigente.</v>
      </c>
      <c r="D38" s="599" t="s">
        <v>512</v>
      </c>
      <c r="E38" s="599" t="s">
        <v>513</v>
      </c>
      <c r="F38" s="600" t="s">
        <v>346</v>
      </c>
      <c r="G38" s="585" t="s">
        <v>514</v>
      </c>
      <c r="H38" s="587" t="s">
        <v>348</v>
      </c>
      <c r="I38" s="589" t="s">
        <v>349</v>
      </c>
      <c r="J38" s="591" t="s">
        <v>414</v>
      </c>
      <c r="K38" s="136" t="s">
        <v>351</v>
      </c>
      <c r="L38" s="136" t="s">
        <v>515</v>
      </c>
      <c r="M38" s="136" t="s">
        <v>516</v>
      </c>
      <c r="N38" s="136" t="s">
        <v>517</v>
      </c>
      <c r="O38" s="136" t="s">
        <v>518</v>
      </c>
      <c r="P38" s="136" t="s">
        <v>372</v>
      </c>
      <c r="Q38" s="475" t="s">
        <v>440</v>
      </c>
      <c r="R38" s="475" t="str">
        <f>I38</f>
        <v>Mayor</v>
      </c>
      <c r="S38" s="451" t="s">
        <v>369</v>
      </c>
      <c r="T38" s="438" t="s">
        <v>772</v>
      </c>
      <c r="U38" s="441" t="s">
        <v>721</v>
      </c>
    </row>
    <row r="39" spans="1:21" ht="102.75" customHeight="1" thickBot="1" x14ac:dyDescent="0.3">
      <c r="A39" s="594"/>
      <c r="B39" s="596"/>
      <c r="C39" s="598"/>
      <c r="D39" s="596"/>
      <c r="E39" s="596"/>
      <c r="F39" s="601"/>
      <c r="G39" s="586"/>
      <c r="H39" s="588"/>
      <c r="I39" s="590"/>
      <c r="J39" s="592"/>
      <c r="K39" s="136" t="s">
        <v>351</v>
      </c>
      <c r="L39" s="136" t="s">
        <v>519</v>
      </c>
      <c r="M39" s="136" t="s">
        <v>520</v>
      </c>
      <c r="N39" s="136" t="s">
        <v>517</v>
      </c>
      <c r="O39" s="136" t="s">
        <v>518</v>
      </c>
      <c r="P39" s="136" t="s">
        <v>372</v>
      </c>
      <c r="Q39" s="476"/>
      <c r="R39" s="476"/>
      <c r="S39" s="452"/>
      <c r="T39" s="440"/>
      <c r="U39" s="443"/>
    </row>
    <row r="40" spans="1:21" ht="144" customHeight="1" thickBot="1" x14ac:dyDescent="0.3">
      <c r="A40" s="141" t="s">
        <v>521</v>
      </c>
      <c r="B40" s="142" t="s">
        <v>511</v>
      </c>
      <c r="C40" s="143" t="str">
        <f>IF(A40&lt;&gt;"",VLOOKUP(B40,[4]Datos!O:P,2,0),"")</f>
        <v>Desarrollar las actividades de control sanitario basadas en un enfoque de riesgo, con el propósito de investigar,
verificar y sancionar las infracciones sanitarias generadas por el no cumplimiento de los requisitos sanitarios
establecidos en la normatividad vigente.</v>
      </c>
      <c r="D40" s="141" t="s">
        <v>522</v>
      </c>
      <c r="E40" s="141" t="s">
        <v>523</v>
      </c>
      <c r="F40" s="144" t="s">
        <v>346</v>
      </c>
      <c r="G40" s="145" t="s">
        <v>524</v>
      </c>
      <c r="H40" s="146" t="s">
        <v>348</v>
      </c>
      <c r="I40" s="147" t="s">
        <v>525</v>
      </c>
      <c r="J40" s="148" t="s">
        <v>350</v>
      </c>
      <c r="K40" s="136" t="s">
        <v>351</v>
      </c>
      <c r="L40" s="136" t="s">
        <v>526</v>
      </c>
      <c r="M40" s="136" t="s">
        <v>527</v>
      </c>
      <c r="N40" s="136" t="s">
        <v>517</v>
      </c>
      <c r="O40" s="136" t="s">
        <v>528</v>
      </c>
      <c r="P40" s="136" t="s">
        <v>372</v>
      </c>
      <c r="Q40" s="149" t="s">
        <v>529</v>
      </c>
      <c r="R40" s="150" t="s">
        <v>525</v>
      </c>
      <c r="S40" s="211" t="s">
        <v>369</v>
      </c>
      <c r="T40" s="213" t="s">
        <v>713</v>
      </c>
      <c r="U40" s="219" t="s">
        <v>720</v>
      </c>
    </row>
    <row r="41" spans="1:21" ht="82.8" x14ac:dyDescent="0.25">
      <c r="A41" s="575" t="s">
        <v>530</v>
      </c>
      <c r="B41" s="575" t="s">
        <v>531</v>
      </c>
      <c r="C41" s="577" t="s">
        <v>532</v>
      </c>
      <c r="D41" s="575" t="s">
        <v>533</v>
      </c>
      <c r="E41" s="575" t="s">
        <v>534</v>
      </c>
      <c r="F41" s="582" t="s">
        <v>346</v>
      </c>
      <c r="G41" s="583" t="s">
        <v>535</v>
      </c>
      <c r="H41" s="584" t="e">
        <f>IF(A41&lt;&gt;"",VLOOKUP(A41,[5]!Tabla1[#All],8,0),"")</f>
        <v>#REF!</v>
      </c>
      <c r="I41" s="584" t="str">
        <f>IF(A41&lt;&gt;"",HLOOKUP(A41,'[5]3_Ev. Impacto'!$F$6:$Y$47,41,0),"")</f>
        <v>Mayor</v>
      </c>
      <c r="J41" s="466" t="s">
        <v>414</v>
      </c>
      <c r="K41" s="581" t="s">
        <v>351</v>
      </c>
      <c r="L41" s="151" t="s">
        <v>536</v>
      </c>
      <c r="M41" s="151" t="s">
        <v>537</v>
      </c>
      <c r="N41" s="152" t="s">
        <v>431</v>
      </c>
      <c r="O41" s="152" t="s">
        <v>538</v>
      </c>
      <c r="P41" s="152" t="s">
        <v>539</v>
      </c>
      <c r="Q41" s="466" t="s">
        <v>440</v>
      </c>
      <c r="R41" s="466" t="str">
        <f>I41</f>
        <v>Mayor</v>
      </c>
      <c r="S41" s="468" t="s">
        <v>369</v>
      </c>
      <c r="T41" s="438" t="s">
        <v>714</v>
      </c>
      <c r="U41" s="441" t="s">
        <v>832</v>
      </c>
    </row>
    <row r="42" spans="1:21" ht="82.8" x14ac:dyDescent="0.25">
      <c r="A42" s="575"/>
      <c r="B42" s="575"/>
      <c r="C42" s="577"/>
      <c r="D42" s="575"/>
      <c r="E42" s="575"/>
      <c r="F42" s="582"/>
      <c r="G42" s="583"/>
      <c r="H42" s="584"/>
      <c r="I42" s="584"/>
      <c r="J42" s="466"/>
      <c r="K42" s="581"/>
      <c r="L42" s="151" t="s">
        <v>540</v>
      </c>
      <c r="M42" s="151" t="s">
        <v>537</v>
      </c>
      <c r="N42" s="152" t="s">
        <v>38</v>
      </c>
      <c r="O42" s="152" t="s">
        <v>541</v>
      </c>
      <c r="P42" s="152" t="s">
        <v>542</v>
      </c>
      <c r="Q42" s="466"/>
      <c r="R42" s="466"/>
      <c r="S42" s="468"/>
      <c r="T42" s="439"/>
      <c r="U42" s="442"/>
    </row>
    <row r="43" spans="1:21" ht="82.8" x14ac:dyDescent="0.25">
      <c r="A43" s="575"/>
      <c r="B43" s="575"/>
      <c r="C43" s="577"/>
      <c r="D43" s="575"/>
      <c r="E43" s="575"/>
      <c r="F43" s="582"/>
      <c r="G43" s="583"/>
      <c r="H43" s="584"/>
      <c r="I43" s="584"/>
      <c r="J43" s="466"/>
      <c r="K43" s="581"/>
      <c r="L43" s="151" t="s">
        <v>543</v>
      </c>
      <c r="M43" s="151" t="s">
        <v>537</v>
      </c>
      <c r="N43" s="152" t="s">
        <v>544</v>
      </c>
      <c r="O43" s="152" t="s">
        <v>545</v>
      </c>
      <c r="P43" s="152" t="s">
        <v>546</v>
      </c>
      <c r="Q43" s="466"/>
      <c r="R43" s="466"/>
      <c r="S43" s="468"/>
      <c r="T43" s="439"/>
      <c r="U43" s="442"/>
    </row>
    <row r="44" spans="1:21" ht="82.8" x14ac:dyDescent="0.25">
      <c r="A44" s="575"/>
      <c r="B44" s="575"/>
      <c r="C44" s="577"/>
      <c r="D44" s="575"/>
      <c r="E44" s="575"/>
      <c r="F44" s="582"/>
      <c r="G44" s="583"/>
      <c r="H44" s="584"/>
      <c r="I44" s="584"/>
      <c r="J44" s="466"/>
      <c r="K44" s="581"/>
      <c r="L44" s="151" t="s">
        <v>547</v>
      </c>
      <c r="M44" s="151" t="s">
        <v>537</v>
      </c>
      <c r="N44" s="152" t="s">
        <v>548</v>
      </c>
      <c r="O44" s="152" t="s">
        <v>549</v>
      </c>
      <c r="P44" s="152" t="s">
        <v>550</v>
      </c>
      <c r="Q44" s="466"/>
      <c r="R44" s="466"/>
      <c r="S44" s="468"/>
      <c r="T44" s="439"/>
      <c r="U44" s="442"/>
    </row>
    <row r="45" spans="1:21" ht="83.4" thickBot="1" x14ac:dyDescent="0.3">
      <c r="A45" s="575"/>
      <c r="B45" s="575"/>
      <c r="C45" s="577"/>
      <c r="D45" s="575"/>
      <c r="E45" s="575"/>
      <c r="F45" s="582"/>
      <c r="G45" s="583"/>
      <c r="H45" s="584"/>
      <c r="I45" s="584"/>
      <c r="J45" s="466"/>
      <c r="K45" s="581"/>
      <c r="L45" s="151" t="s">
        <v>551</v>
      </c>
      <c r="M45" s="151" t="s">
        <v>537</v>
      </c>
      <c r="N45" s="152" t="s">
        <v>552</v>
      </c>
      <c r="O45" s="152" t="s">
        <v>553</v>
      </c>
      <c r="P45" s="152" t="s">
        <v>554</v>
      </c>
      <c r="Q45" s="466"/>
      <c r="R45" s="466"/>
      <c r="S45" s="468"/>
      <c r="T45" s="440"/>
      <c r="U45" s="443"/>
    </row>
    <row r="46" spans="1:21" ht="47.25" customHeight="1" x14ac:dyDescent="0.25">
      <c r="A46" s="573" t="s">
        <v>555</v>
      </c>
      <c r="B46" s="575" t="s">
        <v>556</v>
      </c>
      <c r="C46" s="577" t="s">
        <v>557</v>
      </c>
      <c r="D46" s="575" t="s">
        <v>558</v>
      </c>
      <c r="E46" s="575" t="s">
        <v>559</v>
      </c>
      <c r="F46" s="569" t="s">
        <v>346</v>
      </c>
      <c r="G46" s="571" t="s">
        <v>560</v>
      </c>
      <c r="H46" s="470" t="s">
        <v>393</v>
      </c>
      <c r="I46" s="472" t="s">
        <v>374</v>
      </c>
      <c r="J46" s="579" t="s">
        <v>350</v>
      </c>
      <c r="K46" s="579" t="s">
        <v>351</v>
      </c>
      <c r="L46" s="152" t="s">
        <v>561</v>
      </c>
      <c r="M46" s="151" t="s">
        <v>562</v>
      </c>
      <c r="N46" s="151" t="s">
        <v>431</v>
      </c>
      <c r="O46" s="151" t="s">
        <v>563</v>
      </c>
      <c r="P46" s="153" t="s">
        <v>372</v>
      </c>
      <c r="Q46" s="464" t="s">
        <v>440</v>
      </c>
      <c r="R46" s="466" t="s">
        <v>374</v>
      </c>
      <c r="S46" s="468" t="s">
        <v>414</v>
      </c>
      <c r="T46" s="438" t="s">
        <v>715</v>
      </c>
      <c r="U46" s="441" t="s">
        <v>716</v>
      </c>
    </row>
    <row r="47" spans="1:21" ht="72.75" customHeight="1" x14ac:dyDescent="0.25">
      <c r="A47" s="573"/>
      <c r="B47" s="575"/>
      <c r="C47" s="577"/>
      <c r="D47" s="575"/>
      <c r="E47" s="575"/>
      <c r="F47" s="569"/>
      <c r="G47" s="571"/>
      <c r="H47" s="470"/>
      <c r="I47" s="472"/>
      <c r="J47" s="579"/>
      <c r="K47" s="579"/>
      <c r="L47" s="152" t="s">
        <v>564</v>
      </c>
      <c r="M47" s="151" t="s">
        <v>565</v>
      </c>
      <c r="N47" s="151" t="s">
        <v>177</v>
      </c>
      <c r="O47" s="151" t="s">
        <v>566</v>
      </c>
      <c r="P47" s="153" t="s">
        <v>372</v>
      </c>
      <c r="Q47" s="464"/>
      <c r="R47" s="466"/>
      <c r="S47" s="468"/>
      <c r="T47" s="439"/>
      <c r="U47" s="442"/>
    </row>
    <row r="48" spans="1:21" ht="103.5" customHeight="1" thickBot="1" x14ac:dyDescent="0.3">
      <c r="A48" s="574"/>
      <c r="B48" s="576"/>
      <c r="C48" s="578"/>
      <c r="D48" s="576"/>
      <c r="E48" s="576"/>
      <c r="F48" s="570"/>
      <c r="G48" s="572"/>
      <c r="H48" s="471"/>
      <c r="I48" s="473"/>
      <c r="J48" s="580"/>
      <c r="K48" s="580"/>
      <c r="L48" s="154" t="s">
        <v>567</v>
      </c>
      <c r="M48" s="155" t="s">
        <v>565</v>
      </c>
      <c r="N48" s="155" t="s">
        <v>177</v>
      </c>
      <c r="O48" s="155" t="s">
        <v>568</v>
      </c>
      <c r="P48" s="156" t="s">
        <v>372</v>
      </c>
      <c r="Q48" s="465"/>
      <c r="R48" s="467"/>
      <c r="S48" s="469"/>
      <c r="T48" s="440"/>
      <c r="U48" s="443"/>
    </row>
    <row r="49" spans="1:21" ht="207" customHeight="1" thickBot="1" x14ac:dyDescent="0.3">
      <c r="A49" s="157" t="s">
        <v>569</v>
      </c>
      <c r="B49" s="158" t="s">
        <v>570</v>
      </c>
      <c r="C49" s="159" t="s">
        <v>571</v>
      </c>
      <c r="D49" s="154" t="s">
        <v>572</v>
      </c>
      <c r="E49" s="154" t="s">
        <v>573</v>
      </c>
      <c r="F49" s="160" t="s">
        <v>346</v>
      </c>
      <c r="G49" s="161" t="s">
        <v>574</v>
      </c>
      <c r="H49" s="162" t="s">
        <v>440</v>
      </c>
      <c r="I49" s="163" t="s">
        <v>349</v>
      </c>
      <c r="J49" s="123" t="s">
        <v>369</v>
      </c>
      <c r="K49" s="123" t="s">
        <v>351</v>
      </c>
      <c r="L49" s="154" t="s">
        <v>575</v>
      </c>
      <c r="M49" s="155" t="s">
        <v>172</v>
      </c>
      <c r="N49" s="155" t="s">
        <v>431</v>
      </c>
      <c r="O49" s="164" t="s">
        <v>576</v>
      </c>
      <c r="P49" s="165" t="s">
        <v>372</v>
      </c>
      <c r="Q49" s="166" t="s">
        <v>476</v>
      </c>
      <c r="R49" s="129" t="s">
        <v>349</v>
      </c>
      <c r="S49" s="209" t="s">
        <v>577</v>
      </c>
      <c r="T49" s="212" t="s">
        <v>820</v>
      </c>
      <c r="U49" s="219" t="s">
        <v>725</v>
      </c>
    </row>
    <row r="50" spans="1:21" ht="82.8" x14ac:dyDescent="0.25">
      <c r="A50" s="562" t="s">
        <v>578</v>
      </c>
      <c r="B50" s="513" t="s">
        <v>579</v>
      </c>
      <c r="C50" s="516" t="str">
        <f>IF(A50&lt;&gt;"",VLOOKUP(B50,[6]Datos!O:P,2,0),"")</f>
        <v>Atender a la ciudadanía en general con la radicación de los trámites y atención de las solicitudes brindando
orientación e información personalizada de manera veraz y oportuna.</v>
      </c>
      <c r="D50" s="563" t="s">
        <v>580</v>
      </c>
      <c r="E50" s="563" t="s">
        <v>581</v>
      </c>
      <c r="F50" s="565" t="s">
        <v>346</v>
      </c>
      <c r="G50" s="567" t="s">
        <v>582</v>
      </c>
      <c r="H50" s="557" t="s">
        <v>348</v>
      </c>
      <c r="I50" s="559" t="str">
        <f>IF(A50&lt;&gt;"",HLOOKUP(A50,'[6]3_Ev. Impacto'!$F$6:$V$47,41,0),"")</f>
        <v>Mayor</v>
      </c>
      <c r="J50" s="561" t="s">
        <v>414</v>
      </c>
      <c r="K50" s="167" t="s">
        <v>351</v>
      </c>
      <c r="L50" s="168" t="s">
        <v>583</v>
      </c>
      <c r="M50" s="169" t="s">
        <v>584</v>
      </c>
      <c r="N50" s="170" t="s">
        <v>177</v>
      </c>
      <c r="O50" s="170" t="s">
        <v>585</v>
      </c>
      <c r="P50" s="171" t="s">
        <v>586</v>
      </c>
      <c r="Q50" s="497" t="str">
        <f>IF(A50&lt;&gt;"",VLOOKUP(A50,'[6]4_Ev. Riesgo Residual'!$G$13:$P$1182,7,0),"")</f>
        <v>Rara Vez</v>
      </c>
      <c r="R50" s="458" t="str">
        <f t="shared" ref="R50" si="2">I50</f>
        <v>Mayor</v>
      </c>
      <c r="S50" s="461" t="s">
        <v>577</v>
      </c>
      <c r="T50" s="438" t="s">
        <v>817</v>
      </c>
      <c r="U50" s="444" t="s">
        <v>725</v>
      </c>
    </row>
    <row r="51" spans="1:21" ht="42" thickBot="1" x14ac:dyDescent="0.3">
      <c r="A51" s="512"/>
      <c r="B51" s="515"/>
      <c r="C51" s="518"/>
      <c r="D51" s="564"/>
      <c r="E51" s="564"/>
      <c r="F51" s="566"/>
      <c r="G51" s="568"/>
      <c r="H51" s="558"/>
      <c r="I51" s="560"/>
      <c r="J51" s="525"/>
      <c r="K51" s="172" t="s">
        <v>359</v>
      </c>
      <c r="L51" s="155" t="s">
        <v>587</v>
      </c>
      <c r="M51" s="155" t="s">
        <v>588</v>
      </c>
      <c r="N51" s="173" t="s">
        <v>354</v>
      </c>
      <c r="O51" s="173" t="s">
        <v>589</v>
      </c>
      <c r="P51" s="165" t="s">
        <v>586</v>
      </c>
      <c r="Q51" s="499"/>
      <c r="R51" s="460"/>
      <c r="S51" s="463"/>
      <c r="T51" s="440"/>
      <c r="U51" s="445"/>
    </row>
    <row r="52" spans="1:21" ht="55.2" x14ac:dyDescent="0.25">
      <c r="A52" s="545" t="s">
        <v>590</v>
      </c>
      <c r="B52" s="513" t="s">
        <v>579</v>
      </c>
      <c r="C52" s="548" t="str">
        <f>IF(A52&lt;&gt;"",VLOOKUP(B52,[6]Datos!O:P,2,0),"")</f>
        <v>Atender a la ciudadanía en general con la radicación de los trámites y atención de las solicitudes brindando
orientación e información personalizada de manera veraz y oportuna.</v>
      </c>
      <c r="D52" s="551" t="s">
        <v>591</v>
      </c>
      <c r="E52" s="551" t="s">
        <v>592</v>
      </c>
      <c r="F52" s="554" t="s">
        <v>346</v>
      </c>
      <c r="G52" s="530" t="s">
        <v>593</v>
      </c>
      <c r="H52" s="533" t="s">
        <v>348</v>
      </c>
      <c r="I52" s="536" t="str">
        <f>IF(A52&lt;&gt;"",HLOOKUP(A52,'[6]3_Ev. Impacto'!$F$6:$V$47,41,0),"")</f>
        <v>Mayor</v>
      </c>
      <c r="J52" s="539" t="s">
        <v>414</v>
      </c>
      <c r="K52" s="167" t="s">
        <v>351</v>
      </c>
      <c r="L52" s="170" t="s">
        <v>594</v>
      </c>
      <c r="M52" s="170" t="s">
        <v>595</v>
      </c>
      <c r="N52" s="169" t="s">
        <v>596</v>
      </c>
      <c r="O52" s="174" t="s">
        <v>597</v>
      </c>
      <c r="P52" s="175" t="s">
        <v>586</v>
      </c>
      <c r="Q52" s="542" t="str">
        <f>IF(A52&lt;&gt;"",VLOOKUP(A52,'[6]4_Ev. Riesgo Residual'!$G$13:$P$1182,7,0),"")</f>
        <v>Rara Vez</v>
      </c>
      <c r="R52" s="461" t="str">
        <f t="shared" ref="R52" si="3">I52</f>
        <v>Mayor</v>
      </c>
      <c r="S52" s="461" t="s">
        <v>577</v>
      </c>
      <c r="T52" s="438" t="s">
        <v>819</v>
      </c>
      <c r="U52" s="441" t="s">
        <v>726</v>
      </c>
    </row>
    <row r="53" spans="1:21" ht="41.4" x14ac:dyDescent="0.25">
      <c r="A53" s="546"/>
      <c r="B53" s="514"/>
      <c r="C53" s="549"/>
      <c r="D53" s="552"/>
      <c r="E53" s="552"/>
      <c r="F53" s="555"/>
      <c r="G53" s="531"/>
      <c r="H53" s="534"/>
      <c r="I53" s="537"/>
      <c r="J53" s="540"/>
      <c r="K53" s="176" t="s">
        <v>351</v>
      </c>
      <c r="L53" s="151" t="s">
        <v>598</v>
      </c>
      <c r="M53" s="177" t="s">
        <v>599</v>
      </c>
      <c r="N53" s="151" t="s">
        <v>596</v>
      </c>
      <c r="O53" s="151" t="s">
        <v>600</v>
      </c>
      <c r="P53" s="178" t="s">
        <v>586</v>
      </c>
      <c r="Q53" s="543"/>
      <c r="R53" s="462"/>
      <c r="S53" s="462"/>
      <c r="T53" s="439"/>
      <c r="U53" s="442"/>
    </row>
    <row r="54" spans="1:21" ht="42" thickBot="1" x14ac:dyDescent="0.3">
      <c r="A54" s="547"/>
      <c r="B54" s="515"/>
      <c r="C54" s="550"/>
      <c r="D54" s="553"/>
      <c r="E54" s="553"/>
      <c r="F54" s="556"/>
      <c r="G54" s="532"/>
      <c r="H54" s="535"/>
      <c r="I54" s="538"/>
      <c r="J54" s="541"/>
      <c r="K54" s="179" t="s">
        <v>351</v>
      </c>
      <c r="L54" s="180" t="s">
        <v>601</v>
      </c>
      <c r="M54" s="155" t="s">
        <v>599</v>
      </c>
      <c r="N54" s="180" t="s">
        <v>596</v>
      </c>
      <c r="O54" s="155" t="s">
        <v>602</v>
      </c>
      <c r="P54" s="181" t="s">
        <v>586</v>
      </c>
      <c r="Q54" s="544"/>
      <c r="R54" s="463"/>
      <c r="S54" s="463"/>
      <c r="T54" s="440"/>
      <c r="U54" s="443"/>
    </row>
    <row r="55" spans="1:21" ht="138.6" thickBot="1" x14ac:dyDescent="0.3">
      <c r="A55" s="157" t="s">
        <v>603</v>
      </c>
      <c r="B55" s="158" t="s">
        <v>604</v>
      </c>
      <c r="C55" s="159" t="s">
        <v>605</v>
      </c>
      <c r="D55" s="157" t="s">
        <v>606</v>
      </c>
      <c r="E55" s="157" t="s">
        <v>607</v>
      </c>
      <c r="F55" s="182" t="s">
        <v>346</v>
      </c>
      <c r="G55" s="165" t="s">
        <v>608</v>
      </c>
      <c r="H55" s="121" t="s">
        <v>348</v>
      </c>
      <c r="I55" s="122" t="s">
        <v>349</v>
      </c>
      <c r="J55" s="123" t="s">
        <v>414</v>
      </c>
      <c r="K55" s="183" t="s">
        <v>351</v>
      </c>
      <c r="L55" s="155" t="s">
        <v>609</v>
      </c>
      <c r="M55" s="155" t="s">
        <v>610</v>
      </c>
      <c r="N55" s="155" t="s">
        <v>38</v>
      </c>
      <c r="O55" s="156" t="s">
        <v>611</v>
      </c>
      <c r="P55" s="151" t="s">
        <v>612</v>
      </c>
      <c r="Q55" s="128" t="s">
        <v>373</v>
      </c>
      <c r="R55" s="129" t="s">
        <v>349</v>
      </c>
      <c r="S55" s="209" t="s">
        <v>613</v>
      </c>
      <c r="T55" s="213" t="s">
        <v>818</v>
      </c>
      <c r="U55" s="219" t="s">
        <v>725</v>
      </c>
    </row>
    <row r="56" spans="1:21" ht="111" thickBot="1" x14ac:dyDescent="0.3">
      <c r="A56" s="510" t="s">
        <v>614</v>
      </c>
      <c r="B56" s="513" t="s">
        <v>615</v>
      </c>
      <c r="C56" s="516" t="str">
        <f>IF(A56&lt;&gt;"",VLOOKUP(B56,[7]Datos!O:P,2,0),"")</f>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
      <c r="D56" s="519" t="s">
        <v>616</v>
      </c>
      <c r="E56" s="519" t="s">
        <v>617</v>
      </c>
      <c r="F56" s="522" t="s">
        <v>346</v>
      </c>
      <c r="G56" s="494" t="s">
        <v>618</v>
      </c>
      <c r="H56" s="500" t="s">
        <v>373</v>
      </c>
      <c r="I56" s="503" t="s">
        <v>394</v>
      </c>
      <c r="J56" s="506" t="s">
        <v>369</v>
      </c>
      <c r="K56" s="155" t="s">
        <v>359</v>
      </c>
      <c r="L56" s="155" t="s">
        <v>619</v>
      </c>
      <c r="M56" s="155" t="s">
        <v>620</v>
      </c>
      <c r="N56" s="155" t="s">
        <v>621</v>
      </c>
      <c r="O56" s="155" t="s">
        <v>622</v>
      </c>
      <c r="P56" s="494" t="s">
        <v>372</v>
      </c>
      <c r="Q56" s="497" t="e">
        <f>IF(A56&lt;&gt;"",VLOOKUP(A56,'[7]4_Ev. Riesgo Residual'!$G$20:$P$1228,7,0),"")</f>
        <v>#N/A</v>
      </c>
      <c r="R56" s="458" t="str">
        <f t="shared" ref="R56:R60" si="4">I56</f>
        <v>Catastrofico</v>
      </c>
      <c r="S56" s="461" t="s">
        <v>369</v>
      </c>
      <c r="T56" s="438" t="s">
        <v>722</v>
      </c>
      <c r="U56" s="441" t="s">
        <v>831</v>
      </c>
    </row>
    <row r="57" spans="1:21" ht="249" thickBot="1" x14ac:dyDescent="0.3">
      <c r="A57" s="528"/>
      <c r="B57" s="514"/>
      <c r="C57" s="517"/>
      <c r="D57" s="520"/>
      <c r="E57" s="520"/>
      <c r="F57" s="523"/>
      <c r="G57" s="495"/>
      <c r="H57" s="501"/>
      <c r="I57" s="504"/>
      <c r="J57" s="507"/>
      <c r="K57" s="155" t="s">
        <v>359</v>
      </c>
      <c r="L57" s="155" t="s">
        <v>623</v>
      </c>
      <c r="M57" s="155" t="s">
        <v>624</v>
      </c>
      <c r="N57" s="155" t="s">
        <v>621</v>
      </c>
      <c r="O57" s="155" t="s">
        <v>625</v>
      </c>
      <c r="P57" s="495"/>
      <c r="Q57" s="498"/>
      <c r="R57" s="459"/>
      <c r="S57" s="462"/>
      <c r="T57" s="439"/>
      <c r="U57" s="442"/>
    </row>
    <row r="58" spans="1:21" ht="55.8" thickBot="1" x14ac:dyDescent="0.3">
      <c r="A58" s="528"/>
      <c r="B58" s="514"/>
      <c r="C58" s="517"/>
      <c r="D58" s="520"/>
      <c r="E58" s="520"/>
      <c r="F58" s="523"/>
      <c r="G58" s="495"/>
      <c r="H58" s="501"/>
      <c r="I58" s="504"/>
      <c r="J58" s="507"/>
      <c r="K58" s="155" t="s">
        <v>351</v>
      </c>
      <c r="L58" s="155" t="s">
        <v>626</v>
      </c>
      <c r="M58" s="155" t="s">
        <v>627</v>
      </c>
      <c r="N58" s="155" t="s">
        <v>621</v>
      </c>
      <c r="O58" s="155" t="s">
        <v>628</v>
      </c>
      <c r="P58" s="495"/>
      <c r="Q58" s="498"/>
      <c r="R58" s="459"/>
      <c r="S58" s="462"/>
      <c r="T58" s="439"/>
      <c r="U58" s="442"/>
    </row>
    <row r="59" spans="1:21" ht="55.8" thickBot="1" x14ac:dyDescent="0.3">
      <c r="A59" s="529"/>
      <c r="B59" s="515"/>
      <c r="C59" s="518"/>
      <c r="D59" s="521"/>
      <c r="E59" s="521"/>
      <c r="F59" s="524"/>
      <c r="G59" s="496"/>
      <c r="H59" s="502"/>
      <c r="I59" s="505"/>
      <c r="J59" s="525"/>
      <c r="K59" s="155" t="s">
        <v>351</v>
      </c>
      <c r="L59" s="155" t="s">
        <v>629</v>
      </c>
      <c r="M59" s="155" t="s">
        <v>630</v>
      </c>
      <c r="N59" s="155" t="s">
        <v>631</v>
      </c>
      <c r="O59" s="155" t="s">
        <v>632</v>
      </c>
      <c r="P59" s="496"/>
      <c r="Q59" s="499"/>
      <c r="R59" s="460"/>
      <c r="S59" s="463"/>
      <c r="T59" s="440"/>
      <c r="U59" s="443"/>
    </row>
    <row r="60" spans="1:21" ht="152.4" thickBot="1" x14ac:dyDescent="0.3">
      <c r="A60" s="510" t="s">
        <v>633</v>
      </c>
      <c r="B60" s="513" t="s">
        <v>615</v>
      </c>
      <c r="C60" s="516" t="str">
        <f>IF(A60&lt;&gt;"",VLOOKUP(B60,[7]Datos!O:P,2,0),"")</f>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
      <c r="D60" s="519" t="s">
        <v>634</v>
      </c>
      <c r="E60" s="519" t="s">
        <v>635</v>
      </c>
      <c r="F60" s="522" t="s">
        <v>346</v>
      </c>
      <c r="G60" s="494" t="s">
        <v>636</v>
      </c>
      <c r="H60" s="500" t="s">
        <v>348</v>
      </c>
      <c r="I60" s="503" t="s">
        <v>394</v>
      </c>
      <c r="J60" s="506" t="s">
        <v>350</v>
      </c>
      <c r="K60" s="155" t="s">
        <v>351</v>
      </c>
      <c r="L60" s="155" t="s">
        <v>637</v>
      </c>
      <c r="M60" s="155" t="s">
        <v>638</v>
      </c>
      <c r="N60" s="155" t="s">
        <v>639</v>
      </c>
      <c r="O60" s="155" t="s">
        <v>640</v>
      </c>
      <c r="P60" s="494" t="s">
        <v>372</v>
      </c>
      <c r="Q60" s="497" t="e">
        <f>IF(A60&lt;&gt;"",VLOOKUP(A60,'[7]4_Ev. Riesgo Residual'!$G$20:$P$1228,7,0),"")</f>
        <v>#N/A</v>
      </c>
      <c r="R60" s="458" t="str">
        <f t="shared" si="4"/>
        <v>Catastrofico</v>
      </c>
      <c r="S60" s="461" t="s">
        <v>350</v>
      </c>
      <c r="T60" s="438" t="s">
        <v>723</v>
      </c>
      <c r="U60" s="441" t="s">
        <v>831</v>
      </c>
    </row>
    <row r="61" spans="1:21" ht="152.4" thickBot="1" x14ac:dyDescent="0.3">
      <c r="A61" s="511"/>
      <c r="B61" s="514"/>
      <c r="C61" s="517"/>
      <c r="D61" s="526"/>
      <c r="E61" s="520"/>
      <c r="F61" s="523"/>
      <c r="G61" s="495"/>
      <c r="H61" s="501"/>
      <c r="I61" s="504"/>
      <c r="J61" s="507"/>
      <c r="K61" s="155" t="s">
        <v>351</v>
      </c>
      <c r="L61" s="155" t="s">
        <v>641</v>
      </c>
      <c r="M61" s="155" t="s">
        <v>642</v>
      </c>
      <c r="N61" s="155" t="s">
        <v>643</v>
      </c>
      <c r="O61" s="155" t="s">
        <v>644</v>
      </c>
      <c r="P61" s="495"/>
      <c r="Q61" s="498"/>
      <c r="R61" s="459"/>
      <c r="S61" s="462"/>
      <c r="T61" s="439"/>
      <c r="U61" s="442"/>
    </row>
    <row r="62" spans="1:21" x14ac:dyDescent="0.25">
      <c r="A62" s="511"/>
      <c r="B62" s="514"/>
      <c r="C62" s="517"/>
      <c r="D62" s="526"/>
      <c r="E62" s="520"/>
      <c r="F62" s="523"/>
      <c r="G62" s="495"/>
      <c r="H62" s="501"/>
      <c r="I62" s="504"/>
      <c r="J62" s="507"/>
      <c r="K62" s="508" t="s">
        <v>351</v>
      </c>
      <c r="L62" s="492" t="s">
        <v>645</v>
      </c>
      <c r="M62" s="492" t="s">
        <v>646</v>
      </c>
      <c r="N62" s="492" t="s">
        <v>647</v>
      </c>
      <c r="O62" s="492" t="s">
        <v>648</v>
      </c>
      <c r="P62" s="495"/>
      <c r="Q62" s="498"/>
      <c r="R62" s="459"/>
      <c r="S62" s="462"/>
      <c r="T62" s="439"/>
      <c r="U62" s="442"/>
    </row>
    <row r="63" spans="1:21" ht="13.8" thickBot="1" x14ac:dyDescent="0.3">
      <c r="A63" s="511"/>
      <c r="B63" s="514"/>
      <c r="C63" s="517"/>
      <c r="D63" s="526"/>
      <c r="E63" s="520"/>
      <c r="F63" s="523"/>
      <c r="G63" s="495"/>
      <c r="H63" s="501"/>
      <c r="I63" s="504"/>
      <c r="J63" s="507"/>
      <c r="K63" s="509"/>
      <c r="L63" s="493"/>
      <c r="M63" s="493"/>
      <c r="N63" s="493"/>
      <c r="O63" s="493"/>
      <c r="P63" s="495"/>
      <c r="Q63" s="498"/>
      <c r="R63" s="459"/>
      <c r="S63" s="462"/>
      <c r="T63" s="439"/>
      <c r="U63" s="442"/>
    </row>
    <row r="64" spans="1:21" ht="152.4" thickBot="1" x14ac:dyDescent="0.3">
      <c r="A64" s="512"/>
      <c r="B64" s="515"/>
      <c r="C64" s="518"/>
      <c r="D64" s="527"/>
      <c r="E64" s="521"/>
      <c r="F64" s="524"/>
      <c r="G64" s="496"/>
      <c r="H64" s="502"/>
      <c r="I64" s="505"/>
      <c r="J64" s="525"/>
      <c r="K64" s="155" t="s">
        <v>351</v>
      </c>
      <c r="L64" s="155" t="s">
        <v>649</v>
      </c>
      <c r="M64" s="155" t="s">
        <v>642</v>
      </c>
      <c r="N64" s="155" t="s">
        <v>650</v>
      </c>
      <c r="O64" s="155" t="s">
        <v>651</v>
      </c>
      <c r="P64" s="496"/>
      <c r="Q64" s="499"/>
      <c r="R64" s="460"/>
      <c r="S64" s="463"/>
      <c r="T64" s="440"/>
      <c r="U64" s="443"/>
    </row>
    <row r="65" spans="1:21" x14ac:dyDescent="0.25">
      <c r="A65" s="510" t="s">
        <v>652</v>
      </c>
      <c r="B65" s="513" t="s">
        <v>615</v>
      </c>
      <c r="C65" s="516" t="str">
        <f>IF(A65&lt;&gt;"",VLOOKUP(B65,[7]Datos!O:P,2,0),"")</f>
        <v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v>
      </c>
      <c r="D65" s="519" t="s">
        <v>653</v>
      </c>
      <c r="E65" s="519" t="s">
        <v>654</v>
      </c>
      <c r="F65" s="522" t="s">
        <v>346</v>
      </c>
      <c r="G65" s="494" t="s">
        <v>655</v>
      </c>
      <c r="H65" s="500" t="s">
        <v>440</v>
      </c>
      <c r="I65" s="503" t="s">
        <v>349</v>
      </c>
      <c r="J65" s="506" t="s">
        <v>369</v>
      </c>
      <c r="K65" s="508" t="s">
        <v>351</v>
      </c>
      <c r="L65" s="492" t="s">
        <v>656</v>
      </c>
      <c r="M65" s="492" t="s">
        <v>657</v>
      </c>
      <c r="N65" s="492" t="s">
        <v>658</v>
      </c>
      <c r="O65" s="492" t="s">
        <v>659</v>
      </c>
      <c r="P65" s="494" t="s">
        <v>372</v>
      </c>
      <c r="Q65" s="497" t="s">
        <v>440</v>
      </c>
      <c r="R65" s="458" t="str">
        <f>I65</f>
        <v>Mayor</v>
      </c>
      <c r="S65" s="461" t="s">
        <v>369</v>
      </c>
      <c r="T65" s="438" t="s">
        <v>724</v>
      </c>
      <c r="U65" s="441" t="s">
        <v>831</v>
      </c>
    </row>
    <row r="66" spans="1:21" ht="13.8" thickBot="1" x14ac:dyDescent="0.3">
      <c r="A66" s="511"/>
      <c r="B66" s="514"/>
      <c r="C66" s="517"/>
      <c r="D66" s="520"/>
      <c r="E66" s="520"/>
      <c r="F66" s="523"/>
      <c r="G66" s="495"/>
      <c r="H66" s="501"/>
      <c r="I66" s="504"/>
      <c r="J66" s="507"/>
      <c r="K66" s="509"/>
      <c r="L66" s="493"/>
      <c r="M66" s="493"/>
      <c r="N66" s="493"/>
      <c r="O66" s="493"/>
      <c r="P66" s="495"/>
      <c r="Q66" s="498"/>
      <c r="R66" s="459"/>
      <c r="S66" s="462"/>
      <c r="T66" s="439"/>
      <c r="U66" s="442"/>
    </row>
    <row r="67" spans="1:21" ht="172.5" customHeight="1" thickBot="1" x14ac:dyDescent="0.3">
      <c r="A67" s="512"/>
      <c r="B67" s="515"/>
      <c r="C67" s="518"/>
      <c r="D67" s="521"/>
      <c r="E67" s="521"/>
      <c r="F67" s="524"/>
      <c r="G67" s="496"/>
      <c r="H67" s="502"/>
      <c r="I67" s="505"/>
      <c r="J67" s="507"/>
      <c r="K67" s="155" t="s">
        <v>351</v>
      </c>
      <c r="L67" s="155" t="s">
        <v>660</v>
      </c>
      <c r="M67" s="155" t="s">
        <v>661</v>
      </c>
      <c r="N67" s="155" t="s">
        <v>658</v>
      </c>
      <c r="O67" s="155" t="s">
        <v>372</v>
      </c>
      <c r="P67" s="496"/>
      <c r="Q67" s="499"/>
      <c r="R67" s="460"/>
      <c r="S67" s="463"/>
      <c r="T67" s="440"/>
      <c r="U67" s="443"/>
    </row>
    <row r="70" spans="1:21" x14ac:dyDescent="0.25">
      <c r="A70" s="214"/>
    </row>
  </sheetData>
  <autoFilter ref="Q13:S67"/>
  <mergeCells count="269">
    <mergeCell ref="A2:D4"/>
    <mergeCell ref="E2:K4"/>
    <mergeCell ref="A10:G10"/>
    <mergeCell ref="A11:A14"/>
    <mergeCell ref="B11:B14"/>
    <mergeCell ref="C11:C14"/>
    <mergeCell ref="D11:D14"/>
    <mergeCell ref="E11:E14"/>
    <mergeCell ref="F11:F14"/>
    <mergeCell ref="H10:U10"/>
    <mergeCell ref="T13:T14"/>
    <mergeCell ref="U13:U14"/>
    <mergeCell ref="T11:U12"/>
    <mergeCell ref="A15:A17"/>
    <mergeCell ref="B15:B17"/>
    <mergeCell ref="C15:C17"/>
    <mergeCell ref="D15:D17"/>
    <mergeCell ref="E15:E17"/>
    <mergeCell ref="F15:F17"/>
    <mergeCell ref="Q12:S12"/>
    <mergeCell ref="H13:H14"/>
    <mergeCell ref="I13:I14"/>
    <mergeCell ref="J13:J14"/>
    <mergeCell ref="Q13:Q14"/>
    <mergeCell ref="R13:R14"/>
    <mergeCell ref="S13:S14"/>
    <mergeCell ref="G11:G14"/>
    <mergeCell ref="H11:J11"/>
    <mergeCell ref="K11:S11"/>
    <mergeCell ref="H12:J12"/>
    <mergeCell ref="K12:K14"/>
    <mergeCell ref="L12:L14"/>
    <mergeCell ref="M12:M14"/>
    <mergeCell ref="N12:N14"/>
    <mergeCell ref="O12:O14"/>
    <mergeCell ref="P12:P14"/>
    <mergeCell ref="I18:I19"/>
    <mergeCell ref="I21:I22"/>
    <mergeCell ref="J21:J22"/>
    <mergeCell ref="Q21:Q22"/>
    <mergeCell ref="R21:R22"/>
    <mergeCell ref="S21:S22"/>
    <mergeCell ref="G15:G17"/>
    <mergeCell ref="H15:H17"/>
    <mergeCell ref="I15:I17"/>
    <mergeCell ref="J15:J17"/>
    <mergeCell ref="Q15:Q17"/>
    <mergeCell ref="R15:R17"/>
    <mergeCell ref="A21:A22"/>
    <mergeCell ref="B21:B22"/>
    <mergeCell ref="C21:C22"/>
    <mergeCell ref="D21:D22"/>
    <mergeCell ref="E21:E22"/>
    <mergeCell ref="F21:F22"/>
    <mergeCell ref="G21:G22"/>
    <mergeCell ref="H21:H22"/>
    <mergeCell ref="A18:A19"/>
    <mergeCell ref="B18:B19"/>
    <mergeCell ref="C18:C19"/>
    <mergeCell ref="D18:D19"/>
    <mergeCell ref="E18:E19"/>
    <mergeCell ref="F18:F19"/>
    <mergeCell ref="G18:G19"/>
    <mergeCell ref="H18:H19"/>
    <mergeCell ref="A26:A28"/>
    <mergeCell ref="B26:B28"/>
    <mergeCell ref="C26:C28"/>
    <mergeCell ref="D26:D28"/>
    <mergeCell ref="E26:E28"/>
    <mergeCell ref="R26:R28"/>
    <mergeCell ref="S26:S28"/>
    <mergeCell ref="A29:A30"/>
    <mergeCell ref="B29:B30"/>
    <mergeCell ref="C29:C30"/>
    <mergeCell ref="D29:D30"/>
    <mergeCell ref="E29:E30"/>
    <mergeCell ref="F29:F30"/>
    <mergeCell ref="G29:G30"/>
    <mergeCell ref="H29:H30"/>
    <mergeCell ref="F26:F28"/>
    <mergeCell ref="G26:G28"/>
    <mergeCell ref="H26:H28"/>
    <mergeCell ref="I26:I28"/>
    <mergeCell ref="J26:J28"/>
    <mergeCell ref="Q26:Q28"/>
    <mergeCell ref="I29:I30"/>
    <mergeCell ref="J29:J30"/>
    <mergeCell ref="Q29:Q30"/>
    <mergeCell ref="A31:A33"/>
    <mergeCell ref="B31:B33"/>
    <mergeCell ref="C31:C33"/>
    <mergeCell ref="D31:D33"/>
    <mergeCell ref="E31:E33"/>
    <mergeCell ref="I35:I37"/>
    <mergeCell ref="J35:J37"/>
    <mergeCell ref="K35:K37"/>
    <mergeCell ref="Q35:Q37"/>
    <mergeCell ref="A35:A37"/>
    <mergeCell ref="B35:B37"/>
    <mergeCell ref="C35:C37"/>
    <mergeCell ref="D35:D37"/>
    <mergeCell ref="E35:E37"/>
    <mergeCell ref="F35:F37"/>
    <mergeCell ref="G35:G37"/>
    <mergeCell ref="H35:H37"/>
    <mergeCell ref="F31:F33"/>
    <mergeCell ref="G31:G33"/>
    <mergeCell ref="H31:H33"/>
    <mergeCell ref="I31:I33"/>
    <mergeCell ref="J31:J33"/>
    <mergeCell ref="Q31:Q33"/>
    <mergeCell ref="G38:G39"/>
    <mergeCell ref="H38:H39"/>
    <mergeCell ref="I38:I39"/>
    <mergeCell ref="J38:J39"/>
    <mergeCell ref="Q38:Q39"/>
    <mergeCell ref="A38:A39"/>
    <mergeCell ref="B38:B39"/>
    <mergeCell ref="C38:C39"/>
    <mergeCell ref="D38:D39"/>
    <mergeCell ref="E38:E39"/>
    <mergeCell ref="F38:F39"/>
    <mergeCell ref="J46:J48"/>
    <mergeCell ref="K46:K48"/>
    <mergeCell ref="J41:J45"/>
    <mergeCell ref="K41:K45"/>
    <mergeCell ref="A41:A45"/>
    <mergeCell ref="B41:B45"/>
    <mergeCell ref="C41:C45"/>
    <mergeCell ref="D41:D45"/>
    <mergeCell ref="E41:E45"/>
    <mergeCell ref="F41:F45"/>
    <mergeCell ref="G41:G45"/>
    <mergeCell ref="H41:H45"/>
    <mergeCell ref="I41:I45"/>
    <mergeCell ref="A50:A51"/>
    <mergeCell ref="B50:B51"/>
    <mergeCell ref="C50:C51"/>
    <mergeCell ref="D50:D51"/>
    <mergeCell ref="E50:E51"/>
    <mergeCell ref="F50:F51"/>
    <mergeCell ref="G50:G51"/>
    <mergeCell ref="F46:F48"/>
    <mergeCell ref="G46:G48"/>
    <mergeCell ref="A46:A48"/>
    <mergeCell ref="B46:B48"/>
    <mergeCell ref="C46:C48"/>
    <mergeCell ref="D46:D48"/>
    <mergeCell ref="E46:E48"/>
    <mergeCell ref="D52:D54"/>
    <mergeCell ref="E52:E54"/>
    <mergeCell ref="F52:F54"/>
    <mergeCell ref="H50:H51"/>
    <mergeCell ref="I50:I51"/>
    <mergeCell ref="J50:J51"/>
    <mergeCell ref="Q50:Q51"/>
    <mergeCell ref="R50:R51"/>
    <mergeCell ref="S50:S51"/>
    <mergeCell ref="A60:A64"/>
    <mergeCell ref="B60:B64"/>
    <mergeCell ref="C60:C64"/>
    <mergeCell ref="D60:D64"/>
    <mergeCell ref="E60:E64"/>
    <mergeCell ref="S52:S54"/>
    <mergeCell ref="A56:A59"/>
    <mergeCell ref="B56:B59"/>
    <mergeCell ref="C56:C59"/>
    <mergeCell ref="D56:D59"/>
    <mergeCell ref="E56:E59"/>
    <mergeCell ref="F56:F59"/>
    <mergeCell ref="G56:G59"/>
    <mergeCell ref="H56:H59"/>
    <mergeCell ref="I56:I59"/>
    <mergeCell ref="G52:G54"/>
    <mergeCell ref="H52:H54"/>
    <mergeCell ref="I52:I54"/>
    <mergeCell ref="J52:J54"/>
    <mergeCell ref="Q52:Q54"/>
    <mergeCell ref="R52:R54"/>
    <mergeCell ref="A52:A54"/>
    <mergeCell ref="B52:B54"/>
    <mergeCell ref="C52:C54"/>
    <mergeCell ref="F60:F64"/>
    <mergeCell ref="G60:G64"/>
    <mergeCell ref="H60:H64"/>
    <mergeCell ref="I60:I64"/>
    <mergeCell ref="J60:J64"/>
    <mergeCell ref="P60:P64"/>
    <mergeCell ref="J56:J59"/>
    <mergeCell ref="P56:P59"/>
    <mergeCell ref="Q56:Q59"/>
    <mergeCell ref="K62:K63"/>
    <mergeCell ref="L62:L63"/>
    <mergeCell ref="G65:G67"/>
    <mergeCell ref="H65:H67"/>
    <mergeCell ref="I65:I67"/>
    <mergeCell ref="J65:J67"/>
    <mergeCell ref="K65:K66"/>
    <mergeCell ref="L65:L66"/>
    <mergeCell ref="A65:A67"/>
    <mergeCell ref="B65:B67"/>
    <mergeCell ref="C65:C67"/>
    <mergeCell ref="D65:D67"/>
    <mergeCell ref="E65:E67"/>
    <mergeCell ref="F65:F67"/>
    <mergeCell ref="M65:M66"/>
    <mergeCell ref="N65:N66"/>
    <mergeCell ref="O65:O66"/>
    <mergeCell ref="P65:P67"/>
    <mergeCell ref="Q65:Q67"/>
    <mergeCell ref="R65:R67"/>
    <mergeCell ref="Q60:Q64"/>
    <mergeCell ref="R60:R64"/>
    <mergeCell ref="S60:S64"/>
    <mergeCell ref="M62:M63"/>
    <mergeCell ref="N62:N63"/>
    <mergeCell ref="O62:O63"/>
    <mergeCell ref="S65:S67"/>
    <mergeCell ref="R56:R59"/>
    <mergeCell ref="S56:S59"/>
    <mergeCell ref="Q46:Q48"/>
    <mergeCell ref="R46:R48"/>
    <mergeCell ref="S46:S48"/>
    <mergeCell ref="H46:H48"/>
    <mergeCell ref="I46:I48"/>
    <mergeCell ref="T18:T19"/>
    <mergeCell ref="U18:U19"/>
    <mergeCell ref="T21:T22"/>
    <mergeCell ref="U21:U22"/>
    <mergeCell ref="T26:T28"/>
    <mergeCell ref="U26:U28"/>
    <mergeCell ref="S41:S45"/>
    <mergeCell ref="R38:R39"/>
    <mergeCell ref="Q41:Q45"/>
    <mergeCell ref="R41:R45"/>
    <mergeCell ref="R29:R30"/>
    <mergeCell ref="S29:S30"/>
    <mergeCell ref="R35:R37"/>
    <mergeCell ref="S35:S37"/>
    <mergeCell ref="R31:R33"/>
    <mergeCell ref="S31:S33"/>
    <mergeCell ref="J18:J19"/>
    <mergeCell ref="T15:T17"/>
    <mergeCell ref="U15:U17"/>
    <mergeCell ref="S38:S39"/>
    <mergeCell ref="S15:S17"/>
    <mergeCell ref="T38:T39"/>
    <mergeCell ref="U38:U39"/>
    <mergeCell ref="T41:T45"/>
    <mergeCell ref="U41:U45"/>
    <mergeCell ref="T46:T48"/>
    <mergeCell ref="U46:U48"/>
    <mergeCell ref="U29:U30"/>
    <mergeCell ref="T29:T30"/>
    <mergeCell ref="T31:T33"/>
    <mergeCell ref="U31:U33"/>
    <mergeCell ref="T35:T37"/>
    <mergeCell ref="U35:U37"/>
    <mergeCell ref="S18:S19"/>
    <mergeCell ref="T60:T64"/>
    <mergeCell ref="U60:U64"/>
    <mergeCell ref="T65:T67"/>
    <mergeCell ref="U65:U67"/>
    <mergeCell ref="T50:T51"/>
    <mergeCell ref="U50:U51"/>
    <mergeCell ref="T52:T54"/>
    <mergeCell ref="U52:U54"/>
    <mergeCell ref="T56:T59"/>
    <mergeCell ref="U56:U59"/>
  </mergeCells>
  <conditionalFormatting sqref="J15:K15 S15">
    <cfRule type="cellIs" dxfId="191" priority="189" operator="equal">
      <formula>"Baja"</formula>
    </cfRule>
    <cfRule type="cellIs" dxfId="190" priority="190" operator="equal">
      <formula>"Moderada"</formula>
    </cfRule>
    <cfRule type="cellIs" dxfId="189" priority="191" operator="equal">
      <formula>"Alta"</formula>
    </cfRule>
    <cfRule type="cellIs" dxfId="188" priority="192" operator="equal">
      <formula>"Extrema"</formula>
    </cfRule>
  </conditionalFormatting>
  <conditionalFormatting sqref="K17">
    <cfRule type="cellIs" dxfId="187" priority="185" operator="equal">
      <formula>"Baja"</formula>
    </cfRule>
    <cfRule type="cellIs" dxfId="186" priority="186" operator="equal">
      <formula>"Moderada"</formula>
    </cfRule>
    <cfRule type="cellIs" dxfId="185" priority="187" operator="equal">
      <formula>"Alta"</formula>
    </cfRule>
    <cfRule type="cellIs" dxfId="184" priority="188" operator="equal">
      <formula>"Extrema"</formula>
    </cfRule>
  </conditionalFormatting>
  <conditionalFormatting sqref="K16">
    <cfRule type="cellIs" dxfId="183" priority="181" operator="equal">
      <formula>"Baja"</formula>
    </cfRule>
    <cfRule type="cellIs" dxfId="182" priority="182" operator="equal">
      <formula>"Moderada"</formula>
    </cfRule>
    <cfRule type="cellIs" dxfId="181" priority="183" operator="equal">
      <formula>"Alta"</formula>
    </cfRule>
    <cfRule type="cellIs" dxfId="180" priority="184" operator="equal">
      <formula>"Extrema"</formula>
    </cfRule>
  </conditionalFormatting>
  <conditionalFormatting sqref="S18 J18:K18">
    <cfRule type="cellIs" dxfId="179" priority="177" operator="equal">
      <formula>"Baja"</formula>
    </cfRule>
    <cfRule type="cellIs" dxfId="178" priority="178" operator="equal">
      <formula>"Moderada"</formula>
    </cfRule>
    <cfRule type="cellIs" dxfId="177" priority="179" operator="equal">
      <formula>"Alta"</formula>
    </cfRule>
    <cfRule type="cellIs" dxfId="176" priority="180" operator="equal">
      <formula>"Extrema"</formula>
    </cfRule>
  </conditionalFormatting>
  <conditionalFormatting sqref="K19">
    <cfRule type="cellIs" dxfId="175" priority="173" operator="equal">
      <formula>"Baja"</formula>
    </cfRule>
    <cfRule type="cellIs" dxfId="174" priority="174" operator="equal">
      <formula>"Moderada"</formula>
    </cfRule>
    <cfRule type="cellIs" dxfId="173" priority="175" operator="equal">
      <formula>"Alta"</formula>
    </cfRule>
    <cfRule type="cellIs" dxfId="172" priority="176" operator="equal">
      <formula>"Extrema"</formula>
    </cfRule>
  </conditionalFormatting>
  <conditionalFormatting sqref="J20">
    <cfRule type="cellIs" dxfId="171" priority="161" operator="equal">
      <formula>"Baja"</formula>
    </cfRule>
    <cfRule type="cellIs" dxfId="170" priority="162" operator="equal">
      <formula>"Moderada"</formula>
    </cfRule>
    <cfRule type="cellIs" dxfId="169" priority="163" operator="equal">
      <formula>"Alta"</formula>
    </cfRule>
    <cfRule type="cellIs" dxfId="168" priority="164" operator="equal">
      <formula>"Extrema"</formula>
    </cfRule>
  </conditionalFormatting>
  <conditionalFormatting sqref="S20 J20">
    <cfRule type="cellIs" dxfId="167" priority="169" operator="equal">
      <formula>"Baja"</formula>
    </cfRule>
    <cfRule type="cellIs" dxfId="166" priority="170" operator="equal">
      <formula>"Moderada"</formula>
    </cfRule>
    <cfRule type="cellIs" dxfId="165" priority="171" operator="equal">
      <formula>"Alta"</formula>
    </cfRule>
    <cfRule type="cellIs" dxfId="164" priority="172" operator="equal">
      <formula>"Extrema"</formula>
    </cfRule>
  </conditionalFormatting>
  <conditionalFormatting sqref="J20">
    <cfRule type="cellIs" dxfId="163" priority="165" operator="equal">
      <formula>"Baja"</formula>
    </cfRule>
    <cfRule type="cellIs" dxfId="162" priority="166" operator="equal">
      <formula>"Moderada"</formula>
    </cfRule>
    <cfRule type="cellIs" dxfId="161" priority="167" operator="equal">
      <formula>"Alta"</formula>
    </cfRule>
    <cfRule type="cellIs" dxfId="160" priority="168" operator="equal">
      <formula>"Extrema"</formula>
    </cfRule>
  </conditionalFormatting>
  <conditionalFormatting sqref="S23:S24 J23:J24 S21 J21">
    <cfRule type="cellIs" dxfId="159" priority="157" operator="equal">
      <formula>"Baja"</formula>
    </cfRule>
    <cfRule type="cellIs" dxfId="158" priority="158" operator="equal">
      <formula>"Moderada"</formula>
    </cfRule>
    <cfRule type="cellIs" dxfId="157" priority="159" operator="equal">
      <formula>"Alta"</formula>
    </cfRule>
    <cfRule type="cellIs" dxfId="156" priority="160" operator="equal">
      <formula>"Extrema"</formula>
    </cfRule>
  </conditionalFormatting>
  <conditionalFormatting sqref="J23:J24">
    <cfRule type="cellIs" dxfId="155" priority="153" operator="equal">
      <formula>"Baja"</formula>
    </cfRule>
    <cfRule type="cellIs" dxfId="154" priority="154" operator="equal">
      <formula>"Moderada"</formula>
    </cfRule>
    <cfRule type="cellIs" dxfId="153" priority="155" operator="equal">
      <formula>"Alta"</formula>
    </cfRule>
    <cfRule type="cellIs" dxfId="152" priority="156" operator="equal">
      <formula>"Extrema"</formula>
    </cfRule>
  </conditionalFormatting>
  <conditionalFormatting sqref="J23:J24">
    <cfRule type="cellIs" dxfId="151" priority="149" operator="equal">
      <formula>"Baja"</formula>
    </cfRule>
    <cfRule type="cellIs" dxfId="150" priority="150" operator="equal">
      <formula>"Moderada"</formula>
    </cfRule>
    <cfRule type="cellIs" dxfId="149" priority="151" operator="equal">
      <formula>"Alta"</formula>
    </cfRule>
    <cfRule type="cellIs" dxfId="148" priority="152" operator="equal">
      <formula>"Extrema"</formula>
    </cfRule>
  </conditionalFormatting>
  <conditionalFormatting sqref="J25">
    <cfRule type="cellIs" dxfId="147" priority="145" operator="equal">
      <formula>"Baja"</formula>
    </cfRule>
    <cfRule type="cellIs" dxfId="146" priority="146" operator="equal">
      <formula>"Moderada"</formula>
    </cfRule>
    <cfRule type="cellIs" dxfId="145" priority="147" operator="equal">
      <formula>"Alta"</formula>
    </cfRule>
    <cfRule type="cellIs" dxfId="144" priority="148" operator="equal">
      <formula>"Extrema"</formula>
    </cfRule>
  </conditionalFormatting>
  <conditionalFormatting sqref="J25">
    <cfRule type="cellIs" dxfId="143" priority="141" operator="equal">
      <formula>"Baja"</formula>
    </cfRule>
    <cfRule type="cellIs" dxfId="142" priority="142" operator="equal">
      <formula>"Moderada"</formula>
    </cfRule>
    <cfRule type="cellIs" dxfId="141" priority="143" operator="equal">
      <formula>"Alta"</formula>
    </cfRule>
    <cfRule type="cellIs" dxfId="140" priority="144" operator="equal">
      <formula>"Extrema"</formula>
    </cfRule>
  </conditionalFormatting>
  <conditionalFormatting sqref="J25">
    <cfRule type="cellIs" dxfId="139" priority="137" operator="equal">
      <formula>"Baja"</formula>
    </cfRule>
    <cfRule type="cellIs" dxfId="138" priority="138" operator="equal">
      <formula>"Moderada"</formula>
    </cfRule>
    <cfRule type="cellIs" dxfId="137" priority="139" operator="equal">
      <formula>"Alta"</formula>
    </cfRule>
    <cfRule type="cellIs" dxfId="136" priority="140" operator="equal">
      <formula>"Extrema"</formula>
    </cfRule>
  </conditionalFormatting>
  <conditionalFormatting sqref="S25">
    <cfRule type="cellIs" dxfId="135" priority="133" operator="equal">
      <formula>"Baja"</formula>
    </cfRule>
    <cfRule type="cellIs" dxfId="134" priority="134" operator="equal">
      <formula>"Moderada"</formula>
    </cfRule>
    <cfRule type="cellIs" dxfId="133" priority="135" operator="equal">
      <formula>"Alta"</formula>
    </cfRule>
    <cfRule type="cellIs" dxfId="132" priority="136" operator="equal">
      <formula>"Extrema"</formula>
    </cfRule>
  </conditionalFormatting>
  <conditionalFormatting sqref="J29 J26 S26">
    <cfRule type="cellIs" dxfId="131" priority="129" operator="equal">
      <formula>"Baja"</formula>
    </cfRule>
    <cfRule type="cellIs" dxfId="130" priority="130" operator="equal">
      <formula>"Moderada"</formula>
    </cfRule>
    <cfRule type="cellIs" dxfId="129" priority="131" operator="equal">
      <formula>"Alta"</formula>
    </cfRule>
    <cfRule type="cellIs" dxfId="128" priority="132" operator="equal">
      <formula>"Extrema"</formula>
    </cfRule>
  </conditionalFormatting>
  <conditionalFormatting sqref="S29">
    <cfRule type="cellIs" dxfId="127" priority="125" operator="equal">
      <formula>"Baja"</formula>
    </cfRule>
    <cfRule type="cellIs" dxfId="126" priority="126" operator="equal">
      <formula>"Moderada"</formula>
    </cfRule>
    <cfRule type="cellIs" dxfId="125" priority="127" operator="equal">
      <formula>"Alta"</formula>
    </cfRule>
    <cfRule type="cellIs" dxfId="124" priority="128" operator="equal">
      <formula>"Extrema"</formula>
    </cfRule>
  </conditionalFormatting>
  <conditionalFormatting sqref="J31:J32">
    <cfRule type="cellIs" dxfId="123" priority="121" operator="equal">
      <formula>"Baja"</formula>
    </cfRule>
    <cfRule type="cellIs" dxfId="122" priority="122" operator="equal">
      <formula>"Moderada"</formula>
    </cfRule>
    <cfRule type="cellIs" dxfId="121" priority="123" operator="equal">
      <formula>"Alta"</formula>
    </cfRule>
    <cfRule type="cellIs" dxfId="120" priority="124" operator="equal">
      <formula>"Extrema"</formula>
    </cfRule>
  </conditionalFormatting>
  <conditionalFormatting sqref="J31:J32">
    <cfRule type="cellIs" dxfId="119" priority="117" operator="equal">
      <formula>"Baja"</formula>
    </cfRule>
    <cfRule type="cellIs" dxfId="118" priority="118" operator="equal">
      <formula>"Moderada"</formula>
    </cfRule>
    <cfRule type="cellIs" dxfId="117" priority="119" operator="equal">
      <formula>"Alta"</formula>
    </cfRule>
    <cfRule type="cellIs" dxfId="116" priority="120" operator="equal">
      <formula>"Extrema"</formula>
    </cfRule>
  </conditionalFormatting>
  <conditionalFormatting sqref="J31:J32">
    <cfRule type="cellIs" dxfId="115" priority="113" operator="equal">
      <formula>"Baja"</formula>
    </cfRule>
    <cfRule type="cellIs" dxfId="114" priority="114" operator="equal">
      <formula>"Moderada"</formula>
    </cfRule>
    <cfRule type="cellIs" dxfId="113" priority="115" operator="equal">
      <formula>"Alta"</formula>
    </cfRule>
    <cfRule type="cellIs" dxfId="112" priority="116" operator="equal">
      <formula>"Extrema"</formula>
    </cfRule>
  </conditionalFormatting>
  <conditionalFormatting sqref="S38">
    <cfRule type="cellIs" dxfId="111" priority="109" operator="equal">
      <formula>"Baja"</formula>
    </cfRule>
    <cfRule type="cellIs" dxfId="110" priority="110" operator="equal">
      <formula>"Moderada"</formula>
    </cfRule>
    <cfRule type="cellIs" dxfId="109" priority="111" operator="equal">
      <formula>"Alta"</formula>
    </cfRule>
    <cfRule type="cellIs" dxfId="108" priority="112" operator="equal">
      <formula>"Extrema"</formula>
    </cfRule>
  </conditionalFormatting>
  <conditionalFormatting sqref="J38">
    <cfRule type="cellIs" dxfId="107" priority="105" operator="equal">
      <formula>"Baja"</formula>
    </cfRule>
    <cfRule type="cellIs" dxfId="106" priority="106" operator="equal">
      <formula>"Moderada"</formula>
    </cfRule>
    <cfRule type="cellIs" dxfId="105" priority="107" operator="equal">
      <formula>"Alta"</formula>
    </cfRule>
    <cfRule type="cellIs" dxfId="104" priority="108" operator="equal">
      <formula>"Extrema"</formula>
    </cfRule>
  </conditionalFormatting>
  <conditionalFormatting sqref="J40">
    <cfRule type="cellIs" dxfId="103" priority="101" operator="equal">
      <formula>"Baja"</formula>
    </cfRule>
    <cfRule type="cellIs" dxfId="102" priority="102" operator="equal">
      <formula>"Moderada"</formula>
    </cfRule>
    <cfRule type="cellIs" dxfId="101" priority="103" operator="equal">
      <formula>"Alta"</formula>
    </cfRule>
    <cfRule type="cellIs" dxfId="100" priority="104" operator="equal">
      <formula>"Extrema"</formula>
    </cfRule>
  </conditionalFormatting>
  <conditionalFormatting sqref="S40">
    <cfRule type="cellIs" dxfId="99" priority="97" operator="equal">
      <formula>"Baja"</formula>
    </cfRule>
    <cfRule type="cellIs" dxfId="98" priority="98" operator="equal">
      <formula>"Moderada"</formula>
    </cfRule>
    <cfRule type="cellIs" dxfId="97" priority="99" operator="equal">
      <formula>"Alta"</formula>
    </cfRule>
    <cfRule type="cellIs" dxfId="96" priority="100" operator="equal">
      <formula>"Extrema"</formula>
    </cfRule>
  </conditionalFormatting>
  <conditionalFormatting sqref="J41 S41">
    <cfRule type="cellIs" dxfId="95" priority="93" operator="equal">
      <formula>"Baja"</formula>
    </cfRule>
    <cfRule type="cellIs" dxfId="94" priority="94" operator="equal">
      <formula>"Moderada"</formula>
    </cfRule>
    <cfRule type="cellIs" dxfId="93" priority="95" operator="equal">
      <formula>"Alta"</formula>
    </cfRule>
    <cfRule type="cellIs" dxfId="92" priority="96" operator="equal">
      <formula>"Extrema"</formula>
    </cfRule>
  </conditionalFormatting>
  <conditionalFormatting sqref="J46">
    <cfRule type="cellIs" dxfId="91" priority="89" operator="equal">
      <formula>"Baja"</formula>
    </cfRule>
    <cfRule type="cellIs" dxfId="90" priority="90" operator="equal">
      <formula>"Moderada"</formula>
    </cfRule>
    <cfRule type="cellIs" dxfId="89" priority="91" operator="equal">
      <formula>"Alta"</formula>
    </cfRule>
    <cfRule type="cellIs" dxfId="88" priority="92" operator="equal">
      <formula>"Extrema"</formula>
    </cfRule>
  </conditionalFormatting>
  <conditionalFormatting sqref="J46">
    <cfRule type="cellIs" dxfId="87" priority="85" operator="equal">
      <formula>"Baja"</formula>
    </cfRule>
    <cfRule type="cellIs" dxfId="86" priority="86" operator="equal">
      <formula>"Moderada"</formula>
    </cfRule>
    <cfRule type="cellIs" dxfId="85" priority="87" operator="equal">
      <formula>"Alta"</formula>
    </cfRule>
    <cfRule type="cellIs" dxfId="84" priority="88" operator="equal">
      <formula>"Extrema"</formula>
    </cfRule>
  </conditionalFormatting>
  <conditionalFormatting sqref="K46">
    <cfRule type="cellIs" dxfId="83" priority="81" operator="equal">
      <formula>"Baja"</formula>
    </cfRule>
    <cfRule type="cellIs" dxfId="82" priority="82" operator="equal">
      <formula>"Moderada"</formula>
    </cfRule>
    <cfRule type="cellIs" dxfId="81" priority="83" operator="equal">
      <formula>"Alta"</formula>
    </cfRule>
    <cfRule type="cellIs" dxfId="80" priority="84" operator="equal">
      <formula>"Extrema"</formula>
    </cfRule>
  </conditionalFormatting>
  <conditionalFormatting sqref="K46">
    <cfRule type="cellIs" dxfId="79" priority="77" operator="equal">
      <formula>"Baja"</formula>
    </cfRule>
    <cfRule type="cellIs" dxfId="78" priority="78" operator="equal">
      <formula>"Moderada"</formula>
    </cfRule>
    <cfRule type="cellIs" dxfId="77" priority="79" operator="equal">
      <formula>"Alta"</formula>
    </cfRule>
    <cfRule type="cellIs" dxfId="76" priority="80" operator="equal">
      <formula>"Extrema"</formula>
    </cfRule>
  </conditionalFormatting>
  <conditionalFormatting sqref="S46">
    <cfRule type="cellIs" dxfId="75" priority="73" operator="equal">
      <formula>"Baja"</formula>
    </cfRule>
    <cfRule type="cellIs" dxfId="74" priority="74" operator="equal">
      <formula>"Moderada"</formula>
    </cfRule>
    <cfRule type="cellIs" dxfId="73" priority="75" operator="equal">
      <formula>"Alta"</formula>
    </cfRule>
    <cfRule type="cellIs" dxfId="72" priority="76" operator="equal">
      <formula>"Extrema"</formula>
    </cfRule>
  </conditionalFormatting>
  <conditionalFormatting sqref="S46">
    <cfRule type="cellIs" dxfId="71" priority="69" operator="equal">
      <formula>"Baja"</formula>
    </cfRule>
    <cfRule type="cellIs" dxfId="70" priority="70" operator="equal">
      <formula>"Moderada"</formula>
    </cfRule>
    <cfRule type="cellIs" dxfId="69" priority="71" operator="equal">
      <formula>"Alta"</formula>
    </cfRule>
    <cfRule type="cellIs" dxfId="68" priority="72" operator="equal">
      <formula>"Extrema"</formula>
    </cfRule>
  </conditionalFormatting>
  <conditionalFormatting sqref="J49">
    <cfRule type="cellIs" dxfId="67" priority="65" operator="equal">
      <formula>"Baja"</formula>
    </cfRule>
    <cfRule type="cellIs" dxfId="66" priority="66" operator="equal">
      <formula>"Moderada"</formula>
    </cfRule>
    <cfRule type="cellIs" dxfId="65" priority="67" operator="equal">
      <formula>"Alta"</formula>
    </cfRule>
    <cfRule type="cellIs" dxfId="64" priority="68" operator="equal">
      <formula>"Extrema"</formula>
    </cfRule>
  </conditionalFormatting>
  <conditionalFormatting sqref="J49">
    <cfRule type="cellIs" dxfId="63" priority="61" operator="equal">
      <formula>"Baja"</formula>
    </cfRule>
    <cfRule type="cellIs" dxfId="62" priority="62" operator="equal">
      <formula>"Moderada"</formula>
    </cfRule>
    <cfRule type="cellIs" dxfId="61" priority="63" operator="equal">
      <formula>"Alta"</formula>
    </cfRule>
    <cfRule type="cellIs" dxfId="60" priority="64" operator="equal">
      <formula>"Extrema"</formula>
    </cfRule>
  </conditionalFormatting>
  <conditionalFormatting sqref="J49">
    <cfRule type="cellIs" dxfId="59" priority="57" operator="equal">
      <formula>"Baja"</formula>
    </cfRule>
    <cfRule type="cellIs" dxfId="58" priority="58" operator="equal">
      <formula>"Moderada"</formula>
    </cfRule>
    <cfRule type="cellIs" dxfId="57" priority="59" operator="equal">
      <formula>"Alta"</formula>
    </cfRule>
    <cfRule type="cellIs" dxfId="56" priority="60" operator="equal">
      <formula>"Extrema"</formula>
    </cfRule>
  </conditionalFormatting>
  <conditionalFormatting sqref="K49">
    <cfRule type="cellIs" dxfId="55" priority="53" operator="equal">
      <formula>"Baja"</formula>
    </cfRule>
    <cfRule type="cellIs" dxfId="54" priority="54" operator="equal">
      <formula>"Moderada"</formula>
    </cfRule>
    <cfRule type="cellIs" dxfId="53" priority="55" operator="equal">
      <formula>"Alta"</formula>
    </cfRule>
    <cfRule type="cellIs" dxfId="52" priority="56" operator="equal">
      <formula>"Extrema"</formula>
    </cfRule>
  </conditionalFormatting>
  <conditionalFormatting sqref="K49">
    <cfRule type="cellIs" dxfId="51" priority="49" operator="equal">
      <formula>"Baja"</formula>
    </cfRule>
    <cfRule type="cellIs" dxfId="50" priority="50" operator="equal">
      <formula>"Moderada"</formula>
    </cfRule>
    <cfRule type="cellIs" dxfId="49" priority="51" operator="equal">
      <formula>"Alta"</formula>
    </cfRule>
    <cfRule type="cellIs" dxfId="48" priority="52" operator="equal">
      <formula>"Extrema"</formula>
    </cfRule>
  </conditionalFormatting>
  <conditionalFormatting sqref="S49">
    <cfRule type="cellIs" dxfId="47" priority="45" operator="equal">
      <formula>"Baja"</formula>
    </cfRule>
    <cfRule type="cellIs" dxfId="46" priority="46" operator="equal">
      <formula>"Moderada"</formula>
    </cfRule>
    <cfRule type="cellIs" dxfId="45" priority="47" operator="equal">
      <formula>"Alta"</formula>
    </cfRule>
    <cfRule type="cellIs" dxfId="44" priority="48" operator="equal">
      <formula>"Extrema"</formula>
    </cfRule>
  </conditionalFormatting>
  <conditionalFormatting sqref="S49">
    <cfRule type="cellIs" dxfId="43" priority="41" operator="equal">
      <formula>"Baja"</formula>
    </cfRule>
    <cfRule type="cellIs" dxfId="42" priority="42" operator="equal">
      <formula>"Moderada"</formula>
    </cfRule>
    <cfRule type="cellIs" dxfId="41" priority="43" operator="equal">
      <formula>"Alta"</formula>
    </cfRule>
    <cfRule type="cellIs" dxfId="40" priority="44" operator="equal">
      <formula>"Extrema"</formula>
    </cfRule>
  </conditionalFormatting>
  <conditionalFormatting sqref="S50 K50:K51">
    <cfRule type="cellIs" dxfId="39" priority="37" operator="equal">
      <formula>"Baja"</formula>
    </cfRule>
    <cfRule type="cellIs" dxfId="38" priority="38" operator="equal">
      <formula>"Moderada"</formula>
    </cfRule>
    <cfRule type="cellIs" dxfId="37" priority="39" operator="equal">
      <formula>"Alta"</formula>
    </cfRule>
    <cfRule type="cellIs" dxfId="36" priority="40" operator="equal">
      <formula>"Extrema"</formula>
    </cfRule>
  </conditionalFormatting>
  <conditionalFormatting sqref="S50">
    <cfRule type="cellIs" dxfId="35" priority="33" operator="equal">
      <formula>"Baja"</formula>
    </cfRule>
    <cfRule type="cellIs" dxfId="34" priority="34" operator="equal">
      <formula>"Moderada"</formula>
    </cfRule>
    <cfRule type="cellIs" dxfId="33" priority="35" operator="equal">
      <formula>"Alta"</formula>
    </cfRule>
    <cfRule type="cellIs" dxfId="32" priority="36" operator="equal">
      <formula>"Extrema"</formula>
    </cfRule>
  </conditionalFormatting>
  <conditionalFormatting sqref="S52 J52:K52 K53:K54">
    <cfRule type="cellIs" dxfId="31" priority="29" operator="equal">
      <formula>"Baja"</formula>
    </cfRule>
    <cfRule type="cellIs" dxfId="30" priority="30" operator="equal">
      <formula>"Moderada"</formula>
    </cfRule>
    <cfRule type="cellIs" dxfId="29" priority="31" operator="equal">
      <formula>"Alta"</formula>
    </cfRule>
    <cfRule type="cellIs" dxfId="28" priority="32" operator="equal">
      <formula>"Extrema"</formula>
    </cfRule>
  </conditionalFormatting>
  <conditionalFormatting sqref="S52 J52">
    <cfRule type="cellIs" dxfId="27" priority="25" operator="equal">
      <formula>"Baja"</formula>
    </cfRule>
    <cfRule type="cellIs" dxfId="26" priority="26" operator="equal">
      <formula>"Moderada"</formula>
    </cfRule>
    <cfRule type="cellIs" dxfId="25" priority="27" operator="equal">
      <formula>"Alta"</formula>
    </cfRule>
    <cfRule type="cellIs" dxfId="24" priority="28" operator="equal">
      <formula>"Extrema"</formula>
    </cfRule>
  </conditionalFormatting>
  <conditionalFormatting sqref="J50">
    <cfRule type="cellIs" dxfId="23" priority="21" operator="equal">
      <formula>"Baja"</formula>
    </cfRule>
    <cfRule type="cellIs" dxfId="22" priority="22" operator="equal">
      <formula>"Moderada"</formula>
    </cfRule>
    <cfRule type="cellIs" dxfId="21" priority="23" operator="equal">
      <formula>"Alta"</formula>
    </cfRule>
    <cfRule type="cellIs" dxfId="20" priority="24" operator="equal">
      <formula>"Extrema"</formula>
    </cfRule>
  </conditionalFormatting>
  <conditionalFormatting sqref="J50">
    <cfRule type="cellIs" dxfId="19" priority="17" operator="equal">
      <formula>"Baja"</formula>
    </cfRule>
    <cfRule type="cellIs" dxfId="18" priority="18" operator="equal">
      <formula>"Moderada"</formula>
    </cfRule>
    <cfRule type="cellIs" dxfId="17" priority="19" operator="equal">
      <formula>"Alta"</formula>
    </cfRule>
    <cfRule type="cellIs" dxfId="16" priority="20" operator="equal">
      <formula>"Extrema"</formula>
    </cfRule>
  </conditionalFormatting>
  <conditionalFormatting sqref="J55 S55">
    <cfRule type="cellIs" dxfId="15" priority="13" operator="equal">
      <formula>"Baja"</formula>
    </cfRule>
    <cfRule type="cellIs" dxfId="14" priority="14" operator="equal">
      <formula>"Moderada"</formula>
    </cfRule>
    <cfRule type="cellIs" dxfId="13" priority="15" operator="equal">
      <formula>"Alta"</formula>
    </cfRule>
    <cfRule type="cellIs" dxfId="12" priority="16" operator="equal">
      <formula>"Extrema"</formula>
    </cfRule>
  </conditionalFormatting>
  <conditionalFormatting sqref="J55">
    <cfRule type="cellIs" dxfId="11" priority="9" operator="equal">
      <formula>"Baja"</formula>
    </cfRule>
    <cfRule type="cellIs" dxfId="10" priority="10" operator="equal">
      <formula>"Moderada"</formula>
    </cfRule>
    <cfRule type="cellIs" dxfId="9" priority="11" operator="equal">
      <formula>"Alta"</formula>
    </cfRule>
    <cfRule type="cellIs" dxfId="8" priority="12" operator="equal">
      <formula>"Extrema"</formula>
    </cfRule>
  </conditionalFormatting>
  <conditionalFormatting sqref="J55">
    <cfRule type="cellIs" dxfId="7" priority="5" operator="equal">
      <formula>"Baja"</formula>
    </cfRule>
    <cfRule type="cellIs" dxfId="6" priority="6" operator="equal">
      <formula>"Moderada"</formula>
    </cfRule>
    <cfRule type="cellIs" dxfId="5" priority="7" operator="equal">
      <formula>"Alta"</formula>
    </cfRule>
    <cfRule type="cellIs" dxfId="4" priority="8" operator="equal">
      <formula>"Extrema"</formula>
    </cfRule>
  </conditionalFormatting>
  <conditionalFormatting sqref="J60 S60 J65 S65 J56 S56">
    <cfRule type="cellIs" dxfId="3" priority="1" operator="equal">
      <formula>"Baja"</formula>
    </cfRule>
    <cfRule type="cellIs" dxfId="2" priority="2" operator="equal">
      <formula>"Moderada"</formula>
    </cfRule>
    <cfRule type="cellIs" dxfId="1" priority="3" operator="equal">
      <formula>"Alta"</formula>
    </cfRule>
    <cfRule type="cellIs" dxfId="0" priority="4" operator="equal">
      <formula>"Extrema"</formula>
    </cfRule>
  </conditionalFormatting>
  <dataValidations count="3">
    <dataValidation type="list" allowBlank="1" showInputMessage="1" showErrorMessage="1" sqref="K56:K59 K67 K65">
      <formula1>"Preventivo,Detectivo,Correctivo,N/A"</formula1>
    </dataValidation>
    <dataValidation type="list" allowBlank="1" showInputMessage="1" showErrorMessage="1" sqref="H38 H40">
      <formula1>"Rara Vez,Improbable,Posible,Probable,Casi Seguro"</formula1>
    </dataValidation>
    <dataValidation type="list" allowBlank="1" showInputMessage="1" showErrorMessage="1" sqref="K38:K41 K15:K30 K50:K55">
      <formula1>"Preventivo,Detectivo"</formula1>
    </dataValidation>
  </dataValidations>
  <hyperlinks>
    <hyperlink ref="H20" location="'2_Ev. Probabilidad'!A1" display="'2_Ev. Probabilidad'!A1"/>
    <hyperlink ref="I20" location="'3_Ev. Impacto'!A1" display="'3_Ev. Impacto'!A1"/>
    <hyperlink ref="F20" location="'1_Tipo de Riesgo'!A1" display="'1_Tipo de Riesgo'!A1"/>
    <hyperlink ref="F24" location="'1_Tipo de Riesgo'!A1" display="'1_Tipo de Riesgo'!A1"/>
    <hyperlink ref="H21" location="'2_Ev. Probabilidad'!A1" display="'2_Ev. Probabilidad'!A1"/>
    <hyperlink ref="H23" location="'2_Ev. Probabilidad'!A1" display="'2_Ev. Probabilidad'!A1"/>
    <hyperlink ref="I21" location="'3_Ev. Impacto'!A1" display="'3_Ev. Impacto'!A1"/>
    <hyperlink ref="I23" location="'3_Ev. Impacto'!A1" display="'3_Ev. Impacto'!A1"/>
    <hyperlink ref="H24" location="'2_Ev. Probabilidad'!A1" display="'2_Ev. Probabilidad'!A1"/>
    <hyperlink ref="I24" location="'3_Ev. Impacto'!A1" display="'3_Ev. Impacto'!A1"/>
    <hyperlink ref="I25" location="'3_Ev. Impacto'!A1" display="'3_Ev. Impacto'!A1"/>
    <hyperlink ref="H25" location="'2_Ev. Probabilidad'!A1" display="'2_Ev. Probabilidad'!A1"/>
    <hyperlink ref="H29" location="'2_Ev. Probabilidad'!A1" display="'2_Ev. Probabilidad'!A1"/>
    <hyperlink ref="I29" location="'3_Ev. Impacto'!A1" display="'3_Ev. Impacto'!A1"/>
    <hyperlink ref="I38" location="'Ev. Impacto'!A1" display="'Ev. Impacto'!A1"/>
    <hyperlink ref="I40" location="'Ev. Impacto'!A1" display="'Ev. Impacto'!A1"/>
    <hyperlink ref="I41" location="'3_Ev. Impacto'!A1" display="'3_Ev. Impacto'!A1"/>
    <hyperlink ref="H41" location="'2_Ev. Probabilidad'!A1" display="'2_Ev. Probabilidad'!A1"/>
    <hyperlink ref="F41" location="'1_Tipo de Riesgo'!A1" display="'1_Tipo de Riesgo'!A1"/>
    <hyperlink ref="I46" location="'Ev. Impacto'!A1" display="'Ev. Impacto'!A1"/>
    <hyperlink ref="H46" location="'Ev. Probabilidad'!A1" display="'Ev. Probabilidad'!A1"/>
    <hyperlink ref="H49" location="'Ev. Probabilidad'!A1" display="'Ev. Probabilidad'!A1"/>
    <hyperlink ref="I49" location="'Ev. Impacto'!A1" display="'Ev. Impacto'!A1"/>
    <hyperlink ref="H52" location="'Ev. Probabilidad'!A1" display="'Ev. Probabilidad'!A1"/>
    <hyperlink ref="I52" location="'Ev. Impacto'!A1" display="'Ev. Impacto'!A1"/>
    <hyperlink ref="I55" location="'3_Ev. Impacto'!A1" display="'3_Ev. Impacto'!A1"/>
    <hyperlink ref="H55" location="'2_Ev. Probabilidad'!A1" display="'2_Ev. Probabilidad'!A1"/>
    <hyperlink ref="F55" location="'1_Tipo de Riesgo'!A1" display="'1_Tipo de Riesgo'!A1"/>
  </hyperlinks>
  <pageMargins left="0.25" right="0.25" top="0.75" bottom="0.75" header="0.3" footer="0.3"/>
  <pageSetup paperSize="190" scale="23" fitToHeight="0" orientation="landscape" verticalDpi="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[7]Datos!#REF!</xm:f>
          </x14:formula1>
          <xm:sqref>B66 B56:B57 B61</xm:sqref>
        </x14:dataValidation>
        <x14:dataValidation type="list" allowBlank="1" showInputMessage="1" showErrorMessage="1">
          <x14:formula1>
            <xm:f>[8]Datos!#REF!</xm:f>
          </x14:formula1>
          <xm:sqref>B55 B26:B30</xm:sqref>
        </x14:dataValidation>
        <x14:dataValidation type="list" allowBlank="1" showInputMessage="1" showErrorMessage="1">
          <x14:formula1>
            <xm:f>[6]Datos!#REF!</xm:f>
          </x14:formula1>
          <xm:sqref>B52 B50</xm:sqref>
        </x14:dataValidation>
        <x14:dataValidation type="list" allowBlank="1" showInputMessage="1" showErrorMessage="1">
          <x14:formula1>
            <xm:f>[9]Datos!#REF!</xm:f>
          </x14:formula1>
          <xm:sqref>B41</xm:sqref>
        </x14:dataValidation>
        <x14:dataValidation type="list" allowBlank="1" showInputMessage="1" showErrorMessage="1">
          <x14:formula1>
            <xm:f>[1]Datos!#REF!</xm:f>
          </x14:formula1>
          <xm:sqref>B20</xm:sqref>
        </x14:dataValidation>
        <x14:dataValidation type="list" allowBlank="1" showInputMessage="1" showErrorMessage="1">
          <x14:formula1>
            <xm:f>[10]Datos!#REF!</xm:f>
          </x14:formula1>
          <xm:sqref>B18</xm:sqref>
        </x14:dataValidation>
        <x14:dataValidation type="list" allowBlank="1" showInputMessage="1" showErrorMessage="1">
          <x14:formula1>
            <xm:f>[11]Datos!#REF!</xm:f>
          </x14:formula1>
          <xm:sqref>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6"/>
  <sheetViews>
    <sheetView workbookViewId="0">
      <selection activeCell="H11" sqref="H11"/>
    </sheetView>
  </sheetViews>
  <sheetFormatPr baseColWidth="10" defaultRowHeight="13.2" x14ac:dyDescent="0.25"/>
  <cols>
    <col min="2" max="2" width="35.77734375" customWidth="1"/>
    <col min="3" max="3" width="28" customWidth="1"/>
    <col min="4" max="5" width="27.109375" customWidth="1"/>
  </cols>
  <sheetData>
    <row r="2" spans="2:5" x14ac:dyDescent="0.25">
      <c r="B2" s="723"/>
    </row>
    <row r="3" spans="2:5" x14ac:dyDescent="0.25">
      <c r="B3" s="724"/>
    </row>
    <row r="4" spans="2:5" ht="32.25" customHeight="1" x14ac:dyDescent="0.25">
      <c r="B4" s="725" t="s">
        <v>811</v>
      </c>
      <c r="C4" s="725"/>
      <c r="D4" s="725"/>
      <c r="E4" s="725"/>
    </row>
    <row r="5" spans="2:5" x14ac:dyDescent="0.25">
      <c r="B5" s="726" t="s">
        <v>669</v>
      </c>
      <c r="C5" s="726"/>
      <c r="D5" s="726"/>
      <c r="E5" s="290">
        <v>42867</v>
      </c>
    </row>
    <row r="6" spans="2:5" ht="27.6" x14ac:dyDescent="0.25">
      <c r="B6" s="291" t="s">
        <v>670</v>
      </c>
      <c r="C6" s="292" t="s">
        <v>803</v>
      </c>
      <c r="D6" s="292" t="s">
        <v>804</v>
      </c>
      <c r="E6" s="291" t="s">
        <v>671</v>
      </c>
    </row>
    <row r="7" spans="2:5" x14ac:dyDescent="0.25">
      <c r="B7" s="714" t="s">
        <v>806</v>
      </c>
      <c r="C7" s="716">
        <v>14</v>
      </c>
      <c r="D7" s="716">
        <v>6</v>
      </c>
      <c r="E7" s="719">
        <f>+D7/C7</f>
        <v>0.42857142857142855</v>
      </c>
    </row>
    <row r="8" spans="2:5" x14ac:dyDescent="0.25">
      <c r="B8" s="715"/>
      <c r="C8" s="717"/>
      <c r="D8" s="717"/>
      <c r="E8" s="720"/>
    </row>
    <row r="9" spans="2:5" x14ac:dyDescent="0.25">
      <c r="B9" s="715"/>
      <c r="C9" s="717"/>
      <c r="D9" s="717"/>
      <c r="E9" s="720"/>
    </row>
    <row r="10" spans="2:5" x14ac:dyDescent="0.25">
      <c r="B10" s="715"/>
      <c r="C10" s="718"/>
      <c r="D10" s="718"/>
      <c r="E10" s="721"/>
    </row>
    <row r="11" spans="2:5" x14ac:dyDescent="0.25">
      <c r="B11" s="714" t="s">
        <v>807</v>
      </c>
      <c r="C11" s="716">
        <v>6</v>
      </c>
      <c r="D11" s="716">
        <v>1</v>
      </c>
      <c r="E11" s="719">
        <f>+D11/C11</f>
        <v>0.16666666666666666</v>
      </c>
    </row>
    <row r="12" spans="2:5" x14ac:dyDescent="0.25">
      <c r="B12" s="715"/>
      <c r="C12" s="717"/>
      <c r="D12" s="717"/>
      <c r="E12" s="720"/>
    </row>
    <row r="13" spans="2:5" x14ac:dyDescent="0.25">
      <c r="B13" s="715"/>
      <c r="C13" s="717"/>
      <c r="D13" s="717"/>
      <c r="E13" s="720"/>
    </row>
    <row r="14" spans="2:5" x14ac:dyDescent="0.25">
      <c r="B14" s="715"/>
      <c r="C14" s="718"/>
      <c r="D14" s="718"/>
      <c r="E14" s="721"/>
    </row>
    <row r="15" spans="2:5" x14ac:dyDescent="0.25">
      <c r="B15" s="714" t="s">
        <v>808</v>
      </c>
      <c r="C15" s="716">
        <v>16</v>
      </c>
      <c r="D15" s="716">
        <v>1</v>
      </c>
      <c r="E15" s="719">
        <f t="shared" ref="E15" si="0">+D15/C15</f>
        <v>6.25E-2</v>
      </c>
    </row>
    <row r="16" spans="2:5" x14ac:dyDescent="0.25">
      <c r="B16" s="715"/>
      <c r="C16" s="718"/>
      <c r="D16" s="717"/>
      <c r="E16" s="721"/>
    </row>
    <row r="17" spans="2:5" x14ac:dyDescent="0.25">
      <c r="B17" s="714" t="s">
        <v>809</v>
      </c>
      <c r="C17" s="716">
        <v>17</v>
      </c>
      <c r="D17" s="716">
        <v>3</v>
      </c>
      <c r="E17" s="719">
        <f>+D17/C17</f>
        <v>0.17647058823529413</v>
      </c>
    </row>
    <row r="18" spans="2:5" x14ac:dyDescent="0.25">
      <c r="B18" s="715"/>
      <c r="C18" s="717"/>
      <c r="D18" s="717"/>
      <c r="E18" s="720"/>
    </row>
    <row r="19" spans="2:5" x14ac:dyDescent="0.25">
      <c r="B19" s="715"/>
      <c r="C19" s="717"/>
      <c r="D19" s="717"/>
      <c r="E19" s="720" t="e">
        <f t="shared" ref="E19" si="1">+D19/C19</f>
        <v>#DIV/0!</v>
      </c>
    </row>
    <row r="20" spans="2:5" x14ac:dyDescent="0.25">
      <c r="B20" s="715"/>
      <c r="C20" s="717"/>
      <c r="D20" s="717"/>
      <c r="E20" s="720"/>
    </row>
    <row r="21" spans="2:5" x14ac:dyDescent="0.25">
      <c r="B21" s="715"/>
      <c r="C21" s="717"/>
      <c r="D21" s="717"/>
      <c r="E21" s="720"/>
    </row>
    <row r="22" spans="2:5" hidden="1" x14ac:dyDescent="0.25">
      <c r="B22" s="715"/>
      <c r="C22" s="718"/>
      <c r="D22" s="718"/>
      <c r="E22" s="721"/>
    </row>
    <row r="23" spans="2:5" x14ac:dyDescent="0.25">
      <c r="B23" s="714" t="s">
        <v>810</v>
      </c>
      <c r="C23" s="716">
        <v>8</v>
      </c>
      <c r="D23" s="716">
        <v>3</v>
      </c>
      <c r="E23" s="719">
        <f t="shared" ref="E23" si="2">+D23/C23</f>
        <v>0.375</v>
      </c>
    </row>
    <row r="24" spans="2:5" x14ac:dyDescent="0.25">
      <c r="B24" s="722"/>
      <c r="C24" s="718"/>
      <c r="D24" s="718"/>
      <c r="E24" s="721"/>
    </row>
    <row r="25" spans="2:5" x14ac:dyDescent="0.25">
      <c r="B25" s="708" t="s">
        <v>672</v>
      </c>
      <c r="C25" s="710">
        <v>4</v>
      </c>
      <c r="D25" s="710">
        <v>2</v>
      </c>
      <c r="E25" s="712">
        <f>+D25/C25</f>
        <v>0.5</v>
      </c>
    </row>
    <row r="26" spans="2:5" x14ac:dyDescent="0.25">
      <c r="B26" s="709"/>
      <c r="C26" s="711"/>
      <c r="D26" s="711"/>
      <c r="E26" s="713"/>
    </row>
  </sheetData>
  <mergeCells count="27">
    <mergeCell ref="B2:B3"/>
    <mergeCell ref="B4:E4"/>
    <mergeCell ref="B5:D5"/>
    <mergeCell ref="B7:B10"/>
    <mergeCell ref="C7:C10"/>
    <mergeCell ref="D7:D10"/>
    <mergeCell ref="E7:E10"/>
    <mergeCell ref="B11:B14"/>
    <mergeCell ref="C11:C14"/>
    <mergeCell ref="D11:D14"/>
    <mergeCell ref="E11:E14"/>
    <mergeCell ref="B15:B16"/>
    <mergeCell ref="C15:C16"/>
    <mergeCell ref="D15:D16"/>
    <mergeCell ref="E15:E16"/>
    <mergeCell ref="B25:B26"/>
    <mergeCell ref="C25:C26"/>
    <mergeCell ref="D25:D26"/>
    <mergeCell ref="E25:E26"/>
    <mergeCell ref="B17:B22"/>
    <mergeCell ref="C17:C22"/>
    <mergeCell ref="D17:D22"/>
    <mergeCell ref="E17:E22"/>
    <mergeCell ref="B23:B24"/>
    <mergeCell ref="C23:C24"/>
    <mergeCell ref="D23:D24"/>
    <mergeCell ref="E23:E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Companente 1( riesgos)</vt:lpstr>
      <vt:lpstr>Componente 2 (Racionalización)</vt:lpstr>
      <vt:lpstr>Componente 3 (Rendición de Cue)</vt:lpstr>
      <vt:lpstr>Componente 4 (Atención al Ciu)</vt:lpstr>
      <vt:lpstr>Componente 5 (Transparencia)</vt:lpstr>
      <vt:lpstr>Componente 6 (Iniciativas Adic)</vt:lpstr>
      <vt:lpstr>Seguimiento Riesgos Corrupción</vt:lpstr>
      <vt:lpstr>CONSOLIDADO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Norma Constanza Garcia Ramirez</cp:lastModifiedBy>
  <cp:lastPrinted>2017-05-10T12:03:16Z</cp:lastPrinted>
  <dcterms:created xsi:type="dcterms:W3CDTF">2016-03-09T15:24:01Z</dcterms:created>
  <dcterms:modified xsi:type="dcterms:W3CDTF">2017-05-12T22:29:03Z</dcterms:modified>
</cp:coreProperties>
</file>