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6.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7.xml" ContentType="application/vnd.openxmlformats-officedocument.drawing+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mc:AlternateContent xmlns:mc="http://schemas.openxmlformats.org/markup-compatibility/2006">
    <mc:Choice Requires="x15">
      <x15ac:absPath xmlns:x15ac="http://schemas.microsoft.com/office/spreadsheetml/2010/11/ac" url="C:\Users\dtinocoes\Downloads\"/>
    </mc:Choice>
  </mc:AlternateContent>
  <xr:revisionPtr revIDLastSave="0" documentId="13_ncr:1_{7B53C082-954D-4FA0-ABE8-274045809C60}" xr6:coauthVersionLast="47" xr6:coauthVersionMax="47" xr10:uidLastSave="{00000000-0000-0000-0000-000000000000}"/>
  <bookViews>
    <workbookView xWindow="20370" yWindow="-120" windowWidth="29040" windowHeight="15720" tabRatio="509" activeTab="3" xr2:uid="{00000000-000D-0000-FFFF-FFFF00000000}"/>
  </bookViews>
  <sheets>
    <sheet name="I tutoría" sheetId="13" r:id="rId1"/>
    <sheet name="II tutoría" sheetId="16" r:id="rId2"/>
    <sheet name="III_tutoría" sheetId="17" r:id="rId3"/>
    <sheet name="IV_tutoría" sheetId="19" r:id="rId4"/>
    <sheet name="II_tutoría" sheetId="14" state="hidden" r:id="rId5"/>
    <sheet name="III tutoría " sheetId="15" state="hidden" r:id="rId6"/>
    <sheet name="III tutoría" sheetId="12" state="hidden" r:id="rId7"/>
    <sheet name="IV tutoría   " sheetId="11" state="hidden" r:id="rId8"/>
  </sheets>
  <definedNames>
    <definedName name="_xlnm._FilterDatabase" localSheetId="0" hidden="1">'I tutoría'!$A$5:$BBE$26</definedName>
    <definedName name="_xlnm._FilterDatabase" localSheetId="1" hidden="1">'II tutoría'!$A$5:$K$107</definedName>
    <definedName name="_xlnm._FilterDatabase" localSheetId="4" hidden="1">II_tutoría!$A$5:$BBG$97</definedName>
    <definedName name="_xlnm._FilterDatabase" localSheetId="6" hidden="1">'III tutoría'!$A$5:$BBE$25</definedName>
    <definedName name="_xlnm._FilterDatabase" localSheetId="5" hidden="1">'III tutoría '!$A$5:$X$85</definedName>
    <definedName name="_xlnm._FilterDatabase" localSheetId="2" hidden="1">III_tutoría!$A$5:$K$100</definedName>
    <definedName name="_xlnm._FilterDatabase" localSheetId="7" hidden="1">'IV tutoría   '!$A$5:$BBE$25</definedName>
    <definedName name="_xlnm._FilterDatabase" localSheetId="3" hidden="1">IV_tutoría!$A$5:$K$90</definedName>
    <definedName name="_xlnm.Print_Area" localSheetId="0">'I tutoría'!$A$1:$I$27</definedName>
    <definedName name="_xlnm.Print_Area" localSheetId="4">II_tutoría!$A$1:$K$97</definedName>
    <definedName name="_xlnm.Print_Area" localSheetId="6">'III tutoría'!$A$1:$I$25</definedName>
    <definedName name="_xlnm.Print_Area" localSheetId="5">'III tutoría '!$A$1:$K$85</definedName>
    <definedName name="_xlnm.Print_Area" localSheetId="7">'IV tutoría   '!$A$1:$I$25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0" i="19" l="1"/>
  <c r="J87" i="19"/>
  <c r="J85" i="19"/>
  <c r="J82" i="19"/>
  <c r="J78" i="19"/>
  <c r="J69" i="19"/>
  <c r="J66" i="19"/>
  <c r="J62" i="19"/>
  <c r="J58" i="19"/>
  <c r="J54" i="19"/>
  <c r="J49" i="19"/>
  <c r="J44" i="19"/>
  <c r="J40" i="19"/>
  <c r="J20" i="19"/>
  <c r="J16" i="19"/>
  <c r="J6" i="19"/>
  <c r="J100" i="17"/>
  <c r="J97" i="17"/>
  <c r="J95" i="17"/>
  <c r="J79" i="17"/>
  <c r="J76" i="17"/>
  <c r="J73" i="17"/>
  <c r="J66" i="17"/>
  <c r="J20" i="17"/>
  <c r="J16" i="17"/>
  <c r="J6" i="17"/>
  <c r="J70" i="16"/>
  <c r="J56" i="16" l="1"/>
  <c r="J6" i="16" l="1"/>
  <c r="J20" i="16" l="1"/>
  <c r="J102" i="16"/>
  <c r="J80" i="16"/>
  <c r="J77" i="16"/>
  <c r="J107" i="16"/>
  <c r="J104" i="16"/>
  <c r="J12" i="15"/>
  <c r="J42" i="15"/>
  <c r="J10" i="15"/>
  <c r="J14" i="15"/>
  <c r="J84" i="15"/>
  <c r="J82" i="15"/>
  <c r="J29" i="15"/>
  <c r="J81" i="15"/>
  <c r="J72" i="15"/>
  <c r="J70" i="15"/>
  <c r="J48" i="15"/>
  <c r="J59" i="15"/>
  <c r="J53" i="15"/>
  <c r="J39" i="15"/>
  <c r="O63" i="15"/>
  <c r="O65" i="15" s="1"/>
  <c r="G11" i="15"/>
  <c r="G10" i="15"/>
  <c r="J81" i="14"/>
  <c r="J16" i="14"/>
  <c r="J94" i="14"/>
  <c r="J96" i="14"/>
  <c r="J83" i="14"/>
  <c r="J86" i="14"/>
  <c r="J70" i="14" l="1"/>
  <c r="J36" i="14"/>
  <c r="J14" i="14"/>
  <c r="O74" i="14" l="1"/>
  <c r="O76" i="14" s="1"/>
  <c r="G13" i="14" l="1"/>
  <c r="G12" i="14"/>
  <c r="J31"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tc={4546B614-0A62-4C45-8484-3B61B766FDAD}</author>
    <author>tc={0D61BA26-6797-4DF2-9514-FC8576219EAE}</author>
  </authors>
  <commentList>
    <comment ref="H94" authorId="0" shapeId="0" xr:uid="{00000000-0006-0000-01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Reserva Presupuestal 1.045.000.000</t>
      </text>
    </comment>
    <comment ref="H96" authorId="1" shapeId="0" xr:uid="{00000000-0006-0000-01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Reserva Presupuestal 1.803.628.000</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tc={A8DF7A57-6C4C-4F1F-8931-A25A8879AACE}</author>
    <author>tc={C8C98DAB-DF8B-4D61-9DBF-70ABDE2212D3}</author>
  </authors>
  <commentList>
    <comment ref="H82" authorId="0" shapeId="0" xr:uid="{00000000-0006-0000-02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Reserva Presupuestal 1.045.000.000</t>
      </text>
    </comment>
    <comment ref="H84" authorId="1" shapeId="0" xr:uid="{00000000-0006-0000-02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Reserva Presupuestal 1.803.628.000</t>
      </text>
    </comment>
  </commentList>
</comments>
</file>

<file path=xl/sharedStrings.xml><?xml version="1.0" encoding="utf-8"?>
<sst xmlns="http://schemas.openxmlformats.org/spreadsheetml/2006/main" count="1517" uniqueCount="402">
  <si>
    <t>GESTIÓN DIRECTIVA</t>
  </si>
  <si>
    <t>DIRECCIONAMIENTO ESTRATEGICO</t>
  </si>
  <si>
    <t>FORMATO GESTIÓN DE BANCO DE PROGRAMAS Y PROYECTOS</t>
  </si>
  <si>
    <t>Código:GDI-DIE-FM21</t>
  </si>
  <si>
    <t>Versión: 01</t>
  </si>
  <si>
    <t>Fecha de Emisión: 2023-02-22</t>
  </si>
  <si>
    <t xml:space="preserve">PROGRAMA </t>
  </si>
  <si>
    <t>PROYECTOS 20XX</t>
  </si>
  <si>
    <t>DEPENDENCIA</t>
  </si>
  <si>
    <t>AVANCE PROYECTO TUTORIA</t>
  </si>
  <si>
    <t>AVANCE INDICADORES</t>
  </si>
  <si>
    <t>PRESUPUESTO APROPIADO</t>
  </si>
  <si>
    <t>PRESUPUESTO EJECUTADO</t>
  </si>
  <si>
    <t>AVANCE % EJECUCION PRESUPUESTO</t>
  </si>
  <si>
    <t>RESULTADOS ALCANZADOS</t>
  </si>
  <si>
    <t>PROGRAMA: XXX</t>
  </si>
  <si>
    <t>Versión: 02</t>
  </si>
  <si>
    <t>Fecha de Emisión:2023-08-02</t>
  </si>
  <si>
    <t>PROYECTOS 2023</t>
  </si>
  <si>
    <t>INDICADORES</t>
  </si>
  <si>
    <t>DEPENDENCIA RESPONSABLE INDICADORES</t>
  </si>
  <si>
    <t>PROGRAMA:1. Fortalecimiento de IVC de los productos competencia del Invima</t>
  </si>
  <si>
    <r>
      <rPr>
        <b/>
        <sz val="10"/>
        <rFont val="Arial"/>
        <family val="2"/>
      </rPr>
      <t>1.1.1</t>
    </r>
    <r>
      <rPr>
        <sz val="10"/>
        <rFont val="Arial"/>
        <family val="2"/>
      </rPr>
      <t xml:space="preserve"> Fortalecimiento de la imagen del Invima como la autoridad sanitaria que protege la salud de los residentes en el territorio colombiano 2023</t>
    </r>
  </si>
  <si>
    <t>1. Dirección General</t>
  </si>
  <si>
    <t xml:space="preserve">Comportamiento de la campaña de educación sanitaria en redes sociales del Invima </t>
  </si>
  <si>
    <t>Dirección General-Grupo de Comunicaciones</t>
  </si>
  <si>
    <t>A la fecha no se registran avances, el Grupo de Comunicaciones de la Dirección General solicitó la eliminación del proyecto ya que por su alcance se considera que es pertinente hacer su seguimiento a través de un indicador incluido en el Plan Operativo Anual</t>
  </si>
  <si>
    <t>Impacto de campaña en nuestro portal web como canal para la divulgación de mensajes de educación sanitaria</t>
  </si>
  <si>
    <r>
      <rPr>
        <b/>
        <sz val="10"/>
        <rFont val="Arial"/>
        <family val="2"/>
      </rPr>
      <t>1.2.1</t>
    </r>
    <r>
      <rPr>
        <sz val="10"/>
        <rFont val="Arial"/>
        <family val="2"/>
      </rPr>
      <t xml:space="preserve"> Fortalecimiento de los laboratorios como ente referente a nivel Nacional en la etapa de estudios y diseños 2023</t>
    </r>
  </si>
  <si>
    <t>2. Secretaría General</t>
  </si>
  <si>
    <t>Estudios topograficos, de suelos y de infraestructura de laboratorios elaborados.</t>
  </si>
  <si>
    <t>Secretaria General</t>
  </si>
  <si>
    <t xml:space="preserve">A traves de este proyecto se pretende Diseñar la infrastructura de las instalaciones de los laboratorios del Invima de acuerdo con las necesidades y cronogramas establecidos, para lo cual se tiene establecido elaborar los estudios previos para selección del consultor para los estudios y diseños de los laboratorios del Invima, realizar  el proceso de contratación para la adjudicación de  los estudios y diseños de los laboratorios del Invima y del mismo modo la contratación de la interventoría para la consultoría para realizar estudios de factibilidad, lo cual se espera sea ejecutado entre la presente vigencia y el 2024, para lo cual realizará tramite de vigencia futura. De otra parte es pertinente mencionar que en el segundo semestre se tendra un avance en la ejecución del cronograma establecido más representativo con relación al primer semestre.
</t>
  </si>
  <si>
    <t>Diseños Arquitectonicos (Cabida, Esquema Básico, Costos y Presupuesto, Ante Proyecto y Proyecto) planos Urbanos</t>
  </si>
  <si>
    <t>Estudios técnicos Hidrosanitarios, Gas Natural, Eléctricos, Gases Medicinales, HVAC, Seguridad Humana, Red Contra Incendios, CCTV.</t>
  </si>
  <si>
    <t>Estudios técnicos Estructurales</t>
  </si>
  <si>
    <r>
      <rPr>
        <b/>
        <sz val="10"/>
        <rFont val="Arial"/>
        <family val="2"/>
      </rPr>
      <t>1.3.1</t>
    </r>
    <r>
      <rPr>
        <sz val="10"/>
        <rFont val="Arial"/>
        <family val="2"/>
      </rPr>
      <t xml:space="preserve"> Fortalecimiento legal de IVC 2023</t>
    </r>
  </si>
  <si>
    <t>3. Oficina Asesora Juridica</t>
  </si>
  <si>
    <t>Divulgación de actividades de pedagogía y prevención en el marco del fortalecimiento legal de IVC</t>
  </si>
  <si>
    <t xml:space="preserve">El proyecto está orientado a brindar orientación legal con actividades de pedagogía y prevención para fortalecer las acciones de inspección vigilancia y control con enfoque de riesgos a nivel nacional, durante el segundo trimestre se realizaron 4 eventos, con lo cual se logra acumulado de 6 eventos realizados, relacionados con el proceso administrativo sancionatorio en ETS - POPAYAN, Proceso Administrativo Sancionatorio en Entidades Territoriales de Salud (ETS), Orientación sobre Registros Sanitarios Alimentos y Bebidas, Proceso Administrativo sancionatorio y Cobro Coactivo. </t>
  </si>
  <si>
    <t>Satisfacción de orientación legal brindada</t>
  </si>
  <si>
    <r>
      <rPr>
        <b/>
        <sz val="10"/>
        <rFont val="Arial"/>
        <family val="2"/>
      </rPr>
      <t>1.4.1 F</t>
    </r>
    <r>
      <rPr>
        <sz val="10"/>
        <rFont val="Arial"/>
        <family val="2"/>
      </rPr>
      <t>ortalecimiento de capacidades y reconocimiento internacional mediante la consecución de recursos con cooperantes 2023</t>
    </r>
  </si>
  <si>
    <t>4. Oficina Asuntos Internacionales</t>
  </si>
  <si>
    <t>Indice acciones de cooperación logradas</t>
  </si>
  <si>
    <t>Oficina de Asuntos Internacionales</t>
  </si>
  <si>
    <t>Se ha dado inicio al trabajo conjunto de los proyectos de cooperación internacional dentro de los cuales se identificaron los siguientes: ONUDI-GMPA (asistencia tecnica y donación), ONUDI- GQSP (fortalecimiento de infraestructura adquisición de equipos), AFD- FRANCIA,( estudio de prefactibilidad de hemoderivads), REINO UNIDO (mesa de biodisponibilidad y bioequivalencia), COLOMBIA MAS COMPETITIVA (rediseño Invima y ley de formalización y BID (4 profesionales que apoyen las renovaciones de lasNSO, consultor, un software)</t>
  </si>
  <si>
    <t>Espacios de participacion del Instituto con Agencias Homologas y Organismos Internacionales</t>
  </si>
  <si>
    <r>
      <rPr>
        <b/>
        <sz val="10"/>
        <rFont val="Arial"/>
        <family val="2"/>
      </rPr>
      <t>1.5.1</t>
    </r>
    <r>
      <rPr>
        <sz val="10"/>
        <rFont val="Arial"/>
        <family val="2"/>
      </rPr>
      <t xml:space="preserve"> Prevención, pedagogía y Responsabilidad Sanitaria para todos 2023</t>
    </r>
  </si>
  <si>
    <t>5. Direccion de Responsabilidad Sanitaria</t>
  </si>
  <si>
    <t>Capacitaciones y/o asistencias técnicas dirigidas a los grupos de interés</t>
  </si>
  <si>
    <t xml:space="preserve">Este proyecto busca posicionar al Invima en materia de responsabilidad sanitaria como un organismo enfocado en la prevención y pedagogía; educando a los diferentes grupos de valor del Invima, a través del intercambio de información que permita disminuir la ocurrencia de conductas infractoras de la normatividad sanitaria vigente, forteleciendo los aspectos técnicos y jurídicos  de los procesos sancionatorios.  A la fecha cse han ejecutado 8 actividades y/o eventos, las cuales se cumplieron en su totalidad, estos eventos se desarrollaron en: Zipáquira, Santander, Cauca, Sucre, con la participación de la Dirección de Alimentos y Bebidas, Oficina Asesora Jurídica.
</t>
  </si>
  <si>
    <t>Respuesta y consolidación de solicitudes sobre el proceso administrativo sancionatorio</t>
  </si>
  <si>
    <t>Capacitaciones a las direcciones misionales y demás dependencias del Invima, enmarcadas en el ejercicio de la facultad sancionatoria</t>
  </si>
  <si>
    <r>
      <rPr>
        <b/>
        <sz val="10"/>
        <rFont val="Arial"/>
        <family val="2"/>
      </rPr>
      <t>1.6.1</t>
    </r>
    <r>
      <rPr>
        <sz val="10"/>
        <rFont val="Arial"/>
        <family val="2"/>
      </rPr>
      <t xml:space="preserve"> Demuestra la Calidad en Cosméticos, Aseo, Plaguicidas y Productos de Higiene Doméstica  2022</t>
    </r>
  </si>
  <si>
    <t>6. Dirección de Cosmeticos Aseo Plaguicidas y Productos de Higiene Domestica</t>
  </si>
  <si>
    <t>Muestras tomadas</t>
  </si>
  <si>
    <t>El proyecto tiene como objetivo comprobar a través de muestreos aleatorios, el cumplimiento de parámetros de calidad y seguridad de los productos competencia de la Dirección que se están comercializando dentro del país, en el marco del Sistema Nacional de Vigilancia Sanitaria. Con corte al segundo trimestre se recibieron 70 informes analíticos por parte de la Oficina de Laboratorios y Control de Calidad así: 1. Productos para la piel (20), 2. Cosméticos para la piel-cremas corporales y para el rostro (15), 3. Productos para la higiene domestica (15) - y 4. Productos para la piel - Identificación y cuantificación de tetrahidrocannabinol-THC en productos que en su formulación contengan ingredientes provenientes de la planta Cannabis Sativa (20), de estas 70 muestras y análisis que el laboratorio remitió a la dependencia, 68 análisis se encuentran con resultado conforme y 2 muestras en seguimiento</t>
  </si>
  <si>
    <r>
      <rPr>
        <b/>
        <sz val="10"/>
        <rFont val="Arial"/>
        <family val="2"/>
      </rPr>
      <t xml:space="preserve">1.6.2 </t>
    </r>
    <r>
      <rPr>
        <sz val="10"/>
        <rFont val="Arial"/>
        <family val="2"/>
      </rPr>
      <t>Demuestra la Calidad en Cosméticos, Aseo, Plaguicidas y Productos de Higiene Doméstica</t>
    </r>
    <r>
      <rPr>
        <b/>
        <sz val="10"/>
        <rFont val="Arial"/>
        <family val="2"/>
      </rPr>
      <t xml:space="preserve"> </t>
    </r>
    <r>
      <rPr>
        <sz val="10"/>
        <rFont val="Arial"/>
        <family val="2"/>
      </rPr>
      <t xml:space="preserve"> 2023</t>
    </r>
  </si>
  <si>
    <t>Dirección de Operaciones Sanitarias</t>
  </si>
  <si>
    <t>Este proyecto se encuentra en fase de  Desarrollo, y se pretende Comprobar a través de muestreos aleatorios, el cumplimiento de parámetros de calidad y seguridad de los productos competencia de la Dirección que se están comercializando dentro del país, en el marco del Sistema Nacional de Vigilancia Sanitaria. 
En la ciudad de Riohacha se ha  tomado ocho (8) muestras:
*Dos (2) muestras de productos antibacteriales, *Tres (3)  muestras de THC Tetrahidrocannabinol,  *Una (1) muestra de Detergentes para fósforo, *Dos (2) muestras de cremas para blanqueadores de piel para hidroquinona, y se evidencia Oficio de remision de muestras  a la ofiicina de laboratorios de control de calidad con la entrega de las ocho (8) muestras tomadas.</t>
  </si>
  <si>
    <t>Muestras analizadas</t>
  </si>
  <si>
    <t>Oficina de Laboratorios y control de calidad
Laboratorios externos</t>
  </si>
  <si>
    <t>No de incumplimientos normativos reportados oportunamente a actores responsables</t>
  </si>
  <si>
    <t>Dirección de Cosméticos</t>
  </si>
  <si>
    <t>Informe técnico elaborado</t>
  </si>
  <si>
    <r>
      <rPr>
        <b/>
        <sz val="10"/>
        <rFont val="Arial"/>
        <family val="2"/>
      </rPr>
      <t>1.7.1</t>
    </r>
    <r>
      <rPr>
        <sz val="10"/>
        <rFont val="Arial"/>
        <family val="2"/>
      </rPr>
      <t xml:space="preserve"> Demuestra la Calidad en Dispositivos Médicos 2023</t>
    </r>
  </si>
  <si>
    <t>7. Direccion de Dispositivos Médicos</t>
  </si>
  <si>
    <t>Con éste proyecto se busca ejercer acciones de vigilancia sanitaria bajo el enfoque de riesgo para los Dispositivos Médicos seleccionados mediante la verificación de su calidad y seguridad de acuerdo a los estándares técnicos nacionales e internacionales.
Se consolidó información de base de datos registros sanitarios,reportes eventos adversos 2022, informe resultados DLC 2021 y 2022 de Cateteres Periféricos y Centrales y Equipos de Macrogoteo, y se hizo mesa de trabajo con la Unidad de Riesgos para la elaboración del Mapa de Priorización de Muestreo por Riesgo, y se incluyó los establecimientos sujetos de muestreo</t>
  </si>
  <si>
    <t>Dirección de Dispositivos Médicos</t>
  </si>
  <si>
    <r>
      <rPr>
        <b/>
        <sz val="10"/>
        <rFont val="Arial"/>
        <family val="2"/>
      </rPr>
      <t>1.8.1</t>
    </r>
    <r>
      <rPr>
        <sz val="10"/>
        <rFont val="Arial"/>
        <family val="2"/>
      </rPr>
      <t xml:space="preserve"> Vigilancia y Control de Residuos y contaminantes químicos en Alimentos y Bebidas - Origen Animal 2022</t>
    </r>
  </si>
  <si>
    <t>8. Dirección De Alimentos Y Bebidas</t>
  </si>
  <si>
    <t>Incumplimiento a la normatividad sanitaria vigente</t>
  </si>
  <si>
    <t>Dirección de Alimentos y bebidas</t>
  </si>
  <si>
    <t>N.A.</t>
  </si>
  <si>
    <t>El desarrollo del proyecto ha permitido identificar la presencia y cuantificación de los residuos de medicamentos veterinarios, plaguicidas y contaminantes químicos que puedan estar presentes en alimentos de origen animal (aves, cerdos, bovinos, peces, leche y huevo) contribuyendo a la protección de los consumidores, apoyando los procesos de admisibilidad de mercados de interés con altos estandares sanitarios y realizando monitoreo, control y emision de medidas y lineamientos a aplicar, de igual manera se han realizado acciones conjuntas con entidades como el ICA que han permitido realizar intervenciones en la producción primaria y fortalecer la articulación interinstitucional.</t>
  </si>
  <si>
    <t>Acciones</t>
  </si>
  <si>
    <t>Análisis de productos</t>
  </si>
  <si>
    <r>
      <rPr>
        <b/>
        <sz val="10"/>
        <rFont val="Arial"/>
        <family val="2"/>
      </rPr>
      <t>1.8.2</t>
    </r>
    <r>
      <rPr>
        <sz val="10"/>
        <rFont val="Arial"/>
        <family val="2"/>
      </rPr>
      <t xml:space="preserve"> Vigilancia y Control de Residuos y contaminantes químicos en Alimentos y Bebidas - Origen Animal 2023</t>
    </r>
  </si>
  <si>
    <t xml:space="preserve">Este proyecto se orienta a realizar monitoreo para la vigilancia y control de los residuos de medicamentos veterinarios, plaguicidas y contaminantes químicos que puedan estar presentes en productos de origen animal.  Los planes que conforman este proyecto se encuentran en fase de planeación, los avances del segundo trimestre se relacionan con la publicación de los documentos de lineamientos en Integra. En cuanto a las gestiones contractuales requeridas para dar inicio a la fase de ejecución y análisis, el contrato de insumos para la toma de muestras fue publicado en SECOP y la licitación para el contrato de transporte de muestras se declaró desierta, por lo cual fue necesario iniciar un nuevo proceso contractual el cual ya fue publicado en SECOP. </t>
  </si>
  <si>
    <t>Oficina de Laboratorios y Control de Calidad</t>
  </si>
  <si>
    <t>Reportes de Incumplimiento a Normatividad Sanitaria Vigente</t>
  </si>
  <si>
    <r>
      <rPr>
        <b/>
        <sz val="10"/>
        <rFont val="Arial"/>
        <family val="2"/>
      </rPr>
      <t>1.8.3</t>
    </r>
    <r>
      <rPr>
        <sz val="10"/>
        <rFont val="Arial"/>
        <family val="2"/>
      </rPr>
      <t xml:space="preserve"> Vigilancia y Control de Residuos y contaminantes químicos en Alimentos y Bebidas - Procesados 2022</t>
    </r>
  </si>
  <si>
    <t>DIRECCION DE OPERACIONES SANITARIAS</t>
  </si>
  <si>
    <r>
      <t xml:space="preserve">Este proyecto tiene como objetivo realizar el monitoreo de sustancias que se puedan encontrar en los alimentos y materias primas de manera intencional o por advenimiento en la condiciones de producción, los planes que lo conforman tuvieron el siguiente avance durante el segundo trimestre:
</t>
    </r>
    <r>
      <rPr>
        <b/>
        <sz val="10"/>
        <color rgb="FF000000"/>
        <rFont val="Arial"/>
        <family val="2"/>
      </rPr>
      <t>•Plan Nacional Subsectorial de Vigilancia y Control de mercurio total en atún enlatado:</t>
    </r>
    <r>
      <rPr>
        <sz val="10"/>
        <color rgb="FF000000"/>
        <rFont val="Arial"/>
        <family val="2"/>
      </rPr>
      <t xml:space="preserve"> de 280 muestras tomadas en 2022, con corte a segundo trimestre se recibieron el total de informes analíticos de laboratorio, los cuales fueron revisados en su totalidad
•</t>
    </r>
    <r>
      <rPr>
        <b/>
        <sz val="10"/>
        <color rgb="FF000000"/>
        <rFont val="Arial"/>
        <family val="2"/>
      </rPr>
      <t>Plan ROTULADO OGM- Plan Vigilancia y control de alimentos de origen orgánico o ecológico -Plan de hipersensibilidad:</t>
    </r>
    <r>
      <rPr>
        <sz val="10"/>
        <color rgb="FF000000"/>
        <rFont val="Arial"/>
        <family val="2"/>
      </rPr>
      <t xml:space="preserve"> Estos planes no tuvieron avances durante el segundo trimestre por cuanto el informe final fue elaborado y validado el trimestre anterior, a la espera de la definición de la fecha para su socialización
</t>
    </r>
    <r>
      <rPr>
        <b/>
        <sz val="10"/>
        <color rgb="FF000000"/>
        <rFont val="Arial"/>
        <family val="2"/>
      </rPr>
      <t>•Plan Nacional Subsectorial de Vigilancia y Control de micotoxinas en alimentos procesados y maíz</t>
    </r>
    <r>
      <rPr>
        <sz val="10"/>
        <color rgb="FF000000"/>
        <rFont val="Arial"/>
        <family val="2"/>
      </rPr>
      <t>:  De 405 muestras tomadas en 2022, se recibieron 395 resultados de laboratorios los cuales fueron revisados en su totalidad</t>
    </r>
  </si>
  <si>
    <t>DIRECCION DE ALIMENTOS Y BEBIDAS</t>
  </si>
  <si>
    <r>
      <rPr>
        <b/>
        <sz val="10"/>
        <rFont val="Arial"/>
        <family val="2"/>
      </rPr>
      <t>1.8.4</t>
    </r>
    <r>
      <rPr>
        <sz val="10"/>
        <rFont val="Arial"/>
        <family val="2"/>
      </rPr>
      <t xml:space="preserve"> Vigilancia y Control de Residuos y contaminantes químicos en Alimentos y Bebidas - Procesados 2023</t>
    </r>
  </si>
  <si>
    <t>Este proyecto se orienta a obtener información para gestionar el riesgo asociado con la presencia de plaguicidas y contaminantes químicos en alimentos procesados  y declaraciones de OGM, organico e hipersensibilidad sujetas a control de calidad. ]Durante el segundo trimestre se dio inicio a las actividades de toma y análisis de muestras para los planes rotulado OGM, alimentos de orígen orgánico o ecológico e hipersensibilidad</t>
  </si>
  <si>
    <r>
      <rPr>
        <b/>
        <sz val="10"/>
        <rFont val="Arial"/>
        <family val="2"/>
      </rPr>
      <t xml:space="preserve"> 1.8.5</t>
    </r>
    <r>
      <rPr>
        <sz val="10"/>
        <rFont val="Arial"/>
        <family val="2"/>
      </rPr>
      <t xml:space="preserve"> Vigilancia y Control de Residuos y contaminantes químicos en Alimentos y Bebidas - Origen Vegetal 2022</t>
    </r>
  </si>
  <si>
    <r>
      <t xml:space="preserve">Durante el segundo trimestre, los planes que conforman este proyecto tuvieron el siguiente avance:
</t>
    </r>
    <r>
      <rPr>
        <b/>
        <sz val="10"/>
        <color rgb="FF000000"/>
        <rFont val="Arial"/>
        <family val="2"/>
      </rPr>
      <t>•Vigilancia y control de OGM no aprobados en Colombia en productos importados de maíz y materia prima de Soya:</t>
    </r>
    <r>
      <rPr>
        <sz val="10"/>
        <color rgb="FF000000"/>
        <rFont val="Arial"/>
        <family val="2"/>
      </rPr>
      <t xml:space="preserve"> Este plan no presentó avances durante el segundo trimestre por cuanto el informe final fue elaborado, a la espera de la definición de la fecha para su socialización.
</t>
    </r>
    <r>
      <rPr>
        <b/>
        <sz val="10"/>
        <color rgb="FF000000"/>
        <rFont val="Arial"/>
        <family val="2"/>
      </rPr>
      <t>•Vigilancia de cadmio en Cacao y derivados del Cacao</t>
    </r>
    <r>
      <rPr>
        <sz val="10"/>
        <color rgb="FF000000"/>
        <rFont val="Arial"/>
        <family val="2"/>
      </rPr>
      <t xml:space="preserve">: De un total de 200 muestras tomadas y analizadas, con corte al segundo trimestre se terminó de hacer la revisión de informes de laboratorio, y su revisión respecto a las referencias CODEX y Unión Europea
</t>
    </r>
    <r>
      <rPr>
        <b/>
        <sz val="10"/>
        <color rgb="FF000000"/>
        <rFont val="Arial"/>
        <family val="2"/>
      </rPr>
      <t xml:space="preserve">•Vigilancia y control de residuos de plaguicidas y contaminantes químicos en productos hortofrutícolas Nacionales – Arroz: </t>
    </r>
    <r>
      <rPr>
        <sz val="10"/>
        <color rgb="FF000000"/>
        <rFont val="Arial"/>
        <family val="2"/>
      </rPr>
      <t xml:space="preserve">Con corte al segundo trimestre se han recibido 279 informes analísticos de laboratorio, los cuales fueron revisados en su totalidad
</t>
    </r>
    <r>
      <rPr>
        <b/>
        <sz val="10"/>
        <color rgb="FF000000"/>
        <rFont val="Arial"/>
        <family val="2"/>
      </rPr>
      <t>•Vigilancia y control de residuos de plaguicidas y contaminantes químicos en productos  hortofrutícolas Nacionales - Pulpas de fruta:</t>
    </r>
    <r>
      <rPr>
        <sz val="10"/>
        <color rgb="FF000000"/>
        <rFont val="Arial"/>
        <family val="2"/>
      </rPr>
      <t xml:space="preserve"> De 94 muestras tomadas en 2022 durante el segundo trimestre se recibió la totalidad de los informes de resultados de laboratorio y la revisión de estos
</t>
    </r>
  </si>
  <si>
    <r>
      <rPr>
        <b/>
        <sz val="10"/>
        <rFont val="Arial"/>
        <family val="2"/>
      </rPr>
      <t xml:space="preserve">1.8.6 </t>
    </r>
    <r>
      <rPr>
        <sz val="10"/>
        <rFont val="Arial"/>
        <family val="2"/>
      </rPr>
      <t xml:space="preserve"> Vigilancia y Control de Residuos y contaminantes químicos en Alimentos y Bebidas - Origen Vegetal 2023</t>
    </r>
  </si>
  <si>
    <t>Dirección de operaciones sanitarias y entidades externas y/o direcciones misionales</t>
  </si>
  <si>
    <t>23.81%</t>
  </si>
  <si>
    <t>La ejecución de este proyecto permite obtener información para gestionar el riesgo asociado con la presencia de plaguicidas y contaminantes químicos en alimentos y materias primas de origen vegetal, sujetas a control de inocuidad, así como la vigilancia en eventos OGM. Durante el segundo trimestre de la vigencia se desarrollaron actividades de servicios profesionales para la vigilancia de alimentos obtenidos mediante Organismos Genéticamente Modificados – OGM quien a su vez presto apoyo en la revisión de ajuste a las metas para toma de muestra de los planes de muestreo del componente de riesgos químicos; así como se mantiene gestión continua a los diferentes requerimientos que se emiten para lograr la contratación de insumos y transporte de muestras.</t>
  </si>
  <si>
    <t>Oficina de laboratorios y control de calidad y laboratorios externos</t>
  </si>
  <si>
    <t>Número de incumplimientos normativos reportados oportunamente a actores responsables</t>
  </si>
  <si>
    <t>Dirección de Alimentos y Bebidas</t>
  </si>
  <si>
    <r>
      <rPr>
        <b/>
        <sz val="10"/>
        <rFont val="Arial"/>
        <family val="2"/>
      </rPr>
      <t>1.8.7</t>
    </r>
    <r>
      <rPr>
        <sz val="10"/>
        <rFont val="Arial"/>
        <family val="2"/>
      </rPr>
      <t xml:space="preserve"> Vigilancia Sanitaria de Alimentos y Bebidas - ALIMENTOS PRODUCTOS IMPORTADOS ACEPTACION DE LOTES DE PRODUCTOS 2022</t>
    </r>
  </si>
  <si>
    <t xml:space="preserve">% de  lotes inspeccionados que cumplen la normatividad sanitaria en los parámetros analizados del subproyecto					
</t>
  </si>
  <si>
    <t>Este proyecto se orienta a controlar los riesgos vinculados a la presencia de microorganismos y parámetros fisicoquímicos y sus niveles en los alimentos y bebidas que puedan suponer riesgos inaceptables para la salud, durante la vigencia 2023 se efectúa el cierre de este proyecto con la recepción  y revisión de análisis de laboratorio y la elaboración del informe técnico final</t>
  </si>
  <si>
    <t>% de atención de productos no conformes por parte de la Dirección de operaciones sanitarias, relacionadas con calidad y/o inocuidad de los productos enviados a Colombia</t>
  </si>
  <si>
    <t xml:space="preserve">% de lotes de productos inspeccionados con muestreo en los que se aplica mss. o re-embarque de productos. </t>
  </si>
  <si>
    <r>
      <rPr>
        <b/>
        <sz val="10"/>
        <rFont val="Arial"/>
        <family val="2"/>
      </rPr>
      <t>1.8.8</t>
    </r>
    <r>
      <rPr>
        <sz val="10"/>
        <rFont val="Arial"/>
        <family val="2"/>
      </rPr>
      <t xml:space="preserve"> Vigilancia Sanitaria de Alimentos y Bebidas - ALIMENTOS PRODUCTOS IMPORTADOS ACEPTACION DE LOTES DE PRODUCTOS 2023</t>
    </r>
  </si>
  <si>
    <t>Este proyecto tiene como objetivo controlar los riesgos vinculados a la presencia de microorganismos y parámetros fisicoquímicos y sus niveles en los alimentos y bebidas que puedan suponer riesgos inaceptables para la salud, durante el segundo trimestre se realizaron actividades de planeación dentro de las que se contempla la definición de lineamientos para el plan de muestreo así como actividades precontractuales para la contratación de servicios de transporte e insumos</t>
  </si>
  <si>
    <t>Muestra analizadas</t>
  </si>
  <si>
    <t>Numero de incumplimientos normativos reportados oportunamente a actores responsables</t>
  </si>
  <si>
    <r>
      <rPr>
        <b/>
        <sz val="10"/>
        <rFont val="Arial"/>
        <family val="2"/>
      </rPr>
      <t>1.8.9</t>
    </r>
    <r>
      <rPr>
        <sz val="10"/>
        <rFont val="Arial"/>
        <family val="2"/>
      </rPr>
      <t xml:space="preserve"> Vigilancia Sanitaria de Alimentos y Bebidas-CONTROL OFICIAL PARA ESTABLECIMIENTOS PROCESADORES DE ALIMENTOS (IVC) 2023</t>
    </r>
  </si>
  <si>
    <t>$952.473.216,00</t>
  </si>
  <si>
    <t>$43.386.340,77</t>
  </si>
  <si>
    <t>4,56%</t>
  </si>
  <si>
    <t>Este proyecto se orienta a controlar la aparición de riesgos vinculados a la presencia de microorganismos y parámetros fisicoquimícos y sus niveles en los alimentos que puedan suponer riesgos inaceptables para la salud. Durante el segundo trimestre se avanzó en la priorizacion visitas a reaizar dutante tercer trimestre, así como en las actividades de tipo contractual para dar inicio a la fase de ejecución</t>
  </si>
  <si>
    <r>
      <rPr>
        <b/>
        <sz val="10"/>
        <rFont val="Arial"/>
        <family val="2"/>
      </rPr>
      <t>1.8.10</t>
    </r>
    <r>
      <rPr>
        <sz val="10"/>
        <rFont val="Arial"/>
        <family val="2"/>
      </rPr>
      <t xml:space="preserve"> Monitoreo Trichinella 2022</t>
    </r>
  </si>
  <si>
    <t xml:space="preserve">% de Muestras analizadas de Thichinella spp </t>
  </si>
  <si>
    <t>Este proyecto se orienta a realizar la vigilancia epidemiológica de los eventos de interés en salud pública relacionados con la inocuidad de alimentos y la ocurrencia de las enfermedades y sus determinantes en el territorio nacional. Para el segundo trimestre de la vigencia 2023 se realizó el cierre del proyecto con la elaboración del informe técnico de resultados</t>
  </si>
  <si>
    <t xml:space="preserve">Proporción de muestras tomadas programadas en Thichinella 			</t>
  </si>
  <si>
    <r>
      <rPr>
        <b/>
        <sz val="10"/>
        <rFont val="Arial"/>
        <family val="2"/>
      </rPr>
      <t>1.8.11</t>
    </r>
    <r>
      <rPr>
        <sz val="10"/>
        <rFont val="Arial"/>
        <family val="2"/>
      </rPr>
      <t xml:space="preserve"> VIGILANCIA EPIDEMIOLOGICA 
(ACTIVA Y PASIVA)  Trichinella 2023</t>
    </r>
  </si>
  <si>
    <t>Porcentaje de muestras analizadas de trichinella spp</t>
  </si>
  <si>
    <t>Este proyecto se orienta a realizar la vigilancia epidemiológica de los eventos de interés en salud pública relacionados con la inocuidad de alimentos y la ocurrencia de las enfermedades y sus determinantes en el territorio nacional, que permita la planificación, ejecución y evaluación de intervenciones en salud pública. Para esta tutoría este proyecto avanzó en la actividad de realizar apoyo técnico al estudio previo "Contrato de Transporte", el cual por circunstancias contractuales se declara desierto por la falta de cumplimiento de requisitos, la dependencia informa que se inicia el proceso de contratación nuevamente, el cual se encuentra en curso.</t>
  </si>
  <si>
    <t>Proporción de muestras conformes de trichinella</t>
  </si>
  <si>
    <r>
      <rPr>
        <b/>
        <sz val="10"/>
        <rFont val="Arial"/>
        <family val="2"/>
      </rPr>
      <t>1.8.12</t>
    </r>
    <r>
      <rPr>
        <sz val="10"/>
        <rFont val="Arial"/>
        <family val="2"/>
      </rPr>
      <t xml:space="preserve">  III. CONTROL DE ESTABLECIMIENTOS QUE CONTRATAN, PREPARAN Y ENSAMBLAN ALIMENTOS EN LOS PROGRAMAS DEL GOBIERNO ENTRE ELLOS EL PAE E INTEGRACIÓN SOCIAL 2022</t>
    </r>
  </si>
  <si>
    <t>% de  muestras con cumplimiento de los parámetros físicoquímicos y microbiológicos</t>
  </si>
  <si>
    <t>NA</t>
  </si>
  <si>
    <t>Este proyecto tiene como fin Verificar los parámetros fisicoquímicos y/o microbiológicos establecidos en la reglamentación sanitaria para los productos alimenticios; así como la determinación de especie y la verificación de nitritos y sulfitos para carne de la especie bovina, que se suministran en los programas del gobierno: Programa de Alimentación Escolar (PAE) e Integración Social – 2022. A la fecha se ha avanzado en la elaboración de los informes trimestrales de avance de acuerdo con los resultados obtenidos</t>
  </si>
  <si>
    <t xml:space="preserve">% de directrices emitidas frente a muestras con resultados rechazados relacionados con inocuidad </t>
  </si>
  <si>
    <t>% de Muestras de carne que cumplen con la especie y son libres de aditivos</t>
  </si>
  <si>
    <r>
      <rPr>
        <b/>
        <sz val="10"/>
        <rFont val="Arial"/>
        <family val="2"/>
      </rPr>
      <t>1.8.13</t>
    </r>
    <r>
      <rPr>
        <sz val="10"/>
        <rFont val="Arial"/>
        <family val="2"/>
      </rPr>
      <t xml:space="preserve"> Vigilancia Sanitaria de Alimentos y Bebidas-CONTROL DE ESTABLECIMIENTOS QUE PREPARAN Y ENSAMBLAN ALIMENTOS -PAE 2023</t>
    </r>
  </si>
  <si>
    <t>Este proyecto se orienta a verificar los parámetros fisicoquímicos y/o microbiológicos establecidos en la reglamentación sanitaria para los productos alimenticios; así como la determinación de especie y la verificación de nitritos y sulfitos para carne de la especie bovina, que se suministran en los programas del gobierno, especialmente el Programa de Alimentación Escolar (PAE) 2023. Durante el segundo trimestre se realizaron actividades de planeación relacionadas con actividades precontractuales para la contratación de servicios de transporte de muestras</t>
  </si>
  <si>
    <r>
      <rPr>
        <b/>
        <sz val="10"/>
        <rFont val="Arial"/>
        <family val="2"/>
      </rPr>
      <t xml:space="preserve">1.8.14 </t>
    </r>
    <r>
      <rPr>
        <sz val="10"/>
        <rFont val="Arial"/>
        <family val="2"/>
      </rPr>
      <t>PATOGENOS RAM 2022</t>
    </r>
  </si>
  <si>
    <t>Proporción de muestras serotipificadas</t>
  </si>
  <si>
    <t>El desarrollo del proyecto buca fortalecer el programa de Vigilancia Epidemiológica para la detección de patógenos incluyendo variantes de resistencia antimicrobiana,  y pruebas de deteción molecular asociadas a la RAM en carne de porcinos, carcasas y piezas de aves de corral, así como el cumplimiento de los compromisos y lineamientos del orden internacional y sectorial y la disponibilidad de información científica para toma de decisones basada en riesgo. A la fecha se esta llevando a cabo el análisis de las muestras tomadas en lo relacionado con serotipificación y pruebas de multiresistencia.</t>
  </si>
  <si>
    <t xml:space="preserve">Proporción de pruebas  de multirresistencia aplicadas a cepas de Salmonella spp.  aisladas  </t>
  </si>
  <si>
    <t>Proporción de  toma de muestras</t>
  </si>
  <si>
    <r>
      <rPr>
        <b/>
        <sz val="10"/>
        <rFont val="Arial"/>
        <family val="2"/>
      </rPr>
      <t>1.8.17</t>
    </r>
    <r>
      <rPr>
        <sz val="10"/>
        <rFont val="Arial"/>
        <family val="2"/>
      </rPr>
      <t xml:space="preserve"> Vigilancia Sanitaria de Alimentos y Bebidas-Linea de Base Caseinomacropéptido (CMP) en leche bovina vigencia 2022</t>
    </r>
  </si>
  <si>
    <t xml:space="preserve">% Cumplimiento de toma de muestras de acuerdo con lo programado </t>
  </si>
  <si>
    <t>La ejecución de actividades del subproyecto contribuyen a fortalecer la vigilancia y control sanitario respecto al uso prohibido de lactosueros en leche en Colombia de los centros de acopio y las plantas de procesamiento de leche y sus derivados y el transporte asociado a estas actividades. Adicionalmente se ha permitido el levantamiento de información en otros eslabones de la cadena y la articulación con entidades externas encargadas de la vigilancia y control del sector primario. El documento de informe final con las conclusiones de la ejecución del plan contribuira al establecimiento de reglamentación de parámetros de CPM lactosueros en el país.</t>
  </si>
  <si>
    <t>%  Resultados analíticos recibidos para el subproyecto</t>
  </si>
  <si>
    <r>
      <rPr>
        <b/>
        <sz val="10"/>
        <rFont val="Arial"/>
        <family val="2"/>
      </rPr>
      <t>1.8.18</t>
    </r>
    <r>
      <rPr>
        <sz val="10"/>
        <rFont val="Arial"/>
        <family val="2"/>
      </rPr>
      <t xml:space="preserve"> CONTROL OFICIAL PARA ESTABLECIMIENTOS PROCESADORES DE ALIMENTOS (IVC) 2022</t>
    </r>
  </si>
  <si>
    <t xml:space="preserve">% de  muestras con cumplimiento de los parámetros físicoquímicos y microbiológicos </t>
  </si>
  <si>
    <t>El desarrollo del proyecto ha permitido establecer el cumplimiento de los parámetros físicoquímicos y microbiologicos de los establecimientos visitados así como la verificación de sus condiciones garantizando que el consumo de alimentos no contengan microorganismos, toxinas, metabolitos o presenten riesgos físico químicos en cantidades que superen los parámetros de seguridad alimentaria así como contribuir a la reducción de la presentación de Enfermedades de Transmisión Alimentaria (ETA) y fortalecimiento de la gestión institucional en el desarrollo de acciones con enfoque de riesgo. 
La información resultado del proyecto ha servido como insumo al Instituto Nacional de Salud para la elaboración de evaluciones de riesgo que sirven de soporte para el desarrollo del Sistema de Medidas Sanitarias y Fitosanitarias del país, toma de decisiones y expedición de las medidas pertinentes así como contribuir a la salud de la población colombiana mediante la evaluación de los riesgos asociados a la inocuidad de los alimentos consumidos. 
Para el caso del plan de sal se remitio la información obtenida al Ministerio de Salud y Protección Social a la Subdirección de Enfermedades Transmisibles en el marco del programa de medición del de fluor en la sal.
Respecto a los muestreos en carne bovina, porcina y aves los resultados obtenidos sirven para apoyar los procesos de admisibilidad sanitaria del país.
En cuanto a derivados lacteos y leche la información obtenida ha servido como insumo téncico para la modificación del dectreto 616 de 2006 y de la resolución 2310 de 1983 respecto a los parámetros que se estan definiendo.</t>
  </si>
  <si>
    <r>
      <rPr>
        <b/>
        <sz val="10"/>
        <rFont val="Arial"/>
        <family val="2"/>
      </rPr>
      <t xml:space="preserve">1.8.19 </t>
    </r>
    <r>
      <rPr>
        <sz val="10"/>
        <rFont val="Arial"/>
        <family val="2"/>
      </rPr>
      <t>Emprendimiento Empresarial 2023</t>
    </r>
  </si>
  <si>
    <t>Número de capacitaciones ejecutadas</t>
  </si>
  <si>
    <t>Al segundo trimestre de la vigencia se han ejecutado 24 actividades de capacitación a entidades que lideran emprendimiento en  productores de alimentos y bebidas y micro y pequeñas  empresas productoras de alimentos y bebidas con participación de 1428 participantes en temas como café y derivados, autorizaciones de comercialización,rotulado, Buenas prácticas de manufactura en la industria de alimentos y Requisitos Sanitarios para la Fabricacion de alimentos y rotualdo nutricional,  contribuyendo al desarrollo de la industria y al cumplimiento de la normatividad sanitaria vigente. 
El desarrollo de fichas técnicas de alimentos ha permitido la estandarización de la información y datos correspondientes a la composición, proceso de elaboración y características de los productos procesados y no procesados de orgien agropecuario sujetos a la normatividad sanitaria vigente  y se configura como un mecanismo que permite promover la participación de pequeños productores locales agropecuarios y de la agricultura campesina, familiar y comunitaria en los mercados de compras públicas de alimentos, contribuyendo a la promoción y crecimiento de las economias locales en los territorios.</t>
  </si>
  <si>
    <t>Emprendedores capacitados</t>
  </si>
  <si>
    <t>Fichas técnicas de alimentos y bebidas diseñadas</t>
  </si>
  <si>
    <r>
      <rPr>
        <b/>
        <sz val="10"/>
        <rFont val="Arial"/>
        <family val="2"/>
      </rPr>
      <t xml:space="preserve">1.9.1 </t>
    </r>
    <r>
      <rPr>
        <sz val="10"/>
        <rFont val="Arial"/>
        <family val="2"/>
      </rPr>
      <t>Demuestra la Calidad en Medicamentos y Productos Biológicos 2022</t>
    </r>
  </si>
  <si>
    <t>9. Dirección de Medicamentos y Productos Biologicos</t>
  </si>
  <si>
    <t>% DE MOLECULAS EVALUADAS</t>
  </si>
  <si>
    <t>Dirección de Medicamentos</t>
  </si>
  <si>
    <t xml:space="preserve">
Este proyecto está orientado a la vigilancia post-comercialización para verificar la calidad de los medicamentos y suplementos dietarios en el marco del Sistema Nacional de Vigilancia Sanitaria,  realizando el muestreo en establecimientos como: Distribuidores mayoristas, EPS, IPS, farmacias-droguerías, droguerías, laboratorios, entre otros, haciendo un análisis de calidad de principios activos de muestras  de sintesis quimica y verificación de suplementos dietarios para detectar sustancias no declaradas en el registro sanitario. A la fecha se han recibido 132 análisis de laboratorios sobre los cuales se esta realizando la respectiva revisión y verificación
</t>
  </si>
  <si>
    <t>ACCIONES SANITARIAS REALIZADAS</t>
  </si>
  <si>
    <r>
      <rPr>
        <b/>
        <sz val="10"/>
        <rFont val="Arial"/>
        <family val="2"/>
      </rPr>
      <t xml:space="preserve">1.9.2 </t>
    </r>
    <r>
      <rPr>
        <sz val="10"/>
        <rFont val="Arial"/>
        <family val="2"/>
      </rPr>
      <t>Proyecto Demuestra de la Calidad De Medicamentos 2023</t>
    </r>
  </si>
  <si>
    <t>0.01%</t>
  </si>
  <si>
    <t>Este proyecto tiene por Objeto Desarrollar el programa de vigilancia post-comercialización para verificar la calidad de los medicamentos y suplementos dietarios en el marco del Sistema Nacional de Vigilancia Sanitaria. 
A la fecha se ha tenido avances en actividades de planeación relacionadas con definición de principios activos a analizar, listado de fabricantes a muestrear,  envío de comunicados para la asignación de funcionario para las actividades del programa 2023 a diferentes seccionales territoriales</t>
  </si>
  <si>
    <r>
      <rPr>
        <b/>
        <sz val="10"/>
        <rFont val="Arial"/>
        <family val="2"/>
      </rPr>
      <t>1.9.3</t>
    </r>
    <r>
      <rPr>
        <sz val="10"/>
        <rFont val="Arial"/>
        <family val="2"/>
      </rPr>
      <t xml:space="preserve"> Proyecto Farmacovigilancia 2023</t>
    </r>
  </si>
  <si>
    <t>Entidades con el programa de farmacovigilancia Implementa</t>
  </si>
  <si>
    <t>0.001%</t>
  </si>
  <si>
    <t>Con el desarrollo de este proyecto se fortalecerá la Red de Farmacovigilancia y sus procesos de gestión del riesgo para la monitorización y evaluación de la seguridad de los medicamentos. A la fecha se han logrado avances en el diseño del plan de trabajo con las entidades territoriales de salud con base en las tareas propuestas previamente en las asistencias técnicas
Se realizó la contratación del Operador Logístico para el X Encuentro Nacional de Farmacovigilancia 2023. 
Se ha realizado ochenta y nueve (89) visitas de evaluación: setenta (70) a IPS de los Entes Territoriales de Salud, y diez y nueve (19) a Industria Farmacéutica. 
Se ha realizado cincuenta (50) actividades a la comunidad y profesionales de la salud en Farmacovigilancia: veinticuatro (24) capacitaciones, y veintiséis (26) asistencias técnicas.
De acuerdo a la agenda de la sala de la comisión revisora, se ha evaluado cincuenta y cuatro (54) planes de gestión de riesgo.
Se ha evaluado veinte (20) PSUR de acuerdo a la guía externa publicada en página web para titulares de registros sanitarios</t>
  </si>
  <si>
    <t>Instituciones inscritas en la Red Nacional de Farmacovigilancia</t>
  </si>
  <si>
    <t>Analisis de reportes de eventos adversos medicamentos serios en VigiFlow</t>
  </si>
  <si>
    <t xml:space="preserve">PROGRAMA: 2. Fortalecimiento institucional de la gestión administrativa y de apoyo del Invima </t>
  </si>
  <si>
    <r>
      <rPr>
        <b/>
        <sz val="10"/>
        <rFont val="Arial"/>
        <family val="2"/>
      </rPr>
      <t>2.2.1</t>
    </r>
    <r>
      <rPr>
        <sz val="10"/>
        <rFont val="Arial"/>
        <family val="2"/>
      </rPr>
      <t xml:space="preserve"> Rediseño e implementación del Programa de Gestión Documental 2023</t>
    </r>
  </si>
  <si>
    <t xml:space="preserve">Instrumentos Archivísticos Institucionales   </t>
  </si>
  <si>
    <t>Grupo de Gestión Documental</t>
  </si>
  <si>
    <t>Se firma el contrato para la prestación de servicios especializados en gestión documental de deposito, organización, custodia, consulta, etc. Se realizaron contrataciones de prestacion de servicios para la elaboración, actualización, apropiación y evaluación de instrumentos archivísticos así como para la custodia de información.. Se ha actualizado los siguientes instrumentos: Tablas de Retención Documental 52.5%, Plan Institucional de Archivos 29% y Programa de Gestión Documental 29,38%</t>
  </si>
  <si>
    <t xml:space="preserve">Inventarios Documentales   </t>
  </si>
  <si>
    <r>
      <rPr>
        <b/>
        <sz val="10"/>
        <rFont val="Arial"/>
        <family val="2"/>
      </rPr>
      <t>2.2.2</t>
    </r>
    <r>
      <rPr>
        <sz val="10"/>
        <rFont val="Arial"/>
        <family val="2"/>
      </rPr>
      <t xml:space="preserve"> Adecuación y dotacion Infraestructura fisica INVIMA a nivel nacional 2023</t>
    </r>
  </si>
  <si>
    <t>Dotación de UPS para laboratorios y sedes administrativas</t>
  </si>
  <si>
    <t>Grupo de Gestiòn administrativa</t>
  </si>
  <si>
    <t>Este proyecto tiene como objetivo Diseñar, adecuar, acondicionar y dotar la infraestructura física de las diferentes sedes del INVIMA a nivel nacional en la vigencia 2023. Durante el segundo semestre se continuó con actividades de contratación de personal para la supervisión de obras, así como contratos requeridos para adecuación de infraestructura, 
Se encuentra en ejecución la obra pública para la adecuación de la infraestructura física de los laboratorios y sedes administrativas del Invima a nivel nacional</t>
  </si>
  <si>
    <t>Dotaciòn de aires acondicionados para laboratorios y cuartos tecnicos</t>
  </si>
  <si>
    <t>Numero de sedes adecuadas</t>
  </si>
  <si>
    <t>PROGRAMA:4. Fortalecimiento de la arquitectura e infraestructura tecnológica y los procesos asociados a la gestión de las tecnologías de la información y las comunicaciones Nacional</t>
  </si>
  <si>
    <r>
      <rPr>
        <b/>
        <sz val="10"/>
        <rFont val="Arial"/>
        <family val="2"/>
      </rPr>
      <t>4.10.1</t>
    </r>
    <r>
      <rPr>
        <sz val="10"/>
        <rFont val="Arial"/>
        <family val="2"/>
      </rPr>
      <t xml:space="preserve"> Mejoramiento y Soporte de los Sistemas de Información 2023</t>
    </r>
  </si>
  <si>
    <t>10-Oficina Tecnologías</t>
  </si>
  <si>
    <t>Funcionalidades del sistema de correspondencia PQRS-SESUITE,  en producción</t>
  </si>
  <si>
    <t xml:space="preserve">Oficina de Tecnologías de la información </t>
  </si>
  <si>
    <t>Este proeycto tiene como objetivo desarrollar nuevas funcionalidades y mejoras para soportar  los  sistemas de información y soluciones informaticas, que se manejarán en la operacion misional y de apoyo en el invima  durante la vigencia 2023. Durante el segundo trimestre se realizó la contratación  para el mantenimiento el sistema de información de los laboratorios, así como el contrato para diseño el diseño e implementación del portal web y los contratos de prestación de servicios para mejorar los sistemas de información de la entidad. 
A continuación, se relacionan algunos entregables :
Documento Manual-documento implementacion formulario-canal denuncias corrupcion
validar los servicios web de VUCE que SOAINT
Sesión técnica de validación de despliegues de proyectos React y Spring Boot en Wildfly
Se participa en sesión para validar el issue presentado el servicio de metadatos y</t>
  </si>
  <si>
    <t xml:space="preserve">Informes de soporte tecnico del SOFTWARE SAMPLE (MANTIS) asociado a SILAB
</t>
  </si>
  <si>
    <t>Entrega de los modulos desarrollados del sitio web del Invima</t>
  </si>
  <si>
    <t>Entrega de valoración del software del Instituto desarrollados in house</t>
  </si>
  <si>
    <t>Registros sanitarios</t>
  </si>
  <si>
    <t>Porcentaje de efectividad en la atención de incidentes de la Nueva Plataforma de Trámites en la etapa de soporte, mantenimiento y garantia</t>
  </si>
  <si>
    <t xml:space="preserve">
Porcentaje de efectividad en la atención de incidentes de SIVICOS III en la etapa de soporte, mantenimiento y garantia.</t>
  </si>
  <si>
    <r>
      <rPr>
        <b/>
        <sz val="10"/>
        <rFont val="Arial"/>
        <family val="2"/>
      </rPr>
      <t>4.10.2</t>
    </r>
    <r>
      <rPr>
        <sz val="10"/>
        <rFont val="Arial"/>
        <family val="2"/>
      </rPr>
      <t xml:space="preserve"> Gobierno Digital Fase IV 2023</t>
    </r>
  </si>
  <si>
    <t>Diseño, estructuración y/o actualización de 5 documentos asociados a productos tipo de la Arquitectura Empresarial y de seguridad y privacidad de la información del Invima</t>
  </si>
  <si>
    <t>722.412.331,12</t>
  </si>
  <si>
    <t xml:space="preserve"> $ 12.488.041,45 	
</t>
  </si>
  <si>
    <t>Este proyecto tiene como objetivo dar cumplimiento a las actividades alíneadas con la Política de Gobierno Digital con el diseño, estructuración y/o actualización de los productos de la Arquitectura Empresarial y seguridad y privacidad de la información del Invima. Se han adelantado acciones orientadas a la contratación requerida para ejecutar este proyecto</t>
  </si>
  <si>
    <r>
      <rPr>
        <b/>
        <sz val="10"/>
        <rFont val="Arial"/>
        <family val="2"/>
      </rPr>
      <t xml:space="preserve">4.10.3 </t>
    </r>
    <r>
      <rPr>
        <sz val="10"/>
        <rFont val="Arial"/>
        <family val="2"/>
      </rPr>
      <t>Sistema de Inspección, Vigilancia y Control Sanitario - SIVICOS III 2023</t>
    </r>
  </si>
  <si>
    <t>% Documentos Etapa Fase 2 Recibidos Satisfactoriamente 2023</t>
  </si>
  <si>
    <t>Este proyecto tiene como objetivo implementar una solución informática, que permita la sistematización, automatización, gestión de visitas, integración, interoperabilidad, realización y seguimiento de las actividades del macroproceso de inspección, vigilancia y control (basado en un enfoque de riesgo de los regímenes sanitarios) que se ejecutan por parte de las direcciones misionales del INVIMA, garantizando la integración e interoperabilidad con el software existente, y respetando el enfoque de Riesgos establecido en los Modelos IVC SOA e IVC SOA Puertos.
Una vez estabilizados los ambientes de pruebas y producción se logró realizar las Pruebas UAT las cuales permitieron validar el funcionamiento del aplicativo en ambiente de pruebas y se adelantaron las capacitaciones en los módulos (Administración, Alerta Sanitaria, GURI, Inspección Permanente, PAPF, Responsabilidad Sanitaria, TPME, Visitas)</t>
  </si>
  <si>
    <t>% Documentos Etapa Fase 3 Recibidos Satisfactoriamente 2023</t>
  </si>
  <si>
    <r>
      <rPr>
        <b/>
        <sz val="10"/>
        <rFont val="Arial"/>
        <family val="2"/>
      </rPr>
      <t>4.10.4</t>
    </r>
    <r>
      <rPr>
        <sz val="10"/>
        <rFont val="Arial"/>
        <family val="2"/>
      </rPr>
      <t xml:space="preserve"> Nueva Plataforma de Trámites y Servicios 2023</t>
    </r>
  </si>
  <si>
    <t>Porcentaje de Efectividad en la Atención de incidentes de la Nueva Plataforma de Trámites</t>
  </si>
  <si>
    <t xml:space="preserve">Este poryecto tiene como objetivo desarrollar una solución tecnológica consistente en la implementación de la nueva plataforma de trámites y servicios para ejecutar en línea, las actividades misionales de los procesos: "registros sanitarios y trámites asociados" y "auditorias y certificaciones" del Invima
La Oficina de Tecnologias de la Informacion indica que se logró realizar en el segundo trimestre de 2023 el desarrollo en los procedimientos (ivc-ins-pr004, ivc-ins-pr005, ivc-ins-pr043) y la entrega de repositorios de los siguientes códigos de fuente (GitHub, Traza de cambios Código Fuente, Jenkins, Nexus)
</t>
  </si>
  <si>
    <t>Porcentaje Implementacion de Trámites y Servicios Nueva Plataforma</t>
  </si>
  <si>
    <t>Este proyecto busca obtener los estudios y diseños para la construcción de los Laboratorios del Invima de acuerdo con las necesidades y cronogramas establecidos, para lo cual se proyecta su ejecución en 2 vigencias, comenzando con la estructuración de estudios previos, autorización de cupo de vigencias futuras y adjudicación del consultor que permita realizar los estudios y diseños.
Durante el tercer trimestre se elaboraron Documentos con especificaciones técnicas, estudio de sector, propuestas, entre otros, Consultas ante entidades públicas, Consolidación de documentos y estudios previos para radicación al grupo de gestión contractual, de igual manera la aprobación de Vigencias Futuras, correspondiente al año 2024 y hasta el 30 de septiembre de 2024, con cargo al presupuesto de Inversión; proyecto MEJORAMIENTO DE LA CAPACIDAD ANALÍTICA DE LOS LABORATORIOS RELACIONADA CON LOS PRODUCTOS COMPETENCIA DEL INVIMA NACIONAL, Código BPIN 2021011000093, por la suma de MIL TRESCIENTOS VEINTICINCO MILLONES DOSCIENTOS OCHENTA MIL SEISCIENTOS SETENTA Y SEIS PESOS M/CTE ($1.325.280.676), con el fin de respaldar el proceso de contratación: CONSULTORIA DE LOS ESTUDIOS Y DISEÑOS TÉCNICOS NECESARIOS PARA EL LICENCIAMIENTO, CONSTRUCCIÓN Y DOTACIÓN DE LOS LABORATORIOS DEL INVIMA, el cual surtió los pasos por el MSPS, DNP Y MHCP, y conto con la aprobación final del MHCP Bajo radicado No 2-2023-056559, las demás actividades se están ejecutando conforme a lo programado.</t>
  </si>
  <si>
    <t>El proyecto tiene como objeto brindar orientación legal con actividades de pedagogía y prevención para fortalecer las acciones de inspección vigilancia y control con enfoque de riesgos a nivel nacionalPara este trimestre la Oficina Asesora Jurídica participó de 6 eventos en los que se brindaron conocimientos en el procedimientos de Cobro persuasivo y coactivo, Procedimiento depuración y venta de cartera. Mediante las encuestas se determina que los usuarios se encuentran satisfechos con un calificación en las encuestas por encima de 4.</t>
  </si>
  <si>
    <t>Se evidencia la elaboración de los documentos donde están los diferentes escenarios donde ha participado el Invima bien sea en eventos con agencias homólogas o participando en escenarios internacionales donde se realizan conversaciones para acuerdos bilaterales, referenciación, iniciativas, entre otras. A la fecha se ha participado en reuniones con 9 agencias homólogas y 11 escenarios internacionales
A la fecha tiene un presupuesto obligado de $26.155.722,02 que corresponde al 61%.
No se evidencia materialización de los riesgos y los indicadores serán evaluados al finalizar la vigencia.</t>
  </si>
  <si>
    <t>Este proyecto busca posicionar al Invima en materia de responsabilidad sanitaria como un organismo enfocado en la prevención y pedagogía; educando a los diferentes grupos de valor del Invima, a través del intercambio de información que permita disminuir la ocurrencia de conductas infractoras de la normatividad sanitaria vigente, fortaleciendo los aspectos técnicos y jurídicos  de los procesos sancionatorios. Para este trimestre se realizaron 12 eventos en diferentes ciudades de Colombia, con el fin de dar a conocer el Proceso Administrativo Sanciontario, y las personas al realizar la calificación en la satisfacción del evento obtuvo un puntaje de 4.6. En estos eventos han participado más de 600 personas.</t>
  </si>
  <si>
    <t>El proyecto tiene como objetivo comprobar a través de muestreos aleatorios, el cumplimiento de parámetros de calidad y seguridad de los productos competencia de la Dirección que se están comercializando dentro del país, en el marco del Sistema Nacional de Vigilancia Sanitaria. El proyecto finaliza con todas sus actividades a 100%, dado que ya se finalizó el informe final con el resultado de las muestras (70 muestras conformes), se presentó al director de la dependencia y a los interesados.</t>
  </si>
  <si>
    <t>Con este proyecto se pretende Comprobar a través de muestreos aleatorios, el cumplimiento de parámetros de calidad y seguridad de los productos competencia de la Dirección que se están comercializando dentro del país, en el marco del Sistema Nacional de Vigilancia Sanitaria. Con corte al III trimestre se han tomado 276 muestras las cuales se han entregado a la Oficina de Laboratorios para su respectivo análisis.</t>
  </si>
  <si>
    <t>$573,96</t>
  </si>
  <si>
    <t>0.01%%</t>
  </si>
  <si>
    <t>Con éste proyecto se busca ejercer acciones de vigilancia sanitaria bajo el enfoque de riesgo para los Dispositivos Médicos seleccionados mediante la verificación de su calidad y seguridad de acuerdo a los estándares técnicos nacionales e internacionales.
Se consolidó información de base de datos registros sanitarios,reportes eventos adversos 2022, informe resultados DLC 2021 y 2022 de Preservativos,  se hizo mesa de trabajo con la Unidad de Riesgos para la elaboración del Mapa de Priorización de Muestreo por Riesgo, y se incluyó los establecimientos sujetos de muestreo</t>
  </si>
  <si>
    <t>El desarrollo del proyecto ha permitido obtener información sobre la presencia y cuantificación de los residuos de medicamentos veterinarios, plaguicidas y contaminantes químicos que puedan estar presentes en alimentos de origen animal (aves, porcinos, bovinos, productos de la pesca, leche cruda, productos de la pesca y huevo), contribuyendo a la protección de los consumidores,apoyando los procesos de admisibilidad a mercados de interes con altos estándares sanitarios y realizando e monitoreo, control y emisión de medidas y lineamientos a aplicar, así como el desarrollo de acciones conjuntas con entidades como el ICA que han permitido realizar intervenciones en la producción primaria fortaleciendo la articulación interinstitucional.</t>
  </si>
  <si>
    <t>Este proyecto se orienta a realizar monitoreo para la vigilancia y control de los residuos de medicamentos veterinarios, plaguicidas y contaminantes químicos que puedan estar presentes en productos de origen animal. Los planes que conforman este proyecto se encuentran en fase de ejecución y análisis, durante el tercer trimestre se adjudicaron los contratos de contrato de transporte de muestras e insumos para la toma de muestras, con lo cual se inició la toma de muestras, con corte a septiembre 30 se han tomado 493 muestras. En cuanto a ejecución presupuestal, los recursos pagados corresponden a prestación de servicios de profesionales para el apoyo al desarrollo de los planes</t>
  </si>
  <si>
    <t>Este proyecto tiene como objetivo realizar el monitoreo de sustancias que se puedan encontrar en los alimentos y materias primas de manera intencional o por advenimiento en la condiciones de producción, se encuentra en fase de cierre y está conformado por los siguientes planes: Plan Nacional Subsectorial de Vigilancia y Control de mercurio total en atún enlatado, plan ROTULADO OGM, Plan Vigilancia y control de alimentos de origen orgánico o ecológico, Plan de hipersensibilidad y Plan Nacional Subsectorial de Vigilancia y Control de micotoxinas en alimentos procesados y maíz, todos cuentan con informe de resultados, a la espera de su socialización ante el director de la DAB y demás partes interesadas.</t>
  </si>
  <si>
    <t>$5.904,16</t>
  </si>
  <si>
    <t>0,01%</t>
  </si>
  <si>
    <t xml:space="preserve">Este proyecto tiene como objetivo obtener información para gestionar el riesgo asociado con la presencia de plaguicidas y contaminantes químicos en alimentos procesados  y declaraciones de OGM, organico e hipersensibilidad sujetas a control de calidad, se encuentra en la fase de implementación y operación, y esta conformado por los siguientes planes:Mercurio total en atún enlatado, ROTULADO OGM, Alimentos de origen orgánico o ecológico, Micotoxinas en alimentos procesados y maíz, Acrilamida, Alimentos que se declaran ser libres de Hipersensibilidad yAgua envasada. Durante el tercer trimestre se adjudicaron los contratos de contrato de transporte de muestras e insumos para la toma de muestras, con lo cual se inició la toma de muestras
</t>
  </si>
  <si>
    <t>Este proyecto tiene como objetivo obtener información sobre los eventos no aprobados de OGM en Colombia presentes en materias primas importados (maíz, subproductos de la soya), que son destinados a la alimentación humana y producción de otros alimentos; asi como  determinar los niveles de residuos de plaguicidas y contaminantes quimicos (metales pesados)  que puedan estar presentes en alimentos priorizados (Arroz Nacional e importado); determinar el contenido de cadmio presente en el grano tostado de cacao y sus productos derivados en la producción nacional y de exportación para consumo humano y determinar la concentración de residuos de plaguicidas en pulpas de frutas y en la materia prima (fruta fresca) que se utiliza en la elaboración de dichos productos.Los planes que conforman este proyecto se encuentran en fase de cierre, el informe final de resultados se encuentra en elaboración para  su posterior socialización.</t>
  </si>
  <si>
    <t>La ejecución de este proyecto permite obtener información para gestionar el riesgo asociado con la presencia de plaguicidas y contaminantes químicos en alimentos y materias primas de origen vegetal, sujetas a control de inocuidad, así como la vigilancia en eventos OGM.Durante el tercer trimestre se realizaron las siguientes actividades: Se culminó la adjudicación de la contratación de insumos y transportes, se avanzo en la toma de 235 muestras y se avanza en 60% de la actualización de las herramientas de seguimiento a los muestreos a ser realizados.</t>
  </si>
  <si>
    <t>Este proyecto tiene como objetivo controlar los riesgos vinculados a la presencia de microorganismos y parámetros fisicoquímicos y sus niveles en los alimentos y bebidas que puedan suponer riesgos inaceptables para la salud. A la fecha se ha logrado la suscripción del contrato de transporte que permitirá dar inicio a la fase de ejecución con la toma de muestras. Adicionalmente le realizó la publicación del documento" Lineamiento para la vigilancia Sanitaria de Alimentos y Bebidas Componente 2 Productos Importados Aceptación de Lotes, vigencia 2023, como insumo para la preparación de la logística para la toma de muestras por parte de la Dirección de Operaciones Sanitarias</t>
  </si>
  <si>
    <t>0,96%</t>
  </si>
  <si>
    <t>$78.094.075,11</t>
  </si>
  <si>
    <t>Este proyecto tiene como objetivo controlar la aparición de riesgos vinculados a la presencia de microorganismos y parámetros fisicoquimícos y sus niveles en los alimentos que puedan suponer riesgos inaceptables para la salud, verificando el cumplimiento de la legislación vigente por parte de las empresas alimentarias y plantas de beneficio animal en función del riesgo que representan los productos elaborados por ellas. durante el tercer trimestre se adjudicaron los contratos de contrato de transporte de muestras e insumos para la toma de muestras, con lo cual se inició la toma de muestras</t>
  </si>
  <si>
    <t>Este proyecto se orienta a realizar la vigilancia epidemiológica de los eventos de interés en salud pública relacionados con la inocuidad de alimentos y la ocurrencia de las enfermedades y sus determinantes en el territorio nacional, que permita la planificación, ejecución y evaluación de intervenciones en salud pública. Con corte al III trimestre se ha logrado la suscripción del contrato de transporte que permitirá dar inicio a la fase de ejecución con la toma de muestras</t>
  </si>
  <si>
    <t>$33.933.676</t>
  </si>
  <si>
    <t>1,75%</t>
  </si>
  <si>
    <t xml:space="preserve">
Este proyecto tiene como objetivo verificar los parámetros fisicoquímicos y/o microbiológicos establecidos en la reglamentación sanitaria para los productos alimenticios; así como la determinación de especie y la verificación de nitritos y sulfitos para carne de la especie bovina, que se suministran en los programas del gobierno: Programa de Alimentación Escolar (PAE) e Integración Social – 2022. El proyecto finaliza con la elaboración del informe de resultados y su envió al Director de la DAB, con lo cual se evidencia el cumplimiento de todas sus actividades</t>
  </si>
  <si>
    <t>Este proyecto se orienta a verificar los parámetros fisicoquímicos y/o microbiológicos establecidos en la reglamentación sanitaria para los productos alimenticios; así como la determinación de especie y la verificación de nitritos y sulfitos para carne de la especie bovina, que se suministran en los programas del gobierno, especialmente el Programa de Alimentación Escolar (PAE) 2023.  A la fecha se ha logrado la suscripción del contrato de transporte que permitirá dar inicio a la fase de ejecución con la toma de muestras.</t>
  </si>
  <si>
    <t>El desarrollo del proyecto busca fortalecer el programa de Vigilancia Epidemiológica para la detección de patógenos incluyendo variantes de resistencia antimicrobiana,  y pruebas de deteción molecular asociadas a la RAM en carne de porcinos, carcasas y piezas de aves de corral, así como el cumplimiento de los compromisos y lineamientos del orden internacional y sectorial y la disponibilidad de información científica para toma de decisones basada en riesgo. A la fecha se esta llevando a cabo el análisis de las muestras tomadas en lo relacionado con serotipificación y pruebas de multiresistencia.</t>
  </si>
  <si>
    <t>Para el tercer trimestre de la vigencia se han ejecuatdo 8 actividades de capacitación a entidades que lideran emprendimiento en productos de alimentos y bebidas y micro y pequeñas empresas productoras de alimentos y bebidas con participación de 171 personas en temas como cafe y derivados, autorizaciones de comercialización, rotulado, buenas prácticas de manufactura en la industria de alimentos y requisitos sanitarios para la fabricación de alimentos contribuyendo al desarrollo de la industria y al cumplimiento de la normatividad sanitaria vigente. 
A la fecha se han desarrollado en total 31 actividades y capacitación a 2044 personas de entidades públicas y privadas.
El desarrollo de fichas tecnicas de alimentos ha permitido la estandarización de la información y datos correspondientes a la composición, proceso de elaboración y caracteristicas de los productos procesados y no procesados de origen agropecuario sujetos a la normatividad sanitaria vigente y se configura como un mecanismo que permite promover la participación de pequeños productores locales agropecuarios y de la economía campesina, familiar y comunitaria en los mercados de compras públicas de alimentos contribuyendo a la promoción y crecimiento de las economias locales en los territorios.</t>
  </si>
  <si>
    <t xml:space="preserve">
Este proyecto está orientado a la vigilancia post-comercialización para verificar la calidad de los medicamentos y suplementos dietarios en el marco del Sistema Nacional de Vigilancia Sanitaria,  realizando el muestreo en establecimientos como: Distribuidores mayoristas, EPS, IPS, farmacias-droguerías, droguerías, laboratorios, entre otros, haciendo un análisis de calidad de principios activos de muestras  de sintesis quimica y verificación de suplementos dietarios para detectar sustancias no declaradas en el registro sanitario. Con corte a III trimestre se recibió la totalidad de los análisis de laboratorio, como resultado se programó la toma de seis (6) muestras de retención de medicamentos de las cuales se ha tomado tres (3), enviadas al Laboratorio para análisis
</t>
  </si>
  <si>
    <t>Este proyecto tiene por Objeto Desarrollar el programa de vigilancia post-comercialización para verificar la calidad de los medicamentos y suplementos dietarios en el marco del Sistema Nacional de Vigilancia Sanitaria. 
Se tiene avance en la fase de planeación en las actividades de Proceso de contratación pública de materiales de embalaje requeridos para el producto a transportar vigencia 2023, Proceso de contratación pública de estándares primarios, reactivos e insumos requeridos por el laboratorio del Invima vigencia 2023,  Proceso de contratación de transporte de muestras vigencia 2023, . Impartir directrices  a las Seccionales Territoriales de Salud para realizar la toma de muestras de vigencia 2023, e  Impartir directrices a Operaciones Sanitarias y GTT, para realizar la toma de muestras de retención de  vigencia  2023.</t>
  </si>
  <si>
    <t>7.450,36</t>
  </si>
  <si>
    <t>Con el desarrollo de este proyecto se fortalecerá la Red de Farmacovigilancia y sus procesos de gestión del riesgo para la monitorización y evaluación de la seguridad de los medicamentos. A la fecha se han logrado avances en el diseño del plan de trabajo con las entidades territoriales de salud con base en las tareas propuestas previamente en las asistencias técnicas.
Se llevaron a cabo ocho (8) reuniones de organización y definición del temas del X encuentro Nacional de Farmacovigilancias 2023 
Se ha realizado ciento y treinta y dos (132) visitas de evaluación,ciento cinco (105) a IPS de los Entes Territoriales de Salud, y veinti siete (27) a Industria Farmacéutica. 
Se ha realizado setenta y siete (77) actividades a la comunidad y profesionales de la salud en Farmacovigilancia: treinta y siete (37) capacitaciones, y cuarenta (40) asistencias técnicas.
 El X Encuentro Nacional de Farmacovigilancia 2023 se realizó los días 12 y 13 de octubre de 2023, y el Invima participó de forma virtual.
Se realizaron tres mesas de trabajo con los diferentes actores del programa con el fin de discutir aspectos relacionados con la vigilancia post-comercialización de productos competencia de la DMPB en pro de fortalecer la farmacovigilancia implementada y la seguridad de los pacientes.
Informe de los reportes evaluados por los profesionales del Grupo de Farmacovigilancia y exportados del aplicativo VigiFlow en Excel y PDF. Quinientos cuarenta y cinco (545) casos analizados.
Se ha evaluado ochenta (80) planes de gestión de riesgo según la agenda de la sala de comisión revisora
De acuerdo a la guia externa publicada en pagina Web para titulares de registros sanitarios se ha evaluado veintitres (23) PSUR
En la elaboración del consolidado mensual de gestión de información de seguridad publicación en página web de Invima, se ha publicado doscientas diez y nueve (219) alertas.</t>
  </si>
  <si>
    <t>El grupo de Gestión Documental presenta los siguientes avances en la III tutoría: Se culminó la adjudicación de la contratación de prestación de servicios para instrumentos archivísticos, se adjudica la contratación de la adquisición de unidades de conservación, se avanza al 66% en la ejecución física del contrato con COLVATEL, se avanzó en 68% con la gestión de instrumentos archivísticos; así como la administración y custodia de la información y se avanza al 17% con la ejecución del contrato de unidades de conservación. Se avanzó con la actualización de 3 instrumentos  archivisticos ( Plan Institucional de Arcchivos- PINAR, Programa de Gestión Documental -PGD, Tablas de Retención Documental - TRD), así mismo en lo referente al inventario documental, se inventariaron 32 cajas, se actualizaron 2 tablas de retención documental.
Para la vigencia 2023 con corte a 30 de septiembre tiene un presupuesto asignado de 3.722.663.990, a la fecha lleva un presupuesto obligado de $385.595.102,3</t>
  </si>
  <si>
    <t xml:space="preserve">Este proyecto tiene como objetivo Diseñar, adecuar, acondicionar y dotar la infraestructura física de las diferentes sedes del INVIMA a nivel nacional en la vigencia 2023, en la tercera tutoria el Grupo de Gestion Administativa presenta los siguientes avances del proyecto:
Se revisan las especificaciones minimas del proyecto de diagnostico energetico para la cotización, se revisan las UPS que requieren cambio, se participa en las mesas técnicas laboratorio, OPAIN, se identifican el número de puestos a los cuales se les van a realizar el cableado estructurado. Se  realizaron las adecuaciones programadas a las sedes CAN y Presidencial
</t>
  </si>
  <si>
    <t>Este proyecto tiene como objetivo desarrollar nuevas funcionalidades y mejoras para soportar  los  sistemas de información y soluciones informaticas, que se manejarán en la operacion misional y de apoyo en el invima  durante la vigencia 2023. en la tercera tutoria presenta los siguientes avances:
-Firma del contrato 1154 del 25 de septiembre del 2023 Sistema de información Gestor Documental Sesuite con los componentes de Correspondencia - PQRDS
- Se realiza la contratación de personal para la vigencia 2023
- Para el aplicativo SILAB se evidencia el soporte brindado mediante los tickes solucionados y las seciones remotas desarrolladas
- para el portal web se definen las necesidades, Se realizo la implementación de los requerimientos del nuevo portal web institucional del instituto el cual están en un entorno semi producción en Azure, Se continuo la migración de 
información desde el portal web Invima.gov.co a el nuevo portal web
-  Se realizan las gestiones correspondientes para las incidencias presentadas en los proyectos SIVICOS III y Nueva Plataforma, Etc</t>
  </si>
  <si>
    <r>
      <rPr>
        <b/>
        <sz val="10"/>
        <color rgb="FF000000"/>
        <rFont val="Arial"/>
        <family val="2"/>
      </rPr>
      <t>4.10.5</t>
    </r>
    <r>
      <rPr>
        <sz val="10"/>
        <color rgb="FF000000"/>
        <rFont val="Arial"/>
        <family val="2"/>
      </rPr>
      <t xml:space="preserve"> Gobierno Digital Fase IV 2023</t>
    </r>
  </si>
  <si>
    <t>Este proyecto está orientado  dar cumplimiento a las actividades de diseño, estructuración y/o actualización de los productos tipo de la Arquitectura Empresarial y seguridad y privacidad d ela información del Invima alineados con la Politica de Gobierno Digital. Durante el tercer trimestre se adelantaron los procesos contractuales requeridos para dar cumplimiento a los objetivos formulados. Se prevee que las actividades de la fase de diseño y ejecución se entreguen en el mes de diciembre</t>
  </si>
  <si>
    <t>Este proyecto tiene como objetivo implementar una solución informática, que permita la sistematización, automatización, gestión de visitas, integración, interoperabilidad, realización y seguimiento de las actividades del macroproceso de inspección, vigilancia y control (basado en un enfoque de riesgo de los regímenes sanitarios) que se ejecutan por parte de las direcciones misionales del INVIMA, garantizando la integración e interoperabilidad con el software existente, y respetando el enfoque de Riesgos establecido en los Modelos IVC SOA e IVC SOA Puertos.
Una vez estabilizados los ambientes de pruebas y producción se logró realizar las Pruebas UAT las cuales permitieron validar el funcionamiento del aplicativo en ambiente de pruebas y se adelantaron las capacitaciones en los módulos (Administración, Alerta Sanitaria, GURI, Inspección Permanente, PAPF, Responsabilidad Sanitaria, TPME, Visitas)
El proyecto institucional se encuentra en etapa de garantía y usabilidad, por tanto, el cierre en el banco de programas y proyectos se realizará con base en el informe final de supervisión y recibido a satisfacción de los productos. El cierre del proyectos se realizará en el cuarto trimestre de la vigencia 2023.</t>
  </si>
  <si>
    <t>Este poryecto tiene como objetivo desarrollar una solución tecnológica consistente en la implementación de la nueva plataforma de trámites y servicios para ejecutar en línea, las actividades misionales de los procesos: "registros sanitarios y trámites asociados" y "auditorias y certificaciones" del Invima
La Oficina de Tecnologias de la Informacion indica que se logró realizar en el segundo trimestre de 2023 el desarrollo en los procedimientos (ivc-ins-pr004, ivc-ins-pr005, ivc-ins-pr043) y la entrega de repositorios de los siguientes códigos de fuente (GitHub, Traza de cambios Código Fuente, Jenkins, Nexus)
El proyecto institucional se encuentra en etapa de garantía y usabilidad, por tanto, el cierre en el banco de programas y proyectos se realizará con base en el informe final de supervisión y recibido a satisfacción de los productos. El cierre del proyectos se realizará en el cuarto trimestre de la vigencia 2023.</t>
  </si>
  <si>
    <t>PROYECTOS 2024</t>
  </si>
  <si>
    <t>AVANCE FISICO II TRIMESTRE 2024</t>
  </si>
  <si>
    <t>AVANCE DE GESTION II TRIMESTRE 2024</t>
  </si>
  <si>
    <t>AVANCE FINANCIERO II TRIMESTRE 2024</t>
  </si>
  <si>
    <t>RESULTADOS ALCANZADOS II TRIMESTRE</t>
  </si>
  <si>
    <t xml:space="preserve">PROGRAMA 1: Fortalecimiento de la inspección  vigilancia y control de los productos competencia del Invima </t>
  </si>
  <si>
    <t>1.4.2 Proyecto convergencia regulatoria</t>
  </si>
  <si>
    <t>4. Oficina de Asuntos Internacionales</t>
  </si>
  <si>
    <t xml:space="preserve">Espacios de participación indentificados </t>
  </si>
  <si>
    <t>Avance de discusiones técnicas para la identificación de mecanismos de convergencia</t>
  </si>
  <si>
    <t>Recomendaciones para la adopción de mecanismos de convergencia regulatoria.</t>
  </si>
  <si>
    <t>1.5.2 Sistema Integrado de Responsabilidad Sanitaria (SIRS)</t>
  </si>
  <si>
    <t>Módulos diseñados y programados</t>
  </si>
  <si>
    <t>Direccion de Responsabilidad Sanitaria</t>
  </si>
  <si>
    <t>Jornadas de Capacitación en el manejo de la Herramienta Tecnológica</t>
  </si>
  <si>
    <t>Pruebas de desempeño y funcionalidad</t>
  </si>
  <si>
    <t>1.6.2 Demuestra la Calidad en Cosméticos, Aseo, Plaguicidas y Productos de Higiene Doméstica  2023</t>
  </si>
  <si>
    <t>A través de los muestreos aleatorios se pretende comprobar el cumplimiento de parámetros de calidad y seguridad de los productos competencia de la Dirección que se están comercializando dentro del país, en el marco del Sistema Nacional de Vigilancia Sanitaria. El proyecto alcanzó los siguientes resultados que corresponden a la toma de 315 muestras de 315 programadas alcanzando el 100% de cumplimiento, 285 análisis de laboratorio recibidos de 315 programados alcanzando el 88% de cumplimiento, 279 análisis conformes y 6 resultados no conformes por calidad microbiologica y 7 directrices generando las respectivas alertas sanitarias</t>
  </si>
  <si>
    <t>1.6.3 Demuestra la Calidad en Cosméticos, Aseo, Plaguicidas y Productos de Higiene Doméstica  2024</t>
  </si>
  <si>
    <t>Oficina de Laboratorios y control de calidad</t>
  </si>
  <si>
    <t>Informe del programa Demuestra la Calidad 2024</t>
  </si>
  <si>
    <t>1.7.2 Proyecto de Vigilancia Sanitaria de productos de Dispositivos Médicos</t>
  </si>
  <si>
    <t>Dirección de Dispositivos Mëdicos</t>
  </si>
  <si>
    <t>Muestra analizadas programadas</t>
  </si>
  <si>
    <t>Muestra analizadas tomadas</t>
  </si>
  <si>
    <t>Informes tecnicos elaborados</t>
  </si>
  <si>
    <t>Producto no Conforme</t>
  </si>
  <si>
    <t>El proyecto esta orientado a obtener información para gestionar el riesgo asociado con la presencia de plaguicidas y contaminantes químicos en alimentos procesados  y declaraciones de OGM, organico e hipersensibilidad sujetas a control de calidad. El proyecto alcanzó los siguientes resultados que corresponden a la toma de 821 muestras de 836 muestras programadas alcanzando el 86% de cumplimiento, 1018 análisis de laboratorio recibidos de 936 programados alcanzando el 85% de cumplimiento, 3 observaciones por aflatoxinas en arepas y 1 directriz emitida</t>
  </si>
  <si>
    <t>Oficina de Laboratorios</t>
  </si>
  <si>
    <t>El proyecto esta orientado a Controlar la aparición de riesgos vinculados a la presencia de microorganismos y parámetros fisicoquimícos y sus niveles en los alimentos que puedan suponer riesgos inaceptables para la salud, verificando el cumplimiento de la legislación vigente por parte de las empresas alimentarias y plantas de beneficio animal en función del riesgo que representan los productos elaborados por ellas. El proyecto alcanzó los siguientes resultados que corresponden a la toma de 260 muestras de 587 muestras programadas (69%), 329 análisis de laboratorio recibidos de 756 programados (53%), 268 conformes, 61 no conformes incumplimientos de parámetros fisicoquímicos y microbiológicos, 47 directriz y 31 actas de seguimiento a resultados no conformes.</t>
  </si>
  <si>
    <r>
      <rPr>
        <b/>
        <sz val="10"/>
        <color rgb="FF000000"/>
        <rFont val="Arial"/>
        <family val="2"/>
      </rPr>
      <t>1.8.11</t>
    </r>
    <r>
      <rPr>
        <sz val="10"/>
        <color rgb="FF000000"/>
        <rFont val="Arial"/>
        <family val="2"/>
      </rPr>
      <t xml:space="preserve"> VIGILANCIA EPIDEMIOLOGICA 
(ACTIVA Y PASIVA)  Trichinella 2023</t>
    </r>
  </si>
  <si>
    <t>N.A</t>
  </si>
  <si>
    <t>Dirección De Alimentos Y Bebidas</t>
  </si>
  <si>
    <t>Informe tecnico elaborado</t>
  </si>
  <si>
    <t>El proyecto esta orientado a detectar alimentos que hacen parte de los programas del gobierno: Programa de Alimentación Escolar (PAE) e Integración Social, que no cumplen con los parámetros microbiológicos, fisicoquímicos, entre otros, la entidad esta en la etapa de elaboración de los informes respectivos de acuerdo con la toma de muestra, analisis realizados  y resultados del programa.</t>
  </si>
  <si>
    <t>Se dispone de serotipifcación de muestras positivas, definición de perfiles multiresistencia en los asilamientos de Salmonlla spp, resultados que  contienen la información espidemiologica en microorganismos en alimentos obtenida en plantas de beneficio y que permiten determinar si eixsten genes que están relacionados con resistencia antimicrobiana y que se pueden transmitir en alimentos que están circulando en el país.
El desarrollo de este proyecto contribuye al mapeo del país que se esta adelantado en el marco del Plan Nacional de Respuesta a la Resisencia a los Antimicrobianos, cumplimiento al Plan  de Acción Mundial de Resistencia Antimicrobiana (RAM) y al Plan Estratégico Nacional de Respuesta a la Resistencia a los Antimicrobianos , en donde las entidades nacionales del orden nacional debe incluir dentro de sus planes de vigilancia epidemiológica las estrategias propuestas. Los resultados de laboratorio obtenidos sirven como información para la línea base de identificación de perfiles de resistencia, genes asociados y su diseminación y comportamiento a nivel molecular así como la evidencia de uso de antibióticos de forma extensiva.</t>
  </si>
  <si>
    <t>1.8.20 Programa Nacional de Vigilancia y Control de Residuos y contaminantes químicos en Alimentos y Bebidas - Origen Animal  2024</t>
  </si>
  <si>
    <t>Oficina de Laboratorios y Control de Calidad-Dirección de Alimentos y Bebidas</t>
  </si>
  <si>
    <t>1.8.21 Programa Nacional de Vigilancia y Control de Residuos y contaminantes químicos en Alimentos y Bebidas - Procesados 2024</t>
  </si>
  <si>
    <t>Muestras analizadas programadas</t>
  </si>
  <si>
    <t>Muestras analizadas tomadas</t>
  </si>
  <si>
    <t>No.incumplimientos normativos reportados oportunamente a actores responsables</t>
  </si>
  <si>
    <t xml:space="preserve">1.8.22 Vigilancia Sanitaria de Alimentos y Bebidas - ALIMENTOS PRODUCTOS IMPORTADOS ACEPTACION DE LOTES DE PRODUCTOS </t>
  </si>
  <si>
    <t>Dirección de operaciones sanitarias y entidades externas y/o Direcciones misionales</t>
  </si>
  <si>
    <t>Dirección de alimentos y bebidas</t>
  </si>
  <si>
    <t>1.8.23 ( I) CONTROL OFICIAL PARA ESTABLECIMIENTOS PROCESADORES DE ALIMENTOS (IVC)</t>
  </si>
  <si>
    <t xml:space="preserve">1.8.24 (IV) VIGILANCIA EPIDEMIOLOGICA 
(ACTIVA Y PASIVA)  Trichinella </t>
  </si>
  <si>
    <t xml:space="preserve">El proyecto de VIGILANCIA EPIDEMIOLOGICA (ACTIVA Y PASIVA)  Trichinella 2024 tiene como objeto garantizar la salud de los colombianos y mejorar los estandares de calidad de los productos a muestrear como lo son porcinos y equinos, para cual se encuentra en fase de planeacion sin contratiempos en busca del cumplimiento de los objetivos señalados.   </t>
  </si>
  <si>
    <t xml:space="preserve">1.8.25 (III) CONTROL DE ESTABLECIMIENTOS QUE PREPARAN Y ENSAMBLAN ALIMENTOS -PAE </t>
  </si>
  <si>
    <t>El proyecto esta orientado a detectar alimentos que hacen parte de los programas del gobierno: Programa de Alimentación Escolar (PAE) e Integración Social, que no cumplen con los parámetros microbiológicos, fisicoquímicos, entre otros, la entidad elaboró documento con los lineamientos para la toma de muestra de alimentos industrializados, carnes y lacteos, tambien incluye cronograma de muestreo, especificaciones para toma de muestras y anexos.</t>
  </si>
  <si>
    <t>1.8.27 Fortalecimiento y apoyo a emprendimiento empresarial  en búsqueda del mejoramiento sanitario y desarrollo económico y social del país con enfoque diferencial e incluyente</t>
  </si>
  <si>
    <t>Asistencias ejecutadas con entidades gubernamentales y organizaciones del ámbito internaciona,nacional y regional.</t>
  </si>
  <si>
    <t>Dirección de alimentos y bebidas
Dirección de Medicamentos 
Dirección de Cosméticos
Dirección de Operaciones Sanitarias</t>
  </si>
  <si>
    <t>El proyecto contribuye al fortalecimiento de la economía popular mediante el desarrollo de actividades de articulación con Gremios de la Agricultura Familiar Campesina, Etnica y Comunitaria quienes representan a más de 1000 organizaciones solidarias con quienes se ha establecido cronogramas de visitas en los departamentos de Chocó y Antioquia con el proposito de verificar las condiciones en las cuales están operando las diferentes unidades productivas agremiadas y poder determinar partiendo de parámetros normativos y técnicos vigentes la posibilidad de construcción de actas especiales o diferenciadas considerando las escalas de producción de este tipo de negocios y su diferencia con las grandes fábricas facilitando así el cumpliiento de requerimientos y conceptos sanitarios que les permita participar en los procesos de compras públicas locales, mejorando su condiciones económicas.
En el marco del desarrollo de capacitaciones se han efectuado capacitaciones a funcionarios de Ministerio de Agricultura y Desarrollo Rural orientadas a temas de normatividad sanitaria en alimentos y bebidas de manera que esta entidad pueda incluir dichos conceptos dentro de sus actividades misionales. De igual manera se ha capacitado a funcionarios del Ministerio de Comercio Industria y Turismo responsables de la ejecución yseguimiento de la estrategia denominada PAISANA en donde se apadrinan productos que tengan esta marca y que cumplan con ciertos requerimientos sanitarios permitiendo el fortalecimiento de los conocimientos y capacidades técnicas de los funcionarios.
Respecto al desarrollo de asistencias técnicas el proyecto contribuye al fortalecimiento de los programas de resocialización del país mejorando los concimientos sanitarios y el desarrollo de actividades de acuerdo a los parámetros normativos de centros carcelarios y penitenciarios que fabrican alimentos.</t>
  </si>
  <si>
    <t xml:space="preserve">Capacitaciones dirigidas a micro, pequeños y productores diferenciales </t>
  </si>
  <si>
    <t>Número de herramientas y documentos diseñados.</t>
  </si>
  <si>
    <t>1.8.29 Programa Nacional de Vigilancia y Control de Residuos y contaminantes químicos en Alimentos y Bebidas - Origen Vegetal</t>
  </si>
  <si>
    <t>*Dirección de operaciones sanitarias
*Dirección de Alimentos y Bebidas
*Entidades Territoriales de Salud</t>
  </si>
  <si>
    <t>*Oficina de laboratorios y control de calidad del Invima</t>
  </si>
  <si>
    <t>1.9.2. Proyecto Demuestra de la Calidad De Medicamentos 2023</t>
  </si>
  <si>
    <t>Dirección de Medicamentos y Productos Biológicos / Grupo de Farmacovigilancia</t>
  </si>
  <si>
    <t>Este proyecto está enfocado en verificar el cumplimiento de las especificaciones de calidad de los medicamentos según parámetros farmacopéicos o de las técnicas de análisis validadas allegadas al Grupo de Registros Sanitarios de la Dirección de Medicamentos y Productos Biológicos.
Corte al 30 de junio se han recibido 61 informes de resultados de control de calidad por parte de Laboratorio Invima de los medicamentos de muestras de productos de síntesis química.</t>
  </si>
  <si>
    <t>1.9.5 Proyecto Demuestra de la Calidad De Medicamentos 2024</t>
  </si>
  <si>
    <t>Este proyecto se encuentra enfocado en verificar la calidad de los medicamentos y suplementos dietarios en el marco del Sistema Nacional de Vigilancia Sanitaria.
Con corte al 30 de junio se han tomado 100 muestras comerciales de síntesis química, las cuales ya fueron entregadas a la Oficina de Laboratorios y Control de Calidad, para realizar los análisis correspondientes 
Por otro lado, se impartieron 7 directrices para la toma de muestras de medicamentos y cantidades de muestreo asignado en el programa de muestras de la calidad a las secretarias de salud Antioquia, Barranquilla, Cali, Cundinamarca, Guajira, Nariño y Norte de Santander.</t>
  </si>
  <si>
    <t xml:space="preserve">1.9.4. FORTALECIMIENTO DE LA RED NACIONAL DE FARMACOVIGILANCIA 2024
</t>
  </si>
  <si>
    <t>Entidades con el programa de farmacovigilancia Implementado</t>
  </si>
  <si>
    <t>Este proyecto está enfocado en fortalecer la Red de Farmacovigilancia y sus procesos de gestión del riesgo para la monitorización y evaluación de la seguridad de los medicamentos con corte al 30 de junio 
•	Se realizaron 3 reuniones de organización y definición de temas del XI Encuentro Nacional de Farmacovigilancia el cual se llevará a cabo en el segundo semestre de la vigencia 2024.
•	Se realizo 1 reuniones de acompañamiento a la implementación de WHODrug dirigido a industria farmacéutica.
•	Se realizaron 2 socializaciones del lineamiento general para la gestión de eventos adversos posteriores a la vacunación (EAPV), dirigidos a equipos de farmacovigilancia y PAI a nivel nacional.
•	Se realizo mesa de trabajo con los actores del programa de farmacovigilancia para discutir aspectos relacionados con la vigilancia post-comercialización de productos competencia de la DMPB.
•	Se realizo la publicación de 4 informes  de seguridad para pacientes y profesionales de la salud en la página web.
•	Se cuenta con el consolidado de gestión de información de seguridad de medicamentos de los meses de enero, febrero, marzo, abril, mayo y junio.</t>
  </si>
  <si>
    <r>
      <rPr>
        <b/>
        <sz val="10"/>
        <color rgb="FF000000"/>
        <rFont val="Arial"/>
        <family val="2"/>
      </rPr>
      <t>2.2.1</t>
    </r>
    <r>
      <rPr>
        <sz val="10"/>
        <color rgb="FF000000"/>
        <rFont val="Arial"/>
        <family val="2"/>
      </rPr>
      <t xml:space="preserve"> Rediseño e implementación del Programa de Gestión Documental 2023</t>
    </r>
  </si>
  <si>
    <t>Inventarios Documentales</t>
  </si>
  <si>
    <t>2.2.3 Adecuación y dotacion Infraestructura fisica INVIMA a nivel nacional</t>
  </si>
  <si>
    <t>Sedes adecuadas</t>
  </si>
  <si>
    <t>Grupo Gestión Administrativa</t>
  </si>
  <si>
    <t>El proyecto avanza dentro de los tiempos establecidos, a la fecha se ha logrado la susripción de contratos para la adquisición de equipos de aires acondicionados que mejorarán las condiciones de trabajo de funcionarios y usuarios de las sedes de Bogotá, Barranquilla, Montería, Villavicencio, Leticia, Neiva, Cali, Bucaramanga, Medellín, Armenia, Cúcuta y Paraguachon. Se encuentran en fases precontractuales los procesos relacionados con la dotación y adquisición de mobiliario y obras de infraestructura los cuales se espera sean adjudicados en el segundo semestre de la vigencia.</t>
  </si>
  <si>
    <t>Sedes dotadas</t>
  </si>
  <si>
    <t>2.2.4  Rediseño e implementación del Programa de Gestión Documental</t>
  </si>
  <si>
    <t xml:space="preserve">Instrumentos Archivísticos Institucionales     </t>
  </si>
  <si>
    <t>Inventarios Documentales dependencias Invima</t>
  </si>
  <si>
    <t>Transferencias documentales primarias</t>
  </si>
  <si>
    <t>PROGRAMA 4: Fortalecimiento de la arquitectura e infraestructura tecnológica y los procesos asociados a la gestión de las tecnologías de la información y las comunicaciones Nacional</t>
  </si>
  <si>
    <t>4.10.7 Gobierno Digital Fase IV</t>
  </si>
  <si>
    <t>10. Oficina de Tecnologías de la Información</t>
  </si>
  <si>
    <t>Analisis, diseño, elaboración y/o actualización de  documentos asociados a productos tipo de la Arquitectura Empresarial y de seguridad y privacidad de la información del Invima</t>
  </si>
  <si>
    <t>Oficina de Tecnologias de la Información</t>
  </si>
  <si>
    <t>Este proyecto se orienta a  promover el fortalecimiento de las capacidades institucionales a través de mecanismos de convergencia regulatoria,  con el desarrollo de actividades de sensibilización al interior del Instituto en temas de convergencia regulatoria, se compartieron con el Ministerio de Salud y la Dirección de Dispositivos Médicos los aspectos normativos de convergencia compartidos por la agencia regulatoria de Brasil. Así mismo, con la Dirección de Medicamentos se compartió el informe de la CIRS sobre losmecanismos para la aprobación por vía rápida de medicamentos por parte de 6 autoridades regulatorias, también se compartieron con la Dirección de Medicamentos, la Dirección de Dispositivos Médicos y los grupos de investigación clínica los  temas de ensayos clínicos (estandarización y convergencia) abordados en el foro de la coalición internacional de autoridades regulatorias de medicamentos. Finalmente se gestionó la participación  de la Dirección de Cosméticos, la dirección de Operaciones Sanitarias, la Oficina de Laboratorios y la Dirección de Dispositivos Médicos en un curso sobre aspectos regulatorios de productos cosméticos y cosmetovigilancia en el marco del foro red EAMI. En cuanto a la gestión de espacios de participación para impulsar la cooperación y convergencia, se gestionó la participación en un simposio para conocer el trabajo realizado por la FDA y ANVISA para cumplimiento de requisitos de la GBT, y la participación en el marco de  ICH  sobre requerimientos asociados a guias de calidad y en IPRP en calidad y bioequivalencia, en cuanto a estabilidad de medicamentos.</t>
  </si>
  <si>
    <t xml:space="preserve">El proyecto esta orientado a desarrollar una herramienta tecnológica que permita garantizar una adecuada gestión de la información, la cual es generada desde las diferentes etapas del proceso administrativo sancionatorio de acuerdo a las normas procesales a la fecha se ha realizado la verificación del diseño y programación de módulos faltantes de acuerdo con las necesidades de la Dependencia, migración de datos y el efectivo funcionamiento de cada uno de los módulos diseñados en concordancia con los datos de cada proceso y el paso a paso que se requiere para llevar la traza de cada expediente. 
</t>
  </si>
  <si>
    <t xml:space="preserve">El objetivo del proyecto esta encaminado a determinar el cumplimiento de parámetros de calidad y seguridad de los productosque se están comercializando dentro del país, en el marco del Sistema Nacional de Vigilancia Sanitaria. A la fecha la Dirección de Cosméticos ha realizado la toma de 26 muestras de las 150 programadas, de la siguiente manera: se realizaron 16 en la ciudad de Bogotá y 10 en la ciudad de Armenia, lo anterior corresponde a un 17% de avance. Se realizaron tambien 16 oficios de reposición de muestras al titular y tambien se realizó la entrega al laboratorio de 16 muestras. </t>
  </si>
  <si>
    <t xml:space="preserve">Mediante la ejecución del proyecto se pretende ejercer acciones de vigilancia sanitaria bajo el enfoque de riesgo para los Dispositivos Médicos seleccionados mediante la verificación de su calidad y seguridad de acuerdo a los estándares técnicos nacionales e internacionales.El proyecto ha tenido un avance de toma de 48 muestras en los diferentes Grupos de Trabajo Territorial, para este trimestre se tomaron las siguientes muestras:
DM Preservativos - 6 muestras
DM Suturas - 24 muestras
DM Guantes - 16 muestras
DM Jeringas - 2 muestras,
Lo anterior para un total de 48 muestras tomadas y entregadas al laboratorio para su correspondiente análisis, de estas 48 muestras, 30 ya fueron analizadas y los informes respectivos fueron entregados a la Dirección de Dispositivos evidenciando que de las 30 muestras todas se encuentran con resultados conformes.
</t>
  </si>
  <si>
    <t>Publicación de informes de resultados</t>
  </si>
  <si>
    <t>Este proyecto se orienta a realizar el monitoreo para la vigilancia y control de los residuos de medicamentos veterinarios, plaguicidas y contaminantes químicos que puedan estar presentes en productos de origen animal. Con corte a JUNIO 30, se han recibido 4,068 informes de laboratorio para 2,858 muestras, las cuales se revisaron, se determinaron los hallazgos de no conformidades y para cada caso, se envió la notificación a los actores involucrados para las respectivas acciones. Las actividades se encuentran dentro de los tiempos establecidos en el cronograma,</t>
  </si>
  <si>
    <t>El proyecto finaliza cumpliendo el objetivo establecido de realizar la vigilancia epidemiológica de los eventos de interés en salud pública relacionados con la inocuidad de alimentos y la ocurrencia de las enfermedades y sus determinantes en el territorio nacional como insumo en la planificación, ejecución y evaluación de intervenciones en salud pública. Para este trimestre se realiza terminacion de las actividades en todas sus fases, para el presente proyecto se realizaron 400 analisis de trichinella en porcinos y equinos, de los cuales no se encontraron rechazos en ningina muestra lo cual nos indica el cumplimiento permanente de la reglamentacion y el estatus sanitario del pais frente a la trichinella, esta informacion se en cuentra a detalle en el infome final.</t>
  </si>
  <si>
    <t>Este proyecto se orienta a realizar monitoreo para la vigilancia y control de los residuos de medicamentos veterinarios, plaguicidas y contaminantes químicos que puedan estar presentes en productos de origen animal, para el primer semstre de la vigencia se efectuado la toma de 1,028 muestras en en tejidos crudos de la especie bovina, porcina y aviar, ovoproductos, leche bovina, huevos frescos de gallina ponedora, acuicultura y productos de la pesca, de los cuales se han analizado 179 muestras arrojando resultados conformes. Los resultados obtenidos en los muestreos permiten determinar el cumplimientode la normativa sanitaria nacional así como contribuir al proceso de admisibilidad sanitaria a mercados internacionales potenciales.</t>
  </si>
  <si>
    <t xml:space="preserve"> El proyecto esta orientado a realizar el monitoreo de sustancias que se puedan encontrar en los alimentos y materias primas de manera intencional o por advenimiento en la condiciones de producción, permitiendo la gestión de los riesgos asociados a los  contaminantes químicos que puedan encontrarse en los alimentos y considerarse un riesgo para la salud del consumidor .Durante la ejecución del proyecto de ha realizado la toma de 342 muestras de 1037 muestras programadas (37%) en producto como atún enlatado, rotulado OGM, Alimentos de origen orgánico o ecológico, micotoxinas en alimentos procesados y maíz entre otros y se han obtenido 346 análisis de laboratorio recibidos de 1037 programados (40%).</t>
  </si>
  <si>
    <t>En el marco de la ejecución del proyecto se tiene como objetivo controlar los riesgos vinculados a la presencia de microorganismos y parámetros fisicoquímicos  y sus niveles en los alimentos y bebidas establecidos en Colombia, que puedan suponer riesgos inaceptables para la salud. Para el segundo trimestre de la vigencia se ha avanzado en la toma de 36 muestras de 160 programadas en atún, pescados, moluscos y crustáceos, crudos y precocidos (ultracongelados y congelados) y derivados carnicos, se han recibido 7 analisis recibidos de 330 programados , una vez realizada la verificación del cumplimiento  de la normatividad sanitaria vigente se emiten 2 directrices para las acciones correspondientes y se efectúa la presentación de las matrices de seguimiento o control al plan de muestreo.</t>
  </si>
  <si>
    <t>El desarrollo del proyecto se orienta a obtener información para gestionar el riesgo asociado con la presencia de plaguicidas y contaminantes químicos en alimentos y materias primas de origen vegetal, sujetas a control de inocuidad, así como la vigilancia en eventos OGMN,los resultados alcanzados corresponden a la toma de 327 muestras de 708 en Organismos Genéticamente Modificados no aprobados en Colombia en productos importados de maíz y materia prima de Soya,Cadmio en Cacao y derivados del Cacao,Plaguicidas y contaminantes quimicos en productos  de origen vegetal - Arroz y pulpas de fruta, 145 analisis recibidos de 708 programados, reporte del 100% de resultados no conformes con la normatividad sanitaria vigente correspondientes a 3 directrices enviadas oportunamente y presentación de las matrices de seguimiento o control al plan de muestreo.</t>
  </si>
  <si>
    <t>El proyecto concluye con la ejecución del 100% de los recursos constituidos como reservas presupuestales y en donde se obtuvieron los siguientes resultados:
Finalización del contrato de insumos 
Finalización de las actividades relacionadas con la implementación de la gestión documental y archivistica del Invima en el marco del proyecto institucional de rediseño e implementación del programa de gestión documental.</t>
  </si>
  <si>
    <t xml:space="preserve">E proyecto esta encaminado a garantizar la adecuada gestión, organización, administración, disposición final y conservación del acervo documental del Instituto, mediante la utilización de los medios técnicos y procedimentales establecidos por el Archivo General de la Nación -AGN y demás normatividad relacionada.A continuación, se presentan algunos resultados del proyecto presentados a la fecha:
Busqueda de requerimientos (atender solicitudes internas y externas) , bodegaje y custudia de archivo de gestión del instuituto (Se realiza el reporte de las cajas en custodia y almacenamiento que corresponde a un total de 69.221) y Se realiza el monitoreo de las condiciones ambientales de la bodega de custodia de archivo fisíco.
Organizaciòn de archivo de la direccion de medicamentos del area de publicidad, 
Actualizaciòn de Tablas de Retenciòn Documental de la direccion de Responsabilidad Sanitario, Cosmeticos y Dispositivos Medicos y Otras Tecnologias.
Se realizó compilación de información institucional para la actualización de las TRD del Instituto en el Grupo de Cobro Persuasivo y Coactivo, el Grupo de Autorizaciones de Comercialización de Alimentos y bebidas, el Grupo de Sistema de Análisis de Riesgos Químicos en Alimentos y Bebidas, y el GrupoTécnico de Carnes y Productos Cárnicos Comestibles y en cuanto a inventario presenta un avance de 1953 cajas inventariadas de 3146 cajas.
</t>
  </si>
  <si>
    <t xml:space="preserve">En el marco del proyecto se pretenden Diseñar, estructurar y/o actualizar los productos tipo de la Arquitectura Empresarial y seguridad y privacidad de la información del Invima para dar cumplimiento con la Politica de Gobierno Digital, algunos de los avances a la fecha presentados son:
Se construyo el Documento PETI v 02 con los siguientes avances: Construir e incluir en el PETI el catálogo de Hallazgos, Identificar la situación actual de Gerencia de Proyectos en la OTI y Analizar el capitulo de Geolocalizaión en el PETI.
Para el Proyecto Oficina de gestión de proyectos PMO se finalizó la construcción de la Herramienta de Medición de Lineamientos de Proyectos
Se continua con la actualización del documento plan de apertura de datos con temas técnicos, estadísticos y nueva información de datos de la entidad, 
Se destaca que el sitio web ha alcanzado un estado de cumplimiento alto, con una puntuación de accesibilidad del 90% según los estándares WCAG 2.1 AA.
</t>
  </si>
  <si>
    <t>El proyecto tiene como fin obtener información para gestionar el riesgo asociado con la presencia de plaguicidas y contaminantes químicos en alimentos y materias primas de origen vegetal, sujetas a control de inocuidad, así como la vigilancia en eventos OGM.Los resultados alcanzados corresponden a la toma de 553 muestras de 637, 514 analisis recibidos de 637 programados, reporte del 100% de resultados no conformes con la normatividad sanitaria vigente correspondientes a 14 directrices enviadas oportunamente, presentación de las matrices de seguimiento o control al plan de muestreo y elaboración del informe de OGM.</t>
  </si>
  <si>
    <t>El proyecto avanza en su fase final con el cumplimiento del objetivo de Controlar los riesgos vinculados a la presencia de microorganismos y parámetros fisicoquímicos y sus niveles en los alimentos y bebidas que puedan suponer riesgos inaceptables para la salud, consolidando y analizando los datos de los reportes analíticos y verificando el cumplimiento de la legislación vigente por parte de los importadores en función del riesgo que representan los productos importados por ellos. A la fecha se ha recibido la totalidad de los resultados de laboratorios sobre los cuales se han emitido las directicies y lineamientos en los casos que aplica a los funcionarios de los puertos. Durante el desarrollo del proyecto se han tomado medidas de con enfoque de riesgo las cuales han consistido en la  emisión de comunicaciones derivadas de los hallazgos a los responsables de los productos y la autoridad sanitaria de los paises importadores, así como la vigilancia intensificada a los resultados no conformes.</t>
  </si>
  <si>
    <t>El proyecto de Control Oficial para establecimientos procesadores de alimentos (IVC), tiene como objetivo realizar seguimiento para determinar la presencia de microorganismos y parámetros fisicoquimícos y sus niveles en los alimentos que puedan suponer riesgos inaceptables para la salud</t>
  </si>
  <si>
    <t>Durante el segundo trimestre se dio continuidad con la toma de muestras y análisis de resultados de acuerdo con la programación establecida para el control oficial en establecimientos procesadores de alimentos así:</t>
  </si>
  <si>
    <t>• Se tomaron 597 muestras, se recibieron 148 reportes analíticos a los cuales se les realizo verificación de los análisis de resultados de la IVC y muestreo, se emitieron 14 directrices sobre 27 hallazgos, directrices emitidas (2 bovinos, 9 derivados cárnicos, 3 agua envasada) en curso (5 derivados lácteos y 8 de quesos frescos).</t>
  </si>
  <si>
    <t>AVANCE FISICO III TRIMESTRE 2024</t>
  </si>
  <si>
    <t>AVANCE DE GESTION III TRIMESTRE 2024</t>
  </si>
  <si>
    <t>AVANCE FINANCIERO III TRIMESTRE 2024</t>
  </si>
  <si>
    <t>RESULTADOS ALCANZADOS III TRIMESTRE</t>
  </si>
  <si>
    <t>Este proyecto se orienta a  promover el fortalecimiento de las capacidades institucionales a través de mecanismos de convergencia regulatoria, Se evidencia la socialización del documento de la empresa africana de medicamentos, el cual habla sobre la importancia de las iniciativas regionales o mecanismos de integración regional para la puesta en marcha de una agencia regulatoria, en este documento se aborda aspectos normativos, técnicos, entre otros, incluyendo así la perspectiva de las autoridades sanitarias así como del sector industrial, resaltando la importancia de un rol regulador si no tambien de todo el sistema y denota la manera en que todos los mecanismos aportan a la formación de una agencia. Este documento es de suma importancia para conocer diferentes iniciativas así como cumplir con la expectativa de poder crear una Agencia Latinoamericana y del Caribe de Medicamentos y Dispositivos Médicos. Así mismo se socializaron las memorias del workshop donde se habla de las fases/pasos para la implementación de modelos regionales de convergencia regulatoria y en el cual a nivel mundial se ve la implementación para mejorar el acceso a productos sanitarios. (Reliance, Reliance bilateral, Reliance Unilateral entre otros y los estudios de casos). De igual manera se socializó un documento compartido por IPRP MC Closing; documento que habla de los ejercicios de Reliance a nivel global, y los diferentes mecanismos que han implementado autoridades sanitarias, donde reposan ejemplos de reliance en agencia reguladora, aspectos técnicos y especificaciones, entre otros</t>
  </si>
  <si>
    <t xml:space="preserve">El proyecto esta orientado a desarrollar una herramienta tecnológica que permita garantizar una adecuada gestión de la información, la cual es generada desde las diferentes etapas del proceso administrativo sancionatorio de acuerdo a las normas procesales, a la fecha se tiene como resultado el correcto funcionamiento del aplicativo SIRS en cuanto a pruebas de desempeño y funcionalidad de los siguientes módulos: "Actas de entrega", "PQRDS", "Gestión de actos administrativos", "Backup del sistema", "Base de datos General", "Recordatorios", evidenciándose que los módulos funcionan de manera correcta y cumplen con las expectativas de los usuarios, así como las jornadas de capacitación
a funcionarios y contratistas </t>
  </si>
  <si>
    <t xml:space="preserve">A través de los muestreos aleatorios se pretende comprobar el cumplimiento de parámetros de calidad y seguridad de los productos competencia de la Dirección que se están comercializando dentro del país, en el marco del Sistema Nacional de Vigilancia Sanitaria.
Este proyecto dió como resultado la toma de 315 muestras que representan y la elaboración de análisis de laboratorio sobre los cuales se mitieron las respectivas medidas de intervención sobre los resultados no conformes y  directrices, generando las respectivas alertas sanitarias.
</t>
  </si>
  <si>
    <t>El objetivo del proyecto esta encaminado a determinar el cumplimiento de parámetros de calidad y seguridad de los productosque se están comercializando dentro del país, en el marco del Sistema Nacional de Vigilancia Sanitaria, a la fecha se ha realizado la toma de 121 muestras y  se han recibido 24 análisis, en los cuales todos han sido conformes.</t>
  </si>
  <si>
    <t>Mediante la ejecución del proyecto se pretende ejercer acciones de vigilancia sanitaria bajo el enfoque de riesgo para los Dispositivos Médicos seleccionados mediante la verificación de su calidad y seguridad de acuerdo a los estándares técnicos nacionales e internacionales.
Para las 100 muestras programadas de Dispositivos Médicos (DM) se ha realizado la toma de 80 muestras así:
DM Preservativos - 6 muestras
DM Suturas - 24 muestras
DM Guantes - 16 muestras
DM Jeringas - 20 muestras
DM Sondas - 8 muestras
DM Lentes de Contacto - 6 muestras
Lo anterior para un total de 80 muestras tomadas, se entregaron al laboratorio para su correspondiente análisis 63 muestras, de estas 63 muestras, 54 ya fueron analizadas y los informes respectivos fueron entregados a la Dirección de Dispositivos evidenciando que de las 54 muestras analizadas, 53 tiene resultado conforme y un resultado no conforme el cual se solicitó un plan de acción al fabricante RYMCO</t>
  </si>
  <si>
    <t>Este proyecto se orienta a realizar el monitoreo para la vigilancia y control de los residuos de medicamentos veterinarios, plaguicidas y contaminantes químicos que puedan estar presentes en productos de origen animal. Con corte a septiembre 30, se han recibido 4,165 informes de laboratorio para 2,997 muestras, las cuales se revisaron, se determinaron los hallazgos de no conformidades y para cada caso, se envió la notificación a los actores involucrados para las respectivas acciones. Las actividades se encuentran dentro de los tiempos establecidos en el cronograma</t>
  </si>
  <si>
    <t>El proyecto tiene como fin obtener información para gestionar el riesgo asociado con la presencia de plaguicidas y contaminantes químicos en alimentos procesados  y declaraciones de OGM, organico e hipersensibilidad sujetas a control de calidad. En el seguimiento a este proyecto se encuentra que se han tomado 821 muestras de 836 programadas que representa el 86% de las muestras tomadas y el Invima ha recibido 1018 análisis de laboratorio de 936 programadas que representa el 85% de análisis efectuados, se elaboró informe final.</t>
  </si>
  <si>
    <t>El proyecto tiene como fin obtener información para gestionar el riesgo asociado con la presencia de plaguicidas y contaminantes químicos en alimentos y materias primas de origen vegetal, sujetas a control de inocuidad, así como la vigilancia en eventos OGM.Los resultados alcanzados corresponden a la toma de 553 muestras de 637, se recibieron 526 analisis de 637 programados, reporte del 100% de resultados no conformes con la normatividad sanitaria vigente correspondientes a 14 directrices enviadas oportunamente, presentación de las matrices de seguimiento o control al plan de muestreo y elaboración del informe de OGM.</t>
  </si>
  <si>
    <t xml:space="preserve">El proyecto finaliza con el cumplimiento del objetivo de Controlar los riesgos vinculados a la presencia de microorganismos y parámetros fisicoquímicos y sus niveles en los alimentos y bebidas que puedan suponer riesgos inaceptables para la salud, consolidando y analizando los datos de los reportes analíticos y verificando el cumplimiento de la legislación vigente por parte de los importadores en función del riesgo que representan los productos importados por ellos.
Producto de los resultados no conformes identificados en el muestreo realizado se estableció en conjunto con la Dirección de Operaciones Samitarias que los procedimientos y lineamientos definidos para este caso se convertiran en insumo para la gestión y manejo por parte de los grupos de puertos de nuevos productos no conformes, el informe final se socializa con el grupo de Vigilancia Epidemiológica mostrando los resultados, conclusiones y directrices ejecutadas. Adicionalmente la información del proyecto es tambíen un insumo para la presentación de resultados en espacios técnicos donde se traten temáticas sobre productos importados en el marco de la regulación, vigilancia y control de estos productos.
Durante el desarrollo del proyecto se han tomado medidas de con enfoque de riesgo las cuales han consistido en la  emisión de comunicaciones derivadas de los hallazgos a los responsables de los productos y la autoridad sanitaria de los paises importadores, así como la vigilancia intensificada a los resultados no conformes.
</t>
  </si>
  <si>
    <t>El proyecto tiene como fin controlar la aparición de riesgos vinculados a la presencia de microorganismos y parámetros fisicoquimícos y sus niveles en los alimentos que puedan suponer riesgos inaceptables para la salud, verificando el cumplimiento de la legislación vigente por parte de las empresas alimentarias y plantas de beneficio animal en función del riesgo que representan los productos elaborados por ellas,  se han tomado 260 muestras que representa el 69% de muestras tomadas y el Invima ha recibido 329 análisis de laboratorio de 756 programados que representan el 53% de análisis efectuados. Así mismo, se informa la existencia de 61 resultados de análisis de laboratorio no conformes por incumplimilentos microbiológicos o fisicoquímicos, 35 actas de seguimiento a resultados no conformes, equivalentes al 28,7% , presentación y socialización del  informe final  "Plan de Control Oficial para Establecimientos Vinculados a IVC vigencia 2023". Los beneficios obtenidos con la ejecución de este proyecto son: *Por medio de la ejecución de los planes propuestos en este componente se logró la verificación del cumplimiento de la legislación vigente por parte de las empresas procesadoras de alimentos, en función del riesgo que representan los productos allí elaborados. *Los resultados de los muestreos ejecutados permiten establecer que se debe continuar con la vigilancia de estos productos, dada la importancia en el sector frente al uso y consumo. Así mismo se adoptaron las medidas de intervención ante los incumplimientos detectados.*Se hace el abordaje de las medidas de intervención ante los incumplimientos que se detectaron, y en particular se hace referencia a los porcentajes de no conformidad de algunas muestras o tambien de la ejecución de otras.*En el marco de las competencias institucionales, es pertinente continuar con las gestiones requeridas para emisión de la reglamentación de los estandares de desempeño en plantas de beneficio animal, desposte, y desprese, de acuerdo con los requisitos establecidos por la resolución 2690 de 2015. *Continuar el cumplimiento de la ejecución de los planes y programas establecidos en la reglamentación sanitaria vigente, con el fin de garantizar que se entreguen Alimentos y Bebidas al consumidor con caracteristicas fisoquimicas y microbiologicas conforme a los reglamentos, minimizando los riesgos asociados a su consumo en pro de la inocuidad.</t>
  </si>
  <si>
    <t>N/A</t>
  </si>
  <si>
    <t xml:space="preserve">El proyecto esta orientado a detectar alimentos que hacen parte de los programas del gobierno: Programa de Alimentación Escolar (PAE) e Integración Social, que no cumplen con los parámetros microbiológicos, fisicoquímicos, entre otros, para este tercer trimestre de la vigencia se presentó el informe de resultados en donde se encuentran algunos aspectos relevantres como: identificación de resultados no conformes que desencadenaron en la emisión de directrices.
</t>
  </si>
  <si>
    <t>Durante la vigencia 2024 se llevó a cabo el desarrollo de las pruebas moleculares PFGE cuyo objetivo es poder determinar a tráves de las relaciones genéticas que tan similares o diferentes son los asilamientos que se obtienen en el desarrollo del proyecto lo que permite identificar el origen de una intoxicación o una infección a través de un alimento, además mediante la identificación de esta técnica  de laboratorio se puede determinar si existe la diseminación de un clon es decir que puede ser que una bacteria se esta pasando de un lado a otro y este generando contaminación en diferentes sitios geográficos. Los resultados de la apliación de esta técnica podrían ser utilizados en la producción primaria en las granjas o sitios de producción que también compartan similitud en las muestras. La importancia de la pruebas redica en determinar que si se presentan diseminaciones, es decir que se distribuyen aislamientos bacterianos con una misma característica es porque se esta presentando una diseminación que proviene de una fuente común.</t>
  </si>
  <si>
    <t>758454097,8</t>
  </si>
  <si>
    <t>33,13%</t>
  </si>
  <si>
    <t xml:space="preserve">Este proyecto se orienta a realizar monitoreo para la vigilancia y control de los residuos de medicamentos veterinarios, plaguicidas y contaminantes químicos que puedan estar presentes en productos de origen animal. Durante el tercer trimestre se obtuvieron los siguientes resultados:  se avanzó en la toma de muestras, llegando a 2.530 muestras tomadas, de las cuales el consolidado de informes analíticos de laboratorio tanto externos como del Invima recibidos  a la fecha de corte es de 1.423 informes, 932 por parte de los laboratorios Invima y 491 informes provenientes de laboratorios tercerizados. Como producto de la revisión de los resultados analíticos, los hallazgos fueron reportados a los actores responsables para lo de su competencia. </t>
  </si>
  <si>
    <t xml:space="preserve">El proyecto tiene como fin realizar el monitoreo de sustancias que se puedan encontrar en los alimentos y materias primas de manera intencional o por advenimiento en la condiciones de producción. Para el tercer trimestre de la vigencia se ha avanzado en la toma de 623 muestras de 1037 que representa el 69% de avance, 563 analisis recibidos de 1037 programados que representa el 57% de avance, de los analisis efectuados no se han presentado productos no conformes y no se han emitido directrices.
</t>
  </si>
  <si>
    <t>En el marco de la ejecución del proyecto se tiene como objetivo controlar los riesgos vinculados a la presencia de microorganismos y parámetros fisicoquímicos  y sus niveles en los alimentos y bebidas establecidos en Colombia, que puedan suponer riesgos inaceptables para la salud. Para el tercer trimestre de la vigencia se ha avanzado en la toma de 73 muestras de 160, 128 analisis recibidos de 330 programados, reporte del 100% de resultados no conformes con la normatividad sanitaria vigente correspondientes a 5 directrices enviadas oportunamente y presentación de las matrices de seguimiento o control al plan de muestreo. Debido a lo indicado respecto al acompañamiento en las visitas sanitarias para gestionar su desarrollo es necesario un nivel de riesgo en aseguramiento por ARL el cual no ha permitido la realización de comisiones por lo cual teniendo en cuenta lo anterior y que solo queda el cuarto trimestre de 2024 y por la trazabilidad historica esos acompañamientos desde la vigencia anterior no se han logrado realizar, se recomienda solicitar la redistribución del presupuesto en otras actividades que estén requieriendo recursos con lo cual se lograría el equilibrio en la ejecución tanto física como financiera.</t>
  </si>
  <si>
    <t xml:space="preserve">Este proyecto tiene como objetivo realizar seguimiento para determinar la presencia de microorganismos y parámetros fisicoquimícos y sus niveles en los alimentos que puedan suponer riesgos inaceptables para la salud, verificando el cumplimiento de la legislación vigente por parte de las empresas alimentarias y plantas de beneficio animal en función del riesgo que representan los productos elaborados por ellas, con corte al 30 se septiembre este proyecto alcanzo los siguientes avances:
•	Se firmo el contrato de insumos 765 para la toma de muestras.
•	De las 1250 muestras programadas para la vigencia 1043 muestras 
•	De las 1043 muestras enviadas al laboratorio se han recibido 831 reportes analíticos.
•	directrices enviadas) 
•	De los 831 informes analíticos se han recibido 81 resultados no conformes 81 d ellos cuales se han enviado 60 directrices </t>
  </si>
  <si>
    <t>El proyecto tiene como objeto garantizar la salud de los colombianos y mejorar los estandares de calidad de los productos a muestrear como lo son porcinos y equinos,a la fecha se han tomado 334 muestras para analisis del laboratorio para la  deteccion de  TRICHINELLA SPP  las cuales se discriminan en 318 de la especie porcina y 16 de la especie equina.</t>
  </si>
  <si>
    <t>El proyecto esta orientado a detectar alimentos que hacen parte de los programas del gobierno: Programa de Alimentación Escolar (PAE) e Integración Social, que no cumplen con los parámetros microbiológicos, fisicoquímicos, entre otros,para este trimestre se ha efectuado la toma de 62 muestras a nivel nacional  de los planes asi: plan de carnes 10 muestras tomadas, Derivados lacteos  19  y Alimentos industrializados 33 muestras tomadas.</t>
  </si>
  <si>
    <t xml:space="preserve">Dirección de alimentos y bebidas
</t>
  </si>
  <si>
    <t>El invima ha hecho el acompañamiento permanente y el desarrollo de visitas de capacitación y asistencias técnicas a las comunidades integrantes en el marco de la construcción sobre el Acuerdo Nacional de la VII mesa ampliada de agricultura campesina familiar étnica y comunitaria realizada en el departamento de Córdoba en donde se están construyendo acuerdos y documentos en los que se contempla estratégias como la elabaoración de un acta sanitaria especial para este grupo de comunidades  que permita su habilitación para la venta de alimentos a programas gubernamentales como el PAE o a las Fuerzas militares de la región mediante el cumplimiento de requisitos sanitarios, este tipo de actividades ha permitido acercar la misión del Invima a espacios diversos distintos al ejercicio diario del Instituto contemplando y respetando aspectos como la autonomía de las comunidades, sus forma y maneras de ser y creencias. 
Dentro de los grupos y unidades productivas beneficiadas se encuentran los siguientes:
Asistencias Técncias: 
INPEC/USPEC Visitas de diagnóstico de condiciones sanitarias a centros carcelarios y penitenciarios de Bogotá, Cómbita, Tunja, Guaduas, Montería y la Dorada
Visitas de diágnostico situacional de iniciativas productivas en los Cabildos Indigenas del Huila: Nasa Juan Tama, La Reforma, Nasa de Tàlapa, Nuevo Amanecer,Nasa Paez Huila Rionegro,Llanobuco y Potreritos
Visitas de Diagnóstico de condiciones sanitarias en el municipior de Villa de Leyva Boyacá y Bolivar Cauca a organizaciones de Agricultura Campesina Familiar y Comunitaria ACFC 
Visitas de cumplimiento de requisitos sanitarios a plantas de alcoholes en Santa Ana Boyacá con el Ministerio de Agricultura y Desarrollo Rural.
Reunión PAE Indigena en conjunto con la Secretaría de Educación de Popayán
Capacitaciones:
Autorizaciones de Comercializacion Rotulado General- Rotulado Nutricional, rotulado de advertencia a Productos y actores de alimentos y bebidas de la economia popular en colaboración con las Cámaras de Comercio de Bogotá, Putumayo,Choco, Cartago, Nariño; Quibdo, San Andrés, Villavicencio, Pamplona, San José del Guaviare, Puerto Berrio, Málaga Santander,Armenia, Neiva y Chocontá.
Capacitación a líderes y directivos del SENA en cuanto a requisitos sanitarios generales sobre Inscripción de establecimientos, rotulado general y nutricional y rotulado de advertencia.
Respecto a la elaboración de  fichas técnicas de alimentos y bebidas además del enfoque tradicional de compras públicas se incluyendo un enfoque más amplio orientado a servir de soporte para lo relacionado con compras eficientes, a la fecha se han aprobado por parte del Comité de Inocuidad de la mesa nacional de compras públicas 90 fichas de alimentos.</t>
  </si>
  <si>
    <t>El desarrollo del proyecto se orienta a obtener información para gestionar el riesgo asociado con la presencia de plaguicidas y contaminantes químicos en alimentos y materias primas de origen vegetal, sujetas a control de inocuidad, así como la vigilancia en eventos OGMN,los resultados alcanzados corresponden a la toma de 574 muestras de 708, 447 analisis recibidos de 708 programados, reporte del 100% de resultados no conformes con la normatividad sanitaria vigente correspondientes a 3 directrices enviadas oportunamente y presentación de las matrices de seguimiento o control al plan de muestreo. Debido a lo indicado respecto al acompañamiento en las visitas sanitarias para gestionar su desarrollo es necesario un nivel de riesgo en aseguramiento por ARL el cual no ha permitido la realización de comisiones por lo cual teniendo en cuenta lo anterior y que solo queda el cuarto trimestre de 2024 y por la trazabilidad historica esos acompañamientos desde la vigencia anterior no se han logrado realizar, se recomienda solicitar la redistribución del presupuesto en otras actividades que estén requieriendo recursos con lo cual se lograría el equilibrio en la ejecución tanto física como financiera.</t>
  </si>
  <si>
    <t>El objetivo de este proyecto es desarrollar el programa de vigilancia post-comercialización para verificar la calidad de los medicamentos y suplementos dietarios en el marco del Sistema Nacional de Vigilancia Sanitaria, en el tercer trimestre se realizo la toma de 3  muestras de retención  las cuales fueron entregadas a la Oficina de Laboratorios y Control de Calidad para su respectivo análisis.</t>
  </si>
  <si>
    <t xml:space="preserve">El objetivo de este proyecto es desarrollar el programa de vigilancia post-comercialización para verificar la calidad de los medicamentos en el marco del Sistema Nacional de Vigilancia Sanitaria, en el tercer trimestre se realizó 
La toma de 130 muestras comerciales de medicamentos de síntesis química, las cuales fueron entregadas a la Oficina de Laboratorios y Control de Calidad para su respectivo análisis 
</t>
  </si>
  <si>
    <t xml:space="preserve">El objetivo de la ejecución de este proyecto institucional es Fortalecer la Red de Farmacovigilancia y sus procesos de gestión del riesgo para la monitorización y evaluación de la seguridad de los medicamentos con corte al 30 se septiembre este proyecto alcanzo los siguientes avances:
•	Se realizaron 8 reuniones de organización y definición de temas del XI Encuentro Nacional de Farmacovigilancia 2024.
•	Se firmo el contrato interadministrativo 756 de 2024 con el Hotel Tequendama para la realización del encuentro de farmacovigilancia.
•	Se realizaron 6 socializaciones del lineamiento general para la gestión de eventos adversos posteriores a la vacunación (EAPV).
•	Se realizaron 3 mesas de trabajo que con los diferentes actores del programa de farmacovigilancia para discutir aspectos relacionados con la vigilancia post-comercialización de productos competencia de la DMPB.
•	Se realizo la elaboración y publicación de farmaseguridad volumen 14 
•	Se realizaron 764 análisis de reportes de eventos adversos serios, en VigiFlow.
•	Se cuenta con la tercera matriz para el registro de señales de farmacovigilancia con corte a septiembre.
•	El día 29 de agosto se realizó la primera reunión de socialización de la nueva guía y formatos para los usuarios en visitas de seguimiento a los programas de farmacovigilancia.
•	Se realizo la socialización los 5 informes de seguridad para pacientes y profesionales de la salud proyectados en la página web.
•	Se cuenta con el consolidado de gestión de información de seguridad de medicamentos con corte a septiembre.
</t>
  </si>
  <si>
    <t>PROGRAMA 2: Fortalecimiento Institucional de la gestión administrativa y de apoyo del Invima</t>
  </si>
  <si>
    <t>El proyecto está orientado al fortalecimiento de la infraestrcutura física del Instituto mediante procesos de dotación y adecuación y avanza con el cumplimiento de todas sus actividades de acuerdo con lo establecido en el cronograma, para este tercer trimestre de la vigencia se ha realizado la suscripción del contrato de intervención de obra para las sedes de Bogotá y su interventoria así como el contrato de adquisición e instalación de mobiliario.  Producto de la suscripción del contrato de adquisición equipos de aire acondicionado se ha hecho la instalación de 49 aires acondicionados que han mejorado las condiciones de trabajo de los funcionarios y atención a los ususarios de las sedes de Bogotá, Barranquilla, Montería, Villavivencio, Leticia, Neiva,  Medellín , Armenia, Cúcuta y Paraguachon.</t>
  </si>
  <si>
    <t xml:space="preserve">El proyecto esta encaminado a garantizar la adecuada gestión, organización, administración, disposición final y conservación del acervo documental del Instituto, mediante la utilización de los medios técnicos y procedimentales establecidos por el Archivo General de la Nación -AGN y demás normatividad relacionada.A continuación, se presentan algunos resultados del proyecto presentados a la fecha:
Busquedas de requerimientos (atender solicitudes internas y externas)  bodegaje y custodia de archivo de gestión del instituto e inventario en estado natural. 
Capacitación al Grupo de Puertos, Aeropuertos y Pasos Fronterizos de la Dirección de Operaciones sobre el Diagnóstico Integral de archivos.
Compilación de la informacion de los procesos y entrega del informe de seguimiento al avance en la implementación del PGD y el SIC del INVIMA en el mes de junio y jullio del 2024
Mesas de trabajo para el levantamiento,  actualizaciòn y ajuste de la  información en soporte electronico para algunas dependecias de la entidad.
además se realiza Revisión en temas relacionado con las serie y subserie documentales de las Tablas de Retención Documental -Grupo Control Puertos y Aeropuertos pasos Fronterizos.
</t>
  </si>
  <si>
    <t>En el marco del proyecto se pretenden Diseñar, estructurar y/o actualizar los productos tipo de la Arquitectura Empresarial y seguridad y privacidad de la información del Invima para dar cumplimiento con la Politica de Gobierno Digital, algunos de los avances a la fecha presentados son:
Actualización de la información financiera de los proyectos y líneas estratégicas
Actualización de la propuesta del documento Propuesta Gestión de Proyectos 
Para el plan de apertura de datos: Se revisaron los conjuntos de datos abiertos indicadas por las misionales, se actualizaron todas las estadísticas de datos abiertos y se identificaron los activos de información.
Proyecto Cluster: Documentacion del proceso de implementacion del proyecto de la herramienta contractual, donde se observa la arquitectura requerida para el aplicativo, diagrama, flujos de trabajo</t>
  </si>
  <si>
    <t>AVANCE FISICO IV TRIMESTRE 2024</t>
  </si>
  <si>
    <t>AVANCE DE GESTION IV TRIMESTRE 2024</t>
  </si>
  <si>
    <t>AVANCE FINANCIERO IV TRIMESTRE 2024</t>
  </si>
  <si>
    <t>RESULTADOS ALCANZADOS IV TRIMESTRE</t>
  </si>
  <si>
    <r>
      <rPr>
        <sz val="10"/>
        <color rgb="FF000000"/>
        <rFont val="Arial"/>
      </rPr>
      <t xml:space="preserve">Este proyecto se orienta al fortalecimiento de las capacidades institucionales a través de mecanismos de convergencia que apoyen la toma de decisiones con eficiencia en las funciones reguladoras, durante el cuarto trimestre se realizaron las actividades de cierre del proyecto, específicamente se realizó el informe de seguimiento a los avances de las discusiones técnicas, se difundió al interior del instituto una infografía con los avances en materia de convergencia regulatoria y se elaboró el documento de recomendaciones para  la adopción de mecanismos de convergencia regulatoria.  Los principales resultados obtenidos con este proyecto  fueron: 
</t>
    </r>
    <r>
      <rPr>
        <b/>
        <sz val="10"/>
        <color rgb="FF000000"/>
        <rFont val="Arial"/>
      </rPr>
      <t>**</t>
    </r>
    <r>
      <rPr>
        <sz val="10"/>
        <color rgb="FF000000"/>
        <rFont val="Arial"/>
      </rPr>
      <t xml:space="preserve">El proyecto permitió familiarizar al personal de invima con los mecanismos de convergencia e impulsar estratégicamente con las diferentes autoridades regionales los trabajos para aportar desde lo técnico a esa integración,
</t>
    </r>
    <r>
      <rPr>
        <b/>
        <sz val="10"/>
        <color rgb="FF000000"/>
        <rFont val="Arial"/>
      </rPr>
      <t>**</t>
    </r>
    <r>
      <rPr>
        <sz val="10"/>
        <color rgb="FF000000"/>
        <rFont val="Arial"/>
      </rPr>
      <t xml:space="preserve">Permitió aportar desde lo técnico al ejercicio que está haciendo el Invima para listarse como autoridad WLA
</t>
    </r>
    <r>
      <rPr>
        <b/>
        <sz val="10"/>
        <color rgb="FF000000"/>
        <rFont val="Arial"/>
      </rPr>
      <t>**</t>
    </r>
    <r>
      <rPr>
        <sz val="10"/>
        <color rgb="FF000000"/>
        <rFont val="Arial"/>
      </rPr>
      <t xml:space="preserve">Los mecanismos identificados y las recomendaciones será desarrolladas durante la presidencia pro tempore de Colombia en la CELAC, la cual será asumida a partir de marzo de 2025 por el término de un año. 
</t>
    </r>
    <r>
      <rPr>
        <b/>
        <sz val="10"/>
        <color rgb="FF000000"/>
        <rFont val="Arial"/>
      </rPr>
      <t>**</t>
    </r>
    <r>
      <rPr>
        <sz val="10"/>
        <color rgb="FF000000"/>
        <rFont val="Arial"/>
      </rPr>
      <t xml:space="preserve">Permitió dar cumplimiento a un indicador de la GBT consistente en la identificación y documentación de la participación del instituto en las diferentes redes e iniciativas.
Es importante destacar que los trabajos en materia convergencia regulatoria continuan, con autoridades homólogas, en participación de redes e iniciativas y serán documentados en los subindicadores creados en la herramienta GBT. </t>
    </r>
  </si>
  <si>
    <t xml:space="preserve">El proyecto tuvo como objetivo desarrollar una herramienta tecnológica que permita garantizar una adecuada gestión de la información, la cual es generada desde las diferentes etapas del proceso administrativo sancionatorio de acuerdo a las normas procesales, a la fecha se tiene como resultado el correcto funcionamiento del aplicativo SIRS en cuanto a pruebas de desempeño y funcionalidad de los siguientes módulos: "Actas de entrega", "PQRDS", "Gestión de actos administrativos", "Backup del sistema", "Base de datos General", "Recordatorios", evidenciándose que los módulos funcionan de manera correcta y cumplen con las expectativas de los usuarios, así como las jornadas de capacitación a funcionarios y contratistas </t>
  </si>
  <si>
    <t>-</t>
  </si>
  <si>
    <t xml:space="preserve">El objetivo del proyecto esta encaminado a determinar el cumplimiento de parámetros de calidad y seguridad de los productosque se están comercializando dentro del país, en el marco del Sistema Nacional de Vigilancia Sanitaria mediante  los muestreos aleatorios se han obtenido 315 análisis de laboratorio sobre los cuales se generaron las respectivas medidas de intervención sobre los resultados no conformes y se emitieron las  directrices, generando las respectivas alertas sanitarias.
</t>
  </si>
  <si>
    <t>El objetivo del proyecto esta encaminado a determinar el cumplimiento de parámetros de calidad y seguridad de los productosque se están comercializando dentro del país, dentro del Sistema Nacional de Vigilancia Sanitaria, en el marco de la ejecución del proyecto se ha podido comprobar a través de muestreos aleatorios, el cumplimiento de los productos que se están comercializando dentro del país, contribuyendo de manera activiva al fortalecimiento del Sistema Nacional de Vigilancia Sanitaria, producto de los resultados de laboratorio obetnidos se emitió una alerta sanitaria sobre un Shampoo para niños que presentaba parámetros microbilógicos fuera de especificación y se procedió a la recogida del producto, además se encuentra en proceso de revisión un producto capilar que también presenta resultados microbiológicos fuera de los parámetros establecidos para lo cual se esta haciendo la respectiva visita de inspección y se tomará nuevamente muestras en el segundo trimestre de 2025 para corroborar que se ha dado solución a esta situación.</t>
  </si>
  <si>
    <t xml:space="preserve">El proyecto finaliza con la ejecución de acciones de vigilancia sanitaria bajo el enfoque de riesgo para los Dispositivos Médicos seleccionados mediante la verificación de su calidad y seguridad de acuerdo a los estándares técnicos nacionales e internacionales.
Se ha realizado la toma para los siguiente prodcutos 
Preservativos, Suturas ,Guantes, Jeringas,Sondas, Lentes de Contacto.
Dentro de los resultados obtenidos se ha contribuido en la prevención de  la comercialización y el uso de dispositivos médicos que no cumplen con los requisitos técnicos aprobados y que por consiguiente ponen en riesgo la salud de la población.
</t>
  </si>
  <si>
    <t>Este proyecto se orienta a realizar el monitoreo para la vigilancia y control de los residuos de medicamentos veterinarios, plaguicidas y contaminantes químicos que puedan estar presentes en productos de origen animal, el proyecto se encuentra en fase de cierre. La fase de ejecución se cumplió con las actividades de toma, análisis de muestras y revisión de los resultados analíticos para la determinación de no conformidades y en los casos que estas se presentaron, se envió la notificación a los actores involucrados para las respectivas acciones. Durante el primer trimestre de 2025 se realizará la socialización de resultados de todos los planes que componen este proyecto.</t>
  </si>
  <si>
    <t>El proyecto tiene como fin obtener información para gestionar el riesgo asociado con la presencia de plaguicidas y contaminantes químicos en alimentos procesados  y declaraciones de OGM, organico e hipersensibilidad sujetas a control de calidad. En el seguimiento a este proyecto se encuentra que se han tomado 821 muestras de 886 programadas que representa el 86% de las muestras tomadas y el Invima ha recibido 1018 análisis de laboratorio de 936 programadas que representa el 85% de análisis efectuados, se elaboró informe final.</t>
  </si>
  <si>
    <t>El proyecto tiene como fin obtener información para gestionar el riesgo asociado con la presencia de plaguicidas y contaminantes químicos en alimentos y materias primas de origen vegetal, sujetas a control de inocuidad, así como la vigilancia en eventos OGM. Los resultados alcanzados corresponden a la toma de 553 muestras de 637, se recibieron 549 análisis de 637 programados, reporte del 100% de resultados no conformes con la normatividad sanitaria vigente correspondientes a 15 directrices enviadas oportunamente, presentación de las matrices de seguimiento o control al plan de muestreo y elaboración de los informes para los planes OGM, arroz, cacao y pulpa de fruta.
En lo respectivo al desarrollo de (ACTIVIDADES DE IVC (VIÁTICOS)) no reportó avance y no se viabilizaron controles de cambios por lo que se recuerda el deber de solicitar con suficiente tiempo los controles de cambios y más aquellos que cuentan con recursos presupuestales asignados que respectivamente deben redistribuir de manera oportuna, históricamente esta situación también se presentó con los proyectos durante la vigencia 2022 donde no fue posible llevar a cabo estas visitas por razones que la OAP consideró no viables para la eliminación de la actividad de viáticos. En aras de mejorar la gestión de los proyectos institucionales se recuerda a la Dirección de Alimentos que los controles de cambios deben solicitarse de manera oportuna y no como a pocos días de vencerse las actividades o incluso a días de finalizar la vigencia, lo que imposibilita cualquier acción de optimización o redireccionamiento de recursos.</t>
  </si>
  <si>
    <t xml:space="preserve">Este proyecto se orienta a realizar monitoreo para la vigilancia y control de los residuos de medicamentos veterinarios, plaguicidas y contaminantes químicos que puedan estar presentes en productos de origen animal. Con corte a diciembre 31 la actividad de toma de muestras cerró con el 99% de ejecución, las muestras tomadas fueron enviadas para análisis de laboratorio, a cierre de cuarto trimestre se recibieron 3.504 informes analíticos, 2.226 procedentes de los laboratorios Invima y 1.278 informes provenientes de laboratorios tercerizados. Como producto de la revisión de los resultados analíticos, los hallazgos fueron reportados a los actores responsables para lo de su competencia. </t>
  </si>
  <si>
    <t xml:space="preserve">El proyecto tiene como fin realizar el monitoreo de sustancias que se puedan encontrar en los alimentos y materias primas de manera intencional o por advenimiento en la condiciones de producción. Para el cuarto trimestre de la vigencia se ha avanzado en la toma de 1037 muestras de 1037 que representa el 100% de avance, 922 analisis recibidos de 1037 programados que representa el 77% de avance, se evidencia para el plan "Micotoxinas en alimentos procesados y maíz": 7 productos no conformes por nivel de aflatoxina mayor en arepas y se emitieron 7 directrices correspondientes a visitas de inspección.
</t>
  </si>
  <si>
    <t>1.8.22 Vigilancia Sanitaria de Alimentos y Bebidas - ALIMENTOS PRODUCTOS IMPORTADOS ACEPTACION DE LOTES DE PRODUCTOS 2024</t>
  </si>
  <si>
    <t xml:space="preserve">En el marco de la ejecución del proyecto se tiene como objetivo controlar los riesgos vinculados a la presencia de microorganismos y parámetros fisicoquímicos  y sus niveles en los alimentos y bebidas establecidos en Colombia, que puedan suponer riesgos inaceptables para la salud. Se logró la toma de 86 muestras de 160 programados comportamiento que se debió a la dinámica de muestreo que obedece a la demanda de productos importados, se recibieron 284 análisis de 450 programados. 3. Se reportó el 100% de resultados no conformes con la normatividad sanitaria vigente correspondientes a 5 directrices enviadas oportunamente y presentación de las matrices de seguimiento o control al plan de muestreo. </t>
  </si>
  <si>
    <t>1.8.23 ( I) CONTROL OFICIAL PARA ESTABLECIMIENTOS PROCESADORES DE ALIMENTOS (IVC) 2024</t>
  </si>
  <si>
    <t xml:space="preserve">Este proyecto tiene como objetivo realizar seguimiento para determinar la presencia de microorganismos y parámetros fisicoquimícos y sus niveles en los alimentos que puedan suponer riesgos inaceptables para la salud, verificando el cumplimiento de la legislación vigente por parte de las empresas alimentarias y plantas de beneficio animal en función del riesgo que representan los productos elaborados por ellas.
Los prodcutos objeto de muestreo fueron aves, bovinos, bovinos (trimmings carne molida) , derivados cárnicos,enlatados (plan unión europea),ovoproductos,Leche UHT, Leche en polvo, deivados lácteos, quesos frescos, agua envasada, sal, aceite y bebidas alcoholicas.
El proyecto cierra vigencia con la toma de 1225 muestras y 1124 análisis recibidos de los cuales se determinaron 145 resultados no conformes y se emitieron 110 directrices para las respectivas medidas de intervención.
</t>
  </si>
  <si>
    <t>El proyecto tiene como objeto garantizar la salud de los colombianos y mejorar los estandares de calidad de los productos a muestrear como lo son porcinos y equinos,con cierre a diciembre de 2024 se tomaron 400 muestras para analisis del laboratorio para la  deteccion de  TRICHINELLA SPP  las cuales se discriminan en 384 de la especie porcina y 16 de la especie equina y presentaron resultados conformes en su totalidad.</t>
  </si>
  <si>
    <t>1.8.25 (III) CONTROL DE ESTABLECIMIENTOS QUE PREPARAN Y ENSAMBLAN ALIMENTOS -PAE 2024</t>
  </si>
  <si>
    <t xml:space="preserve">El proyecto esta orientado a detectar alimentos que hacen parte de los programas del gobierno: Programa de Alimentación Escolar (PAE), que no cumplen con los parámetros microbiológicos, fisicoquímicos, entre otros,Para esta tutoria reportan la toma de 157 muestras a nivel nacional  de los planes asi: plan de carnes 22 muestras tomadas, Derivados lacteos  38  y Alimentos industrializados 97 muestras tomadas, para análisis de laboratorios se han recibido 25 de los cuales se ha hecho la identificación de resultados no conformes los cuales han sido remitidos para la aplicación de las medidas de intervención correspondientes. 
</t>
  </si>
  <si>
    <t xml:space="preserve">Muestra analizadas programadas </t>
  </si>
  <si>
    <t>El proyecto cierra con un cumplimiento de sus actividades del 100% dentro de los resultados obtenidos se ha logrado lo siguiente:
Encuentros de Economía Popular: Desarrollo de encuentros departamentales para el fortalecimiento de los actores de la economía popular 
El invima realizó el acompañamiento permanente y el desarrollo de visitas de capacitación y asistencias técnicas en los departamentos de Boyacá, Cauca, Chocó y Nariño a las comunidades integrantes en el marco de la construcción sobre el Acuerdo Nacional de la VII mesa ampliada de agricultura campesina familiar étnica y comunitaria realizada en el departamento de Córdoba en donde se construyeron acuerdos y documentos en los que se contempla estratégias como la elabaoración de un acta sanitaria especial para este grupo de comunidades  que permita su habilitación para la venta de alimentos a programas gubernamentales como el PAE o a las Fuerzas militares de la región mediante el cumplimiento de requisitos sanitarios, este tipo de actividades ha permitido acercar la misión del Invima a espacios diversos distintos al ejercicio diario del Instituto contemplando y respetando aspectos como la autonomía de las comunidades, sus forma y maneras de ser y creencias, así como el fortalecimiento de la economía de las familias y la comercialización de productos locales.
Dentro de los grupos y unidades productivas beneficiadas se encuentran los siguientes:
Asistencias Técncias: 
INPEC/USPEC Visitas de diagnóstico de condiciones sanitarias a centros carcelarios y penitenciarios de Bogotá, Cómbita, Tunja, Guaduas, Montería y la Dorada
Visitas de diágnostico situacional de iniciativas productivas en los Cabildos Indigenas del Huila: Nasa Juan Tama, La Reforma, Nasa de Tàlapa, Nuevo Amanecer,Nasa Paez Huila Rionegro,Llanobuco y Potreritos
Visitas de Diagnóstico de condiciones sanitarias en el municipior de Villa de Leyva Boyacá y Bolivar Cauca a organizaciones de Agricultura Campesina Familiar y Comunitaria ACFC 
Visitas de cumplimiento de requisitos sanitarios a plantas de alcoholes en Santa Ana Boyacá con el Ministerio de Agricultura y Desarrollo Rural.
Reunión PAE Indigena en conjunto con la Secretaría de Educación de Popayán
Capacitaciones:
Autorizaciones de Comercializacion Rotulado General- Rotulado Nutricional, rotulado de advertencia a Productos y actores de alimentos y bebidas de la economia popular en colaboración con las Cámaras de Comercio de Bogotá, Putumayo,Choco, Cartago, Nariño; Quibdo, San Andrés, Villavicencio, Pamplona, San José del Guaviare, Puerto Berrio, Málaga Santander,Armenia, Neiva y Chocontá.
Capacitación a líderes y directivos del SENA en cuanto a requisitos sanitarios generales sobre Inscripción de establecimientos, rotulado general y nutricional y rotulado de advertencia.
Respecto a la elaboración de  fichas técnicas de alimentos y bebidas además del enfoque tradicional de compras públicas se incluyendo un enfoque más amplio orientado a servir de soporte para lo relacionado con compras eficientes, a la fecha se han aprobado por parte del Comité de Inocuidad de la mesa nacional de compras públicas 90 fichas de alimentos.
En lo relacionado con compras públicas se aprobaron 69 fichas técnicas dentro de las cuales se encuentran hortalizas, legumbres, semillas y frutos, plantas estimulantes aromáticas y especias entre otras además del enfoque tradicional de compras públicas locales donde se ha emitido un nuevo decreto en donde dichas fichas deben servir de soporte para lo relacionado con compras eficientes un ámbito mucho más amplio.</t>
  </si>
  <si>
    <t xml:space="preserve">El desarrollo del proyecto se orienta a obtener información para gestionar el riesgo asociado con la presencia de plaguicidas y contaminantes químicos en alimentos y materias primas de origen vegetal, sujetas a control de inocuidad, así como la vigilancia en eventos OGMN, los resultados alcanzados corresponden a un avance físico es del 81%  y un avance de gestión medido con el promedio de indicadores que arroja el 73%. Dichos resultados físicos a resultado de producto cualitativamente corresponden a: 1.Toma de 697 muestras de 708 programados. 2. Se recibieron 598 análisis de 697 entregados al laboratorio. 3. Se reportó el 100% de resultados no conformes con la normatividad sanitaria vigente correspondientes a 3 directrices enviadas oportunamente y presentación de las matrices de seguimiento o control al plan de muestreo. </t>
  </si>
  <si>
    <t>Con la ejecución de este proyecto se logró fortalecer el programa de vigilancia en la etapa de comercialización para verificar la calidad de los medicamentos en el marco del Sistema Nacional de Vigilancia Sanitaria. 
Lo anterior teniendo en cuenta que:
• Se logró realizar el muestreo de los diferentes medicamentos seleccionados del programa en establecimientos farmacéuticos minoristas o mayoristas, tales como: Instituciones prestadoras de servicios de salud (IPS), farmacias-droguerías, droguerías y distribuidores mayoristas.
• En la Fase I de los registros sanitarios analizados en el Programa DeMuestra La Calidad 2023, se identificaron tres (3) registros sanitarios con resultado no conforme, que posteriormente fueron objeto de análisis en la Fase II obteniendo un resultado conforme.
• El 100% de los registros sanitarios evaluados en Fase II dentro del programa DeMuestra La Calidad 2023 tuvieron un resultado conforme definitivo.
• Se realizo muestreo y análisis de calidad a los medicamentos objeto de denuncias, quejas, reclamos, sugerencias (PQRS) y alertas, de acuerdo con el análisis técnico y caracterización del riesgo.
• Se verifico el cumplimiento de las especificaciones de calidad de los medicamentos según parámetros farmacopéicos o según las técnicas de análisis validadas allegadas a la DMPB del Invima, ello de acuerdo con lo contemplado en el Artículo 22 del Decreto 677 de 1995.</t>
  </si>
  <si>
    <t xml:space="preserve">El objetivo de este proyecto es desarrollar el programa de vigilancia post-comercialización El objetivo de este proyecto es desarrollar el programa de vigilancia post-comercialización para verificar la calidad de los medicamentos en el marco del Sistema Nacional de Vigilancia Sanitaria.
Corte al 30 de diciembre de 2024 de las 130 muestras entregadas a la Oficina de Laboratorios se han recibido 30 informes analíticos alcanzando un 23% de cumplimiento del plan, de los cuales 4 presentaron resultados no conformes del medicamento midazolam (prueba de impurezas), que serán analizados en la fase II del proyecto desarrollo muestras de retención. 
</t>
  </si>
  <si>
    <t xml:space="preserve">El objetivo de la ejecución de este proyecto institucional es Fortalecer la Red de Farmacovigilancia y sus procesos de gestión del riesgo para la monitorización y evaluación de la seguridad de los medicamentos con su desarrollo se logro
• Llevar acabo el XI Encuentro Nacional de Farmacovigilancia, el cual conto con la  participación  de la ciudadanía, sociedades médicas y científicas, este evento  se llevó a cabo  de manera conjunta con expertos académicos, profesionales de las agencias sanitarias, Ministerio de Salud y Protección Social, entre otros organismos, su desarrollo  estuvo enfocado en  4  ejes temáticos (Nueva regulaciones y políticas públicas en Farmacovigilancia, Aportes internacionales en farmacovigilancia, Experiencias en farmacovigilancia en Colombia,  Avances tecnológicos en farmacovigilancia).
• Realizar el XIX Encuentro Internacional de Farmacovigilancia de las Américas, bajo el lema "Nuevas regulaciones, políticas y avances tecnológicos en farmacovigilancia” y conto con la participación de autoridades reguladoras y delegados de los programas de inmunización de países como Perú, Chile, El Salvador, Cuba, Brasil, Belice, Paraguay, Canadá, Ecuador, Honduras, Costa Rica, Jamaica, Uruguay, Guyana, Islas Caimán, Guatemala y Colombia. Los temas abordados dentro de la agenda de encuentro internacional (Gestión y detección de señales, Armonización - Reliance regulatoria en Farmacovigilancia, Farmacovigilancia activa de vacunas y medicamentos estratégicos, Sistemas de interoperatividad de información en farmacovigilancia.
Por otro lado, se realizaron las actividades de acompañamiento en la implementación de WHODrug dirigido a industria farmacéutica, se realizaron videoconferencias bajo las temáticas (actualización del formato de citas de farmacovigilancia HENRRI y reporte de información de seguridad), se realizó el análisis de 1000 reportes de eventos adversos serios, en VigiFlow., entre otras actividades que contribuyeron directamente al fortalecimiento de la red de farmacovigilancia. </t>
  </si>
  <si>
    <t>El proyecto está orientado al fortalecimiento de la infraestrcutura física del Instituto mediante procesos de dotación y adecuación, para la vigencia 2024 cierra con la suscripción del contrato de adquisición equipos de aire acondicionado en donde se ha hecho la instalación de 58 aires acondicionados y la dotación de mobiliario y elementos de salud yseguridad en el trabajo que han mejorado las condiciones de trabajo de los funcionarios y atención a los ususarios de las sedes de Bogotá (Montevideo, Concliliación y Presidencial) , Puerto de Barranquilla, GTT de: Pasto,Barranquilla,Bucaramanga, Montería, Medellín, Cali, Villavivencio, Neiva, Armenia, Pasos Fronterizos de: Leticia,Cúcuta,Paraguachon, Ipiales, San Miguel, Puertos de: Santa Marta, Cartagena, Laboratorios CAN y Aeropuerto Bogotá. En cuanto a infraestructura se adecuaron 4 sedes en la ciudad de Bogotá:Montevideo, Fontibón, Conciliación y Presidencial que consistieron principalmente en intervenciones parciales como pintura, arreglos de paredes e impermeabilizaciones brindando espacios de trabajo con mejoras locativas permitiendo a usuarios y funcionarios del Instituto el desarrollo de sus actividades en ambientes seguros y confortables.</t>
  </si>
  <si>
    <t>El proyecto esta encaminado a garantizar la adecuada gestión, organización, administración, disposición final y conservación del acervo documental del Instituto, mediante la utilización de los medios técnicos y procedimentales establecidos por el Archivo General de la Nación -AGN y demás normatividad relacionada.
A continuación, se presentan algunos resultados del proyecto presentados a la fecha:
Durante la vigencia se atendieron las solicitudes de prestamo y consulta por parte de los usuarios, se garantizó la prestación del servicio de  bodegaje y custodia de archivo de gestión del instituto, reporte de las cajas en custodia y almacenamiento, monitoreo y registro de las condiciones ambientales de la bodega de custodia de archivo fisíco.
Se presenta un avance de 1193 cajas inventariadas  y 25 trasferencias documentales.</t>
  </si>
  <si>
    <t xml:space="preserve">En el marco del proyecto se pretenden Diseñar, estructurar y/o actualizar los productos tipo de la Arquitectura Empresarial y seguridad y privacidad de la información del Invima para dar cumplimiento con la Politica de Gobierno Digital. Los avances obtenidos al cierre de la vigencia 2024 corresponden al desarrollo de las siguientes actividades.
Documento final del proyecto implementacion del aplicativo KLIC, que consiste en el desarrollo de  una herramienta de gestión contractual.
Manual con los lineamientos y estándares para el diseño, desarrollo y  mantenimiento de interfaces digitales en el INVIMA, ademàs el Manual de Experiencia de Usuario (UX) del Invima en cumplimiento de la resolución 15 19 de 2020 - Anexos 1 y 2 (Portal web): Caracterizaciòn de los activos de informaciòn de la entidad, ademàs las acciones de publicación de datos abiertos del Invima.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</si>
</sst>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 #,##0;[Red]\-&quot;$&quot;\ #,##0"/>
    <numFmt numFmtId="8" formatCode="&quot;$&quot;\ #,##0.00;[Red]\-&quot;$&quot;\ #,##0.00"/>
    <numFmt numFmtId="44" formatCode="_-&quot;$&quot;\ * #,##0.00_-;\-&quot;$&quot;\ * #,##0.00_-;_-&quot;$&quot;\ * &quot;-&quot;??_-;_-@_-"/>
    <numFmt numFmtId="164" formatCode="&quot;$&quot;#,##0_);[Red]\(&quot;$&quot;#,##0\)"/>
    <numFmt numFmtId="165" formatCode="&quot;$&quot;#,##0.00_);[Red]\(&quot;$&quot;#,##0.00\)"/>
    <numFmt numFmtId="166" formatCode="_(&quot;$&quot;* #,##0.00_);_(&quot;$&quot;* \(#,##0.00\);_(&quot;$&quot;* &quot;-&quot;??_);_(@_)"/>
    <numFmt numFmtId="167" formatCode="_-&quot;$&quot;* #,##0.00_-;\-&quot;$&quot;* #,##0.00_-;_-&quot;$&quot;* &quot;-&quot;??_-;_-@_-"/>
    <numFmt numFmtId="168" formatCode="&quot;$&quot;#,##0.00"/>
    <numFmt numFmtId="169" formatCode="_-&quot;$&quot;\ * #,##0_-;\-&quot;$&quot;\ * #,##0_-;_-&quot;$&quot;\ * &quot;-&quot;??_-;_-@_-"/>
    <numFmt numFmtId="170" formatCode="_-[$$-240A]\ * #,##0_-;\-[$$-240A]\ * #,##0_-;_-[$$-240A]\ * &quot;-&quot;??_-;_-@_-"/>
    <numFmt numFmtId="171" formatCode="_-[$$-409]* #,##0.00_ ;_-[$$-409]* \-#,##0.00\ ;_-[$$-409]* &quot;-&quot;??_ ;_-@_ "/>
    <numFmt numFmtId="172" formatCode="_-[$$-240A]\ * #,##0.00_-;\-[$$-240A]\ * #,##0.00_-;_-[$$-240A]\ * &quot;-&quot;??_-;_-@_-"/>
    <numFmt numFmtId="173" formatCode="_([$$-409]* #,##0.00_);_([$$-409]* \(#,##0.00\);_([$$-409]* &quot;-&quot;??_);_(@_)"/>
    <numFmt numFmtId="174" formatCode="_(* #,##0.00_);_(* \(#,##0.00\);_(* &quot;-&quot;??_);_(@_)"/>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0"/>
      <color theme="1"/>
      <name val="Arial"/>
      <family val="2"/>
    </font>
    <font>
      <sz val="10"/>
      <color theme="1"/>
      <name val="Arial"/>
      <family val="2"/>
    </font>
    <font>
      <b/>
      <sz val="10"/>
      <name val="Arial"/>
      <family val="2"/>
    </font>
    <font>
      <sz val="8"/>
      <color theme="1"/>
      <name val="Calibri"/>
      <family val="2"/>
      <scheme val="minor"/>
    </font>
    <font>
      <sz val="10"/>
      <name val="Arial"/>
      <family val="2"/>
    </font>
    <font>
      <sz val="9"/>
      <color theme="1"/>
      <name val="Arial"/>
      <family val="2"/>
    </font>
    <font>
      <b/>
      <sz val="9"/>
      <color indexed="8"/>
      <name val="Arial"/>
      <family val="2"/>
    </font>
    <font>
      <sz val="9"/>
      <color indexed="8"/>
      <name val="Arial"/>
      <family val="2"/>
    </font>
    <font>
      <sz val="10"/>
      <color rgb="FF000000"/>
      <name val="Arial"/>
      <family val="2"/>
    </font>
    <font>
      <b/>
      <sz val="10"/>
      <color rgb="FF000000"/>
      <name val="Arial"/>
      <family val="2"/>
    </font>
    <font>
      <sz val="11"/>
      <color rgb="FF000000"/>
      <name val="Calibri"/>
      <family val="2"/>
      <charset val="1"/>
    </font>
    <font>
      <sz val="11"/>
      <color rgb="FF242424"/>
      <name val="Aptos Narrow"/>
      <family val="2"/>
    </font>
    <font>
      <sz val="10"/>
      <color rgb="FF000000"/>
      <name val="Arial"/>
    </font>
    <font>
      <b/>
      <sz val="10"/>
      <color rgb="FF000000"/>
      <name val="Arial"/>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39997558519241921"/>
        <bgColor indexed="64"/>
      </patternFill>
    </fill>
  </fills>
  <borders count="52">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bottom style="thin">
        <color indexed="64"/>
      </bottom>
      <diagonal/>
    </border>
    <border>
      <left style="thin">
        <color indexed="64"/>
      </left>
      <right style="thin">
        <color indexed="64"/>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style="thin">
        <color indexed="64"/>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indexed="64"/>
      </top>
      <bottom/>
      <diagonal/>
    </border>
  </borders>
  <cellStyleXfs count="4">
    <xf numFmtId="0" fontId="0" fillId="0" borderId="0"/>
    <xf numFmtId="9" fontId="1" fillId="0" borderId="0" applyFont="0" applyFill="0" applyBorder="0" applyAlignment="0" applyProtection="0"/>
    <xf numFmtId="167" fontId="1" fillId="0" borderId="0" applyFont="0" applyFill="0" applyBorder="0" applyAlignment="0" applyProtection="0"/>
    <xf numFmtId="44" fontId="1" fillId="0" borderId="0" applyFont="0" applyFill="0" applyBorder="0" applyAlignment="0" applyProtection="0"/>
  </cellStyleXfs>
  <cellXfs count="493">
    <xf numFmtId="0" fontId="0" fillId="0" borderId="0" xfId="0"/>
    <xf numFmtId="0" fontId="0" fillId="0" borderId="0" xfId="0" applyAlignment="1">
      <alignment vertical="center"/>
    </xf>
    <xf numFmtId="0" fontId="0" fillId="0" borderId="0" xfId="0" applyAlignment="1">
      <alignment horizontal="center" vertical="center"/>
    </xf>
    <xf numFmtId="0" fontId="8" fillId="0" borderId="5" xfId="0" applyFont="1" applyBorder="1" applyAlignment="1">
      <alignment horizontal="center" vertical="center" wrapText="1"/>
    </xf>
    <xf numFmtId="0" fontId="8" fillId="0" borderId="5" xfId="0" applyFont="1" applyBorder="1" applyAlignment="1">
      <alignment vertical="center" wrapText="1"/>
    </xf>
    <xf numFmtId="0" fontId="8" fillId="0" borderId="2" xfId="0" applyFont="1" applyBorder="1" applyAlignment="1">
      <alignment vertical="center" wrapText="1"/>
    </xf>
    <xf numFmtId="0" fontId="8" fillId="0" borderId="4" xfId="0" applyFont="1" applyBorder="1" applyAlignment="1">
      <alignment horizontal="center" vertical="center" wrapText="1"/>
    </xf>
    <xf numFmtId="9" fontId="0" fillId="0" borderId="6" xfId="0" applyNumberFormat="1" applyBorder="1" applyAlignment="1">
      <alignment vertical="center" wrapText="1"/>
    </xf>
    <xf numFmtId="0" fontId="8" fillId="0" borderId="2" xfId="0" applyFont="1" applyBorder="1" applyAlignment="1">
      <alignment horizontal="center" vertical="center" wrapText="1"/>
    </xf>
    <xf numFmtId="9" fontId="0" fillId="0" borderId="1" xfId="0" applyNumberFormat="1" applyBorder="1" applyAlignment="1">
      <alignment vertical="center" wrapText="1"/>
    </xf>
    <xf numFmtId="9" fontId="0" fillId="0" borderId="2" xfId="0" applyNumberFormat="1" applyBorder="1" applyAlignment="1">
      <alignment horizontal="center" vertical="center" wrapText="1"/>
    </xf>
    <xf numFmtId="9" fontId="0" fillId="0" borderId="5" xfId="0" applyNumberFormat="1" applyBorder="1" applyAlignment="1">
      <alignment horizontal="center" vertical="center" wrapText="1"/>
    </xf>
    <xf numFmtId="0" fontId="8" fillId="0" borderId="6" xfId="0" applyFont="1" applyBorder="1" applyAlignment="1">
      <alignment vertical="center" wrapText="1"/>
    </xf>
    <xf numFmtId="9" fontId="0" fillId="0" borderId="3" xfId="0" applyNumberFormat="1" applyBorder="1" applyAlignment="1">
      <alignment horizontal="center" vertical="center" wrapText="1"/>
    </xf>
    <xf numFmtId="9" fontId="0" fillId="0" borderId="1" xfId="0" applyNumberFormat="1" applyBorder="1" applyAlignment="1">
      <alignment horizontal="center" vertical="center" wrapText="1"/>
    </xf>
    <xf numFmtId="0" fontId="6" fillId="0" borderId="2" xfId="0" applyFont="1" applyBorder="1" applyAlignment="1">
      <alignment vertical="center" wrapText="1"/>
    </xf>
    <xf numFmtId="0" fontId="8" fillId="0" borderId="6" xfId="0" applyFont="1" applyBorder="1" applyAlignment="1">
      <alignment horizontal="center" vertical="center" wrapText="1"/>
    </xf>
    <xf numFmtId="9" fontId="0" fillId="0" borderId="8" xfId="0" applyNumberFormat="1" applyBorder="1" applyAlignment="1">
      <alignment horizontal="center" vertical="center" wrapText="1"/>
    </xf>
    <xf numFmtId="10" fontId="0" fillId="0" borderId="3" xfId="0" applyNumberFormat="1" applyBorder="1" applyAlignment="1">
      <alignment horizontal="center" vertical="center" wrapText="1"/>
    </xf>
    <xf numFmtId="0" fontId="8" fillId="0" borderId="3" xfId="0" applyFont="1" applyBorder="1" applyAlignment="1">
      <alignment horizontal="left" vertical="center" wrapText="1"/>
    </xf>
    <xf numFmtId="0" fontId="6" fillId="3" borderId="3" xfId="0" applyFont="1" applyFill="1" applyBorder="1" applyAlignment="1">
      <alignment horizontal="center" vertical="center"/>
    </xf>
    <xf numFmtId="0" fontId="6" fillId="3" borderId="3" xfId="0" applyFont="1" applyFill="1" applyBorder="1" applyAlignment="1">
      <alignment horizontal="center" vertical="center" wrapText="1"/>
    </xf>
    <xf numFmtId="0" fontId="8" fillId="0" borderId="3" xfId="0" applyFont="1" applyBorder="1" applyAlignment="1">
      <alignment horizontal="center" vertical="center" wrapText="1"/>
    </xf>
    <xf numFmtId="9" fontId="0" fillId="0" borderId="2" xfId="0" applyNumberFormat="1" applyBorder="1" applyAlignment="1">
      <alignment vertical="center" wrapText="1"/>
    </xf>
    <xf numFmtId="9" fontId="8" fillId="0" borderId="6" xfId="0" applyNumberFormat="1" applyFont="1" applyBorder="1" applyAlignment="1">
      <alignment horizontal="center" vertical="center" wrapText="1"/>
    </xf>
    <xf numFmtId="0" fontId="2" fillId="0" borderId="7" xfId="0" applyFont="1" applyBorder="1" applyAlignment="1">
      <alignment vertical="center"/>
    </xf>
    <xf numFmtId="0" fontId="2" fillId="0" borderId="9" xfId="0" applyFont="1" applyBorder="1" applyAlignment="1">
      <alignment vertical="center"/>
    </xf>
    <xf numFmtId="0" fontId="3" fillId="0" borderId="0" xfId="0" applyFont="1" applyAlignment="1">
      <alignment horizontal="left" vertical="center" wrapText="1"/>
    </xf>
    <xf numFmtId="0" fontId="11" fillId="2" borderId="2" xfId="0" applyFont="1" applyFill="1" applyBorder="1" applyAlignment="1">
      <alignment horizontal="center" vertical="center" wrapText="1"/>
    </xf>
    <xf numFmtId="0" fontId="5" fillId="0" borderId="0" xfId="0" applyFont="1" applyAlignment="1">
      <alignment horizontal="left" vertical="center"/>
    </xf>
    <xf numFmtId="0" fontId="7" fillId="0" borderId="0" xfId="0" applyFont="1" applyAlignment="1">
      <alignment horizontal="left" vertical="center" wrapText="1"/>
    </xf>
    <xf numFmtId="0" fontId="8" fillId="0" borderId="8" xfId="0" applyFont="1" applyBorder="1" applyAlignment="1">
      <alignment horizontal="center" vertical="center" wrapText="1"/>
    </xf>
    <xf numFmtId="0" fontId="8" fillId="0" borderId="14" xfId="0" applyFont="1" applyBorder="1" applyAlignment="1">
      <alignment horizontal="center" vertical="center" wrapText="1"/>
    </xf>
    <xf numFmtId="0" fontId="5" fillId="0" borderId="16" xfId="0" applyFont="1" applyBorder="1" applyAlignment="1">
      <alignment horizontal="left" vertical="center" wrapText="1"/>
    </xf>
    <xf numFmtId="0" fontId="8" fillId="0" borderId="1" xfId="0" applyFont="1" applyBorder="1" applyAlignment="1">
      <alignment horizontal="left" vertical="center" wrapText="1"/>
    </xf>
    <xf numFmtId="0" fontId="5" fillId="0" borderId="17" xfId="0" applyFont="1" applyBorder="1" applyAlignment="1">
      <alignment horizontal="left" vertical="center" wrapText="1"/>
    </xf>
    <xf numFmtId="0" fontId="6" fillId="0" borderId="8" xfId="0" applyFont="1" applyBorder="1" applyAlignment="1">
      <alignment vertical="center" wrapText="1"/>
    </xf>
    <xf numFmtId="9" fontId="0" fillId="0" borderId="8" xfId="0" applyNumberFormat="1" applyBorder="1" applyAlignment="1">
      <alignment vertical="center" wrapText="1"/>
    </xf>
    <xf numFmtId="9" fontId="5" fillId="0" borderId="19" xfId="1" applyFont="1" applyFill="1" applyBorder="1" applyAlignment="1">
      <alignment vertical="top" wrapText="1"/>
    </xf>
    <xf numFmtId="9" fontId="5" fillId="0" borderId="16" xfId="1" applyFont="1" applyFill="1" applyBorder="1" applyAlignment="1">
      <alignment vertical="top" wrapText="1"/>
    </xf>
    <xf numFmtId="9" fontId="5" fillId="0" borderId="16" xfId="1" applyFont="1" applyFill="1" applyBorder="1" applyAlignment="1">
      <alignment vertical="center" wrapText="1"/>
    </xf>
    <xf numFmtId="9" fontId="5" fillId="0" borderId="22" xfId="1" applyFont="1" applyFill="1" applyBorder="1" applyAlignment="1">
      <alignment vertical="center" wrapText="1"/>
    </xf>
    <xf numFmtId="0" fontId="8" fillId="0" borderId="19" xfId="0" applyFont="1" applyBorder="1" applyAlignment="1">
      <alignment horizontal="left" vertical="center" wrapText="1"/>
    </xf>
    <xf numFmtId="0" fontId="8" fillId="0" borderId="16" xfId="0" applyFont="1" applyBorder="1" applyAlignment="1">
      <alignment horizontal="left" vertical="center" wrapText="1"/>
    </xf>
    <xf numFmtId="0" fontId="8" fillId="0" borderId="23" xfId="0" applyFont="1" applyBorder="1" applyAlignment="1">
      <alignment horizontal="left" vertical="center" wrapText="1"/>
    </xf>
    <xf numFmtId="0" fontId="6" fillId="0" borderId="3" xfId="0" applyFont="1" applyBorder="1" applyAlignment="1">
      <alignment vertical="center" wrapText="1"/>
    </xf>
    <xf numFmtId="0" fontId="5" fillId="0" borderId="23" xfId="0" applyFont="1" applyBorder="1" applyAlignment="1">
      <alignment horizontal="left" vertical="center" wrapText="1"/>
    </xf>
    <xf numFmtId="0" fontId="5" fillId="0" borderId="2" xfId="0" applyFont="1" applyBorder="1" applyAlignment="1">
      <alignment horizontal="left" vertical="center"/>
    </xf>
    <xf numFmtId="0" fontId="0" fillId="0" borderId="2" xfId="0" applyBorder="1" applyAlignment="1">
      <alignment horizontal="left" vertical="center" wrapText="1"/>
    </xf>
    <xf numFmtId="0" fontId="0" fillId="0" borderId="2" xfId="0" applyBorder="1" applyAlignment="1">
      <alignment horizontal="center" vertical="center"/>
    </xf>
    <xf numFmtId="0" fontId="8" fillId="0" borderId="8" xfId="0" applyFont="1" applyBorder="1" applyAlignment="1">
      <alignment horizontal="left" vertical="center" wrapText="1"/>
    </xf>
    <xf numFmtId="9" fontId="0" fillId="0" borderId="8" xfId="0" applyNumberFormat="1" applyBorder="1" applyAlignment="1">
      <alignment horizontal="center" vertical="center"/>
    </xf>
    <xf numFmtId="0" fontId="5" fillId="0" borderId="19" xfId="0" applyFont="1" applyBorder="1" applyAlignment="1">
      <alignment horizontal="left" vertical="center" wrapText="1"/>
    </xf>
    <xf numFmtId="0" fontId="7" fillId="0" borderId="16" xfId="0" applyFont="1" applyBorder="1" applyAlignment="1">
      <alignment horizontal="left" vertical="center" wrapText="1"/>
    </xf>
    <xf numFmtId="0" fontId="9" fillId="0" borderId="2" xfId="0" applyFont="1" applyBorder="1" applyAlignment="1">
      <alignment horizontal="center" vertical="center"/>
    </xf>
    <xf numFmtId="9" fontId="8" fillId="0" borderId="2" xfId="0" applyNumberFormat="1" applyFont="1" applyBorder="1" applyAlignment="1">
      <alignment horizontal="center" vertical="center" wrapText="1"/>
    </xf>
    <xf numFmtId="0" fontId="8" fillId="0" borderId="2" xfId="0" applyFont="1" applyBorder="1" applyAlignment="1">
      <alignment horizontal="left" vertical="center" wrapText="1"/>
    </xf>
    <xf numFmtId="0" fontId="8" fillId="2" borderId="2" xfId="0" applyFont="1" applyFill="1" applyBorder="1" applyAlignment="1">
      <alignment horizontal="left" vertical="center" wrapText="1"/>
    </xf>
    <xf numFmtId="9" fontId="0" fillId="0" borderId="4" xfId="0" applyNumberFormat="1" applyBorder="1" applyAlignment="1">
      <alignment vertical="center" wrapText="1"/>
    </xf>
    <xf numFmtId="9" fontId="0" fillId="0" borderId="4" xfId="0" applyNumberFormat="1" applyBorder="1" applyAlignment="1">
      <alignment horizontal="center" vertical="center" wrapText="1"/>
    </xf>
    <xf numFmtId="9" fontId="0" fillId="0" borderId="5" xfId="0" applyNumberFormat="1" applyBorder="1" applyAlignment="1">
      <alignment vertical="center" wrapText="1"/>
    </xf>
    <xf numFmtId="0" fontId="6" fillId="3" borderId="5" xfId="0" applyFont="1" applyFill="1" applyBorder="1" applyAlignment="1">
      <alignment horizontal="center" vertical="center"/>
    </xf>
    <xf numFmtId="0" fontId="6" fillId="3" borderId="5" xfId="0" applyFont="1" applyFill="1" applyBorder="1" applyAlignment="1">
      <alignment horizontal="center" vertical="center" wrapText="1"/>
    </xf>
    <xf numFmtId="0" fontId="5" fillId="2" borderId="4" xfId="0" applyFont="1" applyFill="1" applyBorder="1" applyAlignment="1">
      <alignment horizontal="left" vertical="center" wrapText="1"/>
    </xf>
    <xf numFmtId="9" fontId="0" fillId="0" borderId="3" xfId="0" applyNumberFormat="1" applyBorder="1" applyAlignment="1">
      <alignment vertical="center" wrapText="1"/>
    </xf>
    <xf numFmtId="9" fontId="5" fillId="0" borderId="2" xfId="0" applyNumberFormat="1" applyFont="1" applyBorder="1" applyAlignment="1">
      <alignment horizontal="center" vertical="center" wrapText="1"/>
    </xf>
    <xf numFmtId="0" fontId="0" fillId="0" borderId="4" xfId="0" applyBorder="1" applyAlignment="1">
      <alignment horizontal="center" vertical="center"/>
    </xf>
    <xf numFmtId="9" fontId="5" fillId="0" borderId="2" xfId="0" applyNumberFormat="1" applyFont="1" applyBorder="1" applyAlignment="1">
      <alignment vertical="center" wrapText="1"/>
    </xf>
    <xf numFmtId="9" fontId="0" fillId="0" borderId="0" xfId="0" applyNumberFormat="1" applyAlignment="1">
      <alignment horizontal="center" vertical="center"/>
    </xf>
    <xf numFmtId="9" fontId="0" fillId="0" borderId="0" xfId="0" applyNumberFormat="1"/>
    <xf numFmtId="9" fontId="5" fillId="0" borderId="2" xfId="0" applyNumberFormat="1" applyFont="1" applyBorder="1" applyAlignment="1">
      <alignment horizontal="left" vertical="center" wrapText="1"/>
    </xf>
    <xf numFmtId="9" fontId="8" fillId="2" borderId="2" xfId="0" applyNumberFormat="1" applyFont="1" applyFill="1" applyBorder="1" applyAlignment="1">
      <alignment vertical="center" wrapText="1"/>
    </xf>
    <xf numFmtId="9" fontId="8" fillId="0" borderId="2" xfId="0" applyNumberFormat="1" applyFont="1" applyBorder="1" applyAlignment="1">
      <alignment horizontal="left" vertical="center" wrapText="1"/>
    </xf>
    <xf numFmtId="9" fontId="12" fillId="0" borderId="2" xfId="0" applyNumberFormat="1" applyFont="1" applyBorder="1" applyAlignment="1">
      <alignment vertical="center" wrapText="1"/>
    </xf>
    <xf numFmtId="9" fontId="8" fillId="0" borderId="3" xfId="0" applyNumberFormat="1" applyFont="1" applyBorder="1" applyAlignment="1">
      <alignment horizontal="center" vertical="center" wrapText="1"/>
    </xf>
    <xf numFmtId="9" fontId="0" fillId="0" borderId="2" xfId="0" applyNumberFormat="1" applyBorder="1" applyAlignment="1">
      <alignment horizontal="left" vertical="top" wrapText="1"/>
    </xf>
    <xf numFmtId="9" fontId="0" fillId="0" borderId="2" xfId="0" applyNumberFormat="1" applyBorder="1" applyAlignment="1">
      <alignment horizontal="left" vertical="center" wrapText="1"/>
    </xf>
    <xf numFmtId="9" fontId="0" fillId="0" borderId="25" xfId="0" applyNumberFormat="1" applyBorder="1" applyAlignment="1">
      <alignment horizontal="center" vertical="center" wrapText="1"/>
    </xf>
    <xf numFmtId="9" fontId="0" fillId="0" borderId="32" xfId="0" applyNumberFormat="1" applyBorder="1" applyAlignment="1">
      <alignment horizontal="center" vertical="center" wrapText="1"/>
    </xf>
    <xf numFmtId="9" fontId="0" fillId="0" borderId="7" xfId="0" applyNumberFormat="1" applyBorder="1" applyAlignment="1">
      <alignment horizontal="center" vertical="center" wrapText="1"/>
    </xf>
    <xf numFmtId="9" fontId="5" fillId="0" borderId="3" xfId="0" applyNumberFormat="1" applyFont="1" applyBorder="1" applyAlignment="1">
      <alignment horizontal="center" vertical="center" wrapText="1"/>
    </xf>
    <xf numFmtId="9" fontId="5" fillId="0" borderId="3" xfId="0" applyNumberFormat="1" applyFont="1" applyBorder="1" applyAlignment="1">
      <alignment vertical="center" wrapText="1"/>
    </xf>
    <xf numFmtId="9" fontId="5" fillId="0" borderId="5" xfId="0" applyNumberFormat="1" applyFont="1" applyBorder="1" applyAlignment="1">
      <alignment horizontal="left" vertical="center" wrapText="1"/>
    </xf>
    <xf numFmtId="9" fontId="5" fillId="0" borderId="5" xfId="0" applyNumberFormat="1" applyFont="1"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horizontal="center" vertical="center" wrapText="1"/>
    </xf>
    <xf numFmtId="171" fontId="0" fillId="0" borderId="2" xfId="0" applyNumberFormat="1" applyBorder="1" applyAlignment="1">
      <alignment horizontal="center" vertical="center" wrapText="1"/>
    </xf>
    <xf numFmtId="1" fontId="0" fillId="0" borderId="0" xfId="0" applyNumberFormat="1"/>
    <xf numFmtId="10" fontId="0" fillId="0" borderId="2" xfId="0" applyNumberFormat="1" applyBorder="1" applyAlignment="1">
      <alignment horizontal="center" vertical="center" wrapText="1"/>
    </xf>
    <xf numFmtId="0" fontId="8" fillId="0" borderId="4" xfId="0" applyFont="1" applyBorder="1" applyAlignment="1">
      <alignment vertical="center" wrapText="1"/>
    </xf>
    <xf numFmtId="9" fontId="8" fillId="0" borderId="33" xfId="0" applyNumberFormat="1" applyFont="1" applyBorder="1" applyAlignment="1">
      <alignment horizontal="center" vertical="center" wrapText="1"/>
    </xf>
    <xf numFmtId="0" fontId="8" fillId="0" borderId="33" xfId="0" applyFont="1" applyBorder="1" applyAlignment="1">
      <alignment horizontal="center" vertical="center" wrapText="1"/>
    </xf>
    <xf numFmtId="9" fontId="8" fillId="0" borderId="1" xfId="0" applyNumberFormat="1" applyFont="1" applyBorder="1" applyAlignment="1">
      <alignment horizontal="center" vertical="center" wrapText="1"/>
    </xf>
    <xf numFmtId="0" fontId="14" fillId="0" borderId="31" xfId="0" applyFont="1" applyBorder="1" applyAlignment="1">
      <alignment horizontal="center" wrapText="1"/>
    </xf>
    <xf numFmtId="9" fontId="5" fillId="0" borderId="6" xfId="0" applyNumberFormat="1" applyFont="1" applyBorder="1" applyAlignment="1">
      <alignment horizontal="center" vertical="center" wrapText="1"/>
    </xf>
    <xf numFmtId="9" fontId="5" fillId="0" borderId="4" xfId="0" applyNumberFormat="1" applyFont="1" applyBorder="1" applyAlignment="1">
      <alignment horizontal="center" vertical="center" wrapText="1"/>
    </xf>
    <xf numFmtId="0" fontId="5" fillId="0" borderId="2" xfId="0" applyFont="1" applyBorder="1" applyAlignment="1">
      <alignment vertical="center" wrapText="1"/>
    </xf>
    <xf numFmtId="171" fontId="5" fillId="0" borderId="2" xfId="0" applyNumberFormat="1" applyFont="1" applyBorder="1" applyAlignment="1">
      <alignment horizontal="center" vertical="center" wrapText="1"/>
    </xf>
    <xf numFmtId="9" fontId="5" fillId="0" borderId="25" xfId="0" applyNumberFormat="1" applyFont="1" applyBorder="1" applyAlignment="1">
      <alignment horizontal="center" vertical="center" wrapText="1"/>
    </xf>
    <xf numFmtId="0" fontId="12" fillId="0" borderId="31" xfId="0" applyFont="1" applyBorder="1" applyAlignment="1">
      <alignment horizontal="center" wrapText="1"/>
    </xf>
    <xf numFmtId="9" fontId="5" fillId="0" borderId="32" xfId="0" applyNumberFormat="1" applyFont="1" applyBorder="1" applyAlignment="1">
      <alignment horizontal="center" vertical="center" wrapText="1"/>
    </xf>
    <xf numFmtId="9" fontId="5" fillId="0" borderId="7" xfId="0" applyNumberFormat="1" applyFont="1" applyBorder="1" applyAlignment="1">
      <alignment horizontal="center" vertical="center" wrapText="1"/>
    </xf>
    <xf numFmtId="0" fontId="5" fillId="0" borderId="4" xfId="0" applyFont="1" applyBorder="1" applyAlignment="1">
      <alignment horizontal="center" vertical="center"/>
    </xf>
    <xf numFmtId="9" fontId="5" fillId="0" borderId="8" xfId="0" applyNumberFormat="1" applyFont="1" applyBorder="1" applyAlignment="1">
      <alignment horizontal="center" vertical="center" wrapText="1"/>
    </xf>
    <xf numFmtId="9" fontId="5" fillId="0" borderId="4" xfId="0" applyNumberFormat="1" applyFont="1" applyBorder="1" applyAlignment="1">
      <alignment vertical="center" wrapText="1"/>
    </xf>
    <xf numFmtId="9" fontId="5" fillId="0" borderId="5" xfId="0" applyNumberFormat="1" applyFont="1" applyBorder="1" applyAlignment="1">
      <alignment vertical="center" wrapText="1"/>
    </xf>
    <xf numFmtId="9" fontId="5" fillId="0" borderId="8" xfId="0" applyNumberFormat="1" applyFont="1" applyBorder="1" applyAlignment="1">
      <alignment vertical="center" wrapText="1"/>
    </xf>
    <xf numFmtId="168" fontId="5" fillId="0" borderId="3" xfId="0" applyNumberFormat="1" applyFont="1" applyBorder="1" applyAlignment="1">
      <alignment horizontal="center" vertical="center" wrapText="1"/>
    </xf>
    <xf numFmtId="10" fontId="5" fillId="0" borderId="3" xfId="0" applyNumberFormat="1" applyFont="1" applyBorder="1" applyAlignment="1">
      <alignment horizontal="center" vertical="center" wrapText="1"/>
    </xf>
    <xf numFmtId="44" fontId="5" fillId="0" borderId="39" xfId="3" applyFont="1" applyBorder="1" applyAlignment="1">
      <alignment vertical="center" wrapText="1"/>
    </xf>
    <xf numFmtId="10" fontId="5" fillId="0" borderId="4" xfId="0" applyNumberFormat="1" applyFont="1" applyBorder="1" applyAlignment="1">
      <alignment horizontal="center" vertical="center" wrapText="1"/>
    </xf>
    <xf numFmtId="10" fontId="5" fillId="0" borderId="2" xfId="0" applyNumberFormat="1" applyFont="1" applyBorder="1" applyAlignment="1">
      <alignment horizontal="center" vertical="center" wrapText="1"/>
    </xf>
    <xf numFmtId="0" fontId="12" fillId="2" borderId="2" xfId="0" applyFont="1" applyFill="1" applyBorder="1" applyAlignment="1">
      <alignment horizontal="left" vertical="center" wrapText="1"/>
    </xf>
    <xf numFmtId="0" fontId="6" fillId="3" borderId="2" xfId="0" applyFont="1" applyFill="1" applyBorder="1" applyAlignment="1">
      <alignment horizontal="center" vertical="center"/>
    </xf>
    <xf numFmtId="0" fontId="6" fillId="3" borderId="2" xfId="0" applyFont="1" applyFill="1" applyBorder="1" applyAlignment="1">
      <alignment horizontal="center" vertical="center" wrapText="1"/>
    </xf>
    <xf numFmtId="9" fontId="5" fillId="2" borderId="2" xfId="0" applyNumberFormat="1" applyFont="1" applyFill="1" applyBorder="1" applyAlignment="1">
      <alignment horizontal="center" vertical="center" wrapText="1"/>
    </xf>
    <xf numFmtId="9" fontId="0" fillId="2" borderId="0" xfId="0" applyNumberFormat="1" applyFill="1"/>
    <xf numFmtId="9" fontId="0" fillId="0" borderId="0" xfId="1" applyFont="1" applyAlignment="1">
      <alignment horizontal="center" vertical="center"/>
    </xf>
    <xf numFmtId="0" fontId="5" fillId="2" borderId="2" xfId="0" applyFont="1" applyFill="1" applyBorder="1" applyAlignment="1">
      <alignment horizontal="left" vertical="center"/>
    </xf>
    <xf numFmtId="0" fontId="5" fillId="2" borderId="2" xfId="0" applyFont="1" applyFill="1" applyBorder="1" applyAlignment="1">
      <alignment horizontal="left" vertical="center" wrapText="1"/>
    </xf>
    <xf numFmtId="9" fontId="5" fillId="2" borderId="2" xfId="0" applyNumberFormat="1" applyFont="1" applyFill="1" applyBorder="1" applyAlignment="1">
      <alignment horizontal="center" vertical="center"/>
    </xf>
    <xf numFmtId="0" fontId="5" fillId="2" borderId="2" xfId="0" applyFont="1" applyFill="1" applyBorder="1" applyAlignment="1">
      <alignment horizontal="center" vertical="center" wrapText="1"/>
    </xf>
    <xf numFmtId="9" fontId="12" fillId="0" borderId="2" xfId="0" applyNumberFormat="1" applyFont="1" applyBorder="1" applyAlignment="1">
      <alignment horizontal="left" vertical="center" wrapText="1"/>
    </xf>
    <xf numFmtId="9" fontId="5" fillId="2" borderId="3" xfId="0" applyNumberFormat="1" applyFont="1" applyFill="1" applyBorder="1" applyAlignment="1">
      <alignment horizontal="left" vertical="center" wrapText="1"/>
    </xf>
    <xf numFmtId="0" fontId="4" fillId="0" borderId="2" xfId="0" applyFont="1" applyBorder="1" applyAlignment="1">
      <alignment vertical="center" wrapText="1"/>
    </xf>
    <xf numFmtId="0" fontId="5" fillId="2" borderId="2" xfId="0" applyFont="1" applyFill="1" applyBorder="1" applyAlignment="1">
      <alignment vertical="center"/>
    </xf>
    <xf numFmtId="9" fontId="5" fillId="2" borderId="2" xfId="0" applyNumberFormat="1" applyFont="1" applyFill="1" applyBorder="1" applyAlignment="1">
      <alignment horizontal="left" vertical="center" wrapText="1"/>
    </xf>
    <xf numFmtId="10" fontId="2" fillId="0" borderId="9" xfId="1" applyNumberFormat="1" applyFont="1" applyBorder="1" applyAlignment="1">
      <alignment vertical="center"/>
    </xf>
    <xf numFmtId="10" fontId="6" fillId="3" borderId="2" xfId="1" applyNumberFormat="1" applyFont="1" applyFill="1" applyBorder="1" applyAlignment="1">
      <alignment horizontal="center" vertical="center" wrapText="1"/>
    </xf>
    <xf numFmtId="10" fontId="0" fillId="0" borderId="0" xfId="1" applyNumberFormat="1" applyFont="1" applyAlignment="1">
      <alignment horizontal="center" vertical="center"/>
    </xf>
    <xf numFmtId="9" fontId="5" fillId="0" borderId="3" xfId="0" applyNumberFormat="1" applyFont="1" applyBorder="1" applyAlignment="1">
      <alignment horizontal="left" vertical="center" wrapText="1"/>
    </xf>
    <xf numFmtId="0" fontId="4" fillId="0" borderId="2" xfId="0" applyFont="1" applyBorder="1" applyAlignment="1">
      <alignment horizontal="center" vertical="center" wrapText="1"/>
    </xf>
    <xf numFmtId="9" fontId="5" fillId="0" borderId="2" xfId="0" applyNumberFormat="1" applyFont="1" applyBorder="1" applyAlignment="1">
      <alignment horizontal="center" vertical="center"/>
    </xf>
    <xf numFmtId="44" fontId="5" fillId="0" borderId="2" xfId="0" applyNumberFormat="1" applyFont="1" applyBorder="1" applyAlignment="1">
      <alignment horizontal="right" vertical="center" wrapText="1"/>
    </xf>
    <xf numFmtId="0" fontId="12" fillId="0" borderId="3" xfId="0" applyFont="1" applyBorder="1" applyAlignment="1">
      <alignment horizontal="left" vertical="center" wrapText="1"/>
    </xf>
    <xf numFmtId="0" fontId="12" fillId="0" borderId="1" xfId="0" applyFont="1" applyBorder="1" applyAlignment="1">
      <alignment horizontal="left" vertical="center" wrapText="1"/>
    </xf>
    <xf numFmtId="10" fontId="5" fillId="0" borderId="2" xfId="1" applyNumberFormat="1" applyFont="1" applyFill="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vertical="center"/>
    </xf>
    <xf numFmtId="0" fontId="5" fillId="0" borderId="2" xfId="0" applyFont="1" applyBorder="1" applyAlignment="1">
      <alignment horizontal="left" vertical="center" wrapText="1"/>
    </xf>
    <xf numFmtId="10" fontId="0" fillId="0" borderId="0" xfId="1" applyNumberFormat="1" applyFont="1" applyFill="1" applyAlignment="1">
      <alignment horizontal="center" vertical="center"/>
    </xf>
    <xf numFmtId="0" fontId="4" fillId="0" borderId="1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4" xfId="0" applyFont="1" applyBorder="1" applyAlignment="1">
      <alignment horizontal="center" vertical="center" wrapText="1"/>
    </xf>
    <xf numFmtId="0" fontId="9" fillId="2" borderId="10" xfId="0" applyFont="1" applyFill="1" applyBorder="1" applyAlignment="1">
      <alignment horizontal="center"/>
    </xf>
    <xf numFmtId="0" fontId="9" fillId="2" borderId="12" xfId="0" applyFont="1" applyFill="1" applyBorder="1" applyAlignment="1">
      <alignment horizontal="center"/>
    </xf>
    <xf numFmtId="0" fontId="9" fillId="2" borderId="11" xfId="0" applyFont="1" applyFill="1" applyBorder="1" applyAlignment="1">
      <alignment horizontal="center"/>
    </xf>
    <xf numFmtId="0" fontId="9" fillId="2" borderId="0" xfId="0" applyFont="1" applyFill="1" applyAlignment="1">
      <alignment horizontal="center"/>
    </xf>
    <xf numFmtId="0" fontId="9" fillId="2" borderId="7" xfId="0" applyFont="1" applyFill="1" applyBorder="1" applyAlignment="1">
      <alignment horizontal="center"/>
    </xf>
    <xf numFmtId="0" fontId="9" fillId="2" borderId="9" xfId="0" applyFont="1" applyFill="1" applyBorder="1" applyAlignment="1">
      <alignment horizontal="center"/>
    </xf>
    <xf numFmtId="0" fontId="9" fillId="0" borderId="2" xfId="0" applyFont="1" applyBorder="1" applyAlignment="1">
      <alignment horizontal="center" vertical="center"/>
    </xf>
    <xf numFmtId="0" fontId="10" fillId="2" borderId="2" xfId="0" applyFont="1" applyFill="1" applyBorder="1" applyAlignment="1">
      <alignment horizontal="center" vertical="center" wrapText="1"/>
    </xf>
    <xf numFmtId="0" fontId="4" fillId="0" borderId="21" xfId="0" applyFont="1" applyBorder="1" applyAlignment="1">
      <alignment horizontal="center" vertical="center" wrapText="1"/>
    </xf>
    <xf numFmtId="0" fontId="11" fillId="2" borderId="25"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26" xfId="0" applyFont="1" applyFill="1" applyBorder="1" applyAlignment="1">
      <alignment horizontal="center" vertical="center" wrapText="1"/>
    </xf>
    <xf numFmtId="9" fontId="8" fillId="0" borderId="3" xfId="0" applyNumberFormat="1" applyFont="1" applyBorder="1" applyAlignment="1">
      <alignment vertical="center" wrapText="1"/>
    </xf>
    <xf numFmtId="9" fontId="8" fillId="0" borderId="1" xfId="0" applyNumberFormat="1" applyFont="1" applyBorder="1" applyAlignment="1">
      <alignment vertical="center" wrapText="1"/>
    </xf>
    <xf numFmtId="9" fontId="8" fillId="0" borderId="4" xfId="0" applyNumberFormat="1" applyFont="1" applyBorder="1" applyAlignment="1">
      <alignment vertical="center" wrapText="1"/>
    </xf>
    <xf numFmtId="9" fontId="5" fillId="0" borderId="3" xfId="0" applyNumberFormat="1" applyFont="1" applyBorder="1" applyAlignment="1">
      <alignment vertical="center" wrapText="1"/>
    </xf>
    <xf numFmtId="9" fontId="5" fillId="0" borderId="1" xfId="0" applyNumberFormat="1" applyFont="1" applyBorder="1" applyAlignment="1">
      <alignment vertical="center" wrapText="1"/>
    </xf>
    <xf numFmtId="9" fontId="5" fillId="0" borderId="4" xfId="0" applyNumberFormat="1" applyFont="1" applyBorder="1" applyAlignment="1">
      <alignment vertical="center" wrapText="1"/>
    </xf>
    <xf numFmtId="44" fontId="5" fillId="0" borderId="3" xfId="0" applyNumberFormat="1" applyFont="1" applyBorder="1" applyAlignment="1">
      <alignment horizontal="right" vertical="center" wrapText="1"/>
    </xf>
    <xf numFmtId="44" fontId="5" fillId="0" borderId="1" xfId="0" applyNumberFormat="1" applyFont="1" applyBorder="1" applyAlignment="1">
      <alignment horizontal="right" vertical="center" wrapText="1"/>
    </xf>
    <xf numFmtId="44" fontId="5" fillId="0" borderId="4" xfId="0" applyNumberFormat="1" applyFont="1" applyBorder="1" applyAlignment="1">
      <alignment horizontal="right" vertical="center" wrapText="1"/>
    </xf>
    <xf numFmtId="10" fontId="5" fillId="0" borderId="3" xfId="1" applyNumberFormat="1" applyFont="1" applyFill="1" applyBorder="1" applyAlignment="1">
      <alignment horizontal="center" vertical="center" wrapText="1"/>
    </xf>
    <xf numFmtId="10" fontId="5" fillId="0" borderId="1" xfId="1" applyNumberFormat="1" applyFont="1" applyFill="1" applyBorder="1" applyAlignment="1">
      <alignment horizontal="center" vertical="center" wrapText="1"/>
    </xf>
    <xf numFmtId="10" fontId="5" fillId="0" borderId="4" xfId="1" applyNumberFormat="1" applyFont="1" applyFill="1" applyBorder="1" applyAlignment="1">
      <alignment horizontal="center" vertical="center" wrapText="1"/>
    </xf>
    <xf numFmtId="9" fontId="8" fillId="0" borderId="3" xfId="0" applyNumberFormat="1" applyFont="1" applyBorder="1" applyAlignment="1">
      <alignment horizontal="center" vertical="center" wrapText="1"/>
    </xf>
    <xf numFmtId="9" fontId="8" fillId="0" borderId="1" xfId="0" applyNumberFormat="1" applyFont="1" applyBorder="1" applyAlignment="1">
      <alignment horizontal="center" vertical="center" wrapText="1"/>
    </xf>
    <xf numFmtId="9" fontId="8" fillId="0" borderId="4" xfId="0" applyNumberFormat="1" applyFont="1" applyBorder="1" applyAlignment="1">
      <alignment horizontal="center" vertical="center" wrapText="1"/>
    </xf>
    <xf numFmtId="9" fontId="5" fillId="0" borderId="3"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9" fontId="5" fillId="0" borderId="4" xfId="0" applyNumberFormat="1" applyFont="1" applyBorder="1" applyAlignment="1">
      <alignment horizontal="center" vertical="center" wrapText="1"/>
    </xf>
    <xf numFmtId="44" fontId="5" fillId="0" borderId="3" xfId="0" applyNumberFormat="1" applyFont="1" applyBorder="1" applyAlignment="1">
      <alignment horizontal="center" vertical="center" wrapText="1"/>
    </xf>
    <xf numFmtId="44" fontId="5" fillId="0" borderId="1" xfId="0" applyNumberFormat="1" applyFont="1" applyBorder="1" applyAlignment="1">
      <alignment horizontal="center" vertical="center" wrapText="1"/>
    </xf>
    <xf numFmtId="44" fontId="5" fillId="0" borderId="4" xfId="0" applyNumberFormat="1" applyFont="1" applyBorder="1" applyAlignment="1">
      <alignment horizontal="center" vertical="center" wrapText="1"/>
    </xf>
    <xf numFmtId="9" fontId="5" fillId="0" borderId="3" xfId="1" applyFont="1" applyFill="1" applyBorder="1" applyAlignment="1">
      <alignment horizontal="center" vertical="center" wrapText="1"/>
    </xf>
    <xf numFmtId="9" fontId="5" fillId="0" borderId="1" xfId="1" applyFont="1" applyFill="1" applyBorder="1" applyAlignment="1">
      <alignment horizontal="center" vertical="center" wrapText="1"/>
    </xf>
    <xf numFmtId="9" fontId="5" fillId="0" borderId="4" xfId="1" applyFont="1" applyFill="1" applyBorder="1" applyAlignment="1">
      <alignment horizontal="center" vertical="center" wrapText="1"/>
    </xf>
    <xf numFmtId="9" fontId="5" fillId="0" borderId="2" xfId="0" applyNumberFormat="1" applyFont="1" applyBorder="1" applyAlignment="1">
      <alignment vertical="center" wrapText="1"/>
    </xf>
    <xf numFmtId="9" fontId="8" fillId="0" borderId="2" xfId="0" applyNumberFormat="1" applyFont="1" applyBorder="1" applyAlignment="1">
      <alignment horizontal="center" vertical="center" wrapText="1"/>
    </xf>
    <xf numFmtId="9" fontId="5" fillId="0" borderId="2" xfId="0" applyNumberFormat="1" applyFont="1" applyBorder="1" applyAlignment="1">
      <alignment horizontal="center" vertical="center" wrapText="1"/>
    </xf>
    <xf numFmtId="9" fontId="5" fillId="0" borderId="2" xfId="0" applyNumberFormat="1" applyFont="1" applyBorder="1" applyAlignment="1">
      <alignment vertical="top" wrapText="1"/>
    </xf>
    <xf numFmtId="44" fontId="5" fillId="0" borderId="2" xfId="0" applyNumberFormat="1" applyFont="1" applyBorder="1" applyAlignment="1">
      <alignment horizontal="right" vertical="center" wrapText="1"/>
    </xf>
    <xf numFmtId="9" fontId="5" fillId="0" borderId="43" xfId="1" applyFont="1" applyFill="1" applyBorder="1" applyAlignment="1">
      <alignment horizontal="center" vertical="center" wrapText="1"/>
    </xf>
    <xf numFmtId="10" fontId="5" fillId="0" borderId="2" xfId="1" applyNumberFormat="1" applyFont="1" applyFill="1" applyBorder="1" applyAlignment="1">
      <alignment horizontal="center" vertical="center" wrapText="1"/>
    </xf>
    <xf numFmtId="9" fontId="5" fillId="0" borderId="3" xfId="1" applyFont="1" applyBorder="1" applyAlignment="1">
      <alignment horizontal="center" vertical="center" wrapText="1"/>
    </xf>
    <xf numFmtId="9" fontId="5" fillId="0" borderId="1" xfId="1" applyFont="1" applyBorder="1" applyAlignment="1">
      <alignment horizontal="center" vertical="center" wrapText="1"/>
    </xf>
    <xf numFmtId="9" fontId="5" fillId="0" borderId="4" xfId="1" applyFont="1" applyBorder="1" applyAlignment="1">
      <alignment horizontal="center" vertical="center" wrapText="1"/>
    </xf>
    <xf numFmtId="44" fontId="8" fillId="0" borderId="3" xfId="0" applyNumberFormat="1" applyFont="1" applyBorder="1" applyAlignment="1">
      <alignment horizontal="right" vertical="center" wrapText="1"/>
    </xf>
    <xf numFmtId="44" fontId="8" fillId="0" borderId="1" xfId="0" applyNumberFormat="1" applyFont="1" applyBorder="1" applyAlignment="1">
      <alignment horizontal="right" vertical="center" wrapText="1"/>
    </xf>
    <xf numFmtId="44" fontId="8" fillId="0" borderId="4" xfId="0" applyNumberFormat="1" applyFont="1" applyBorder="1" applyAlignment="1">
      <alignment horizontal="right" vertical="center" wrapText="1"/>
    </xf>
    <xf numFmtId="9" fontId="8" fillId="0" borderId="45" xfId="1" applyFont="1" applyFill="1" applyBorder="1" applyAlignment="1">
      <alignment horizontal="center" vertical="center" wrapText="1"/>
    </xf>
    <xf numFmtId="9" fontId="8" fillId="0" borderId="46" xfId="1" applyFont="1" applyFill="1" applyBorder="1" applyAlignment="1">
      <alignment horizontal="center" vertical="center" wrapText="1"/>
    </xf>
    <xf numFmtId="9" fontId="8" fillId="0" borderId="47" xfId="1" applyFont="1" applyFill="1" applyBorder="1" applyAlignment="1">
      <alignment horizontal="center" vertical="center" wrapText="1"/>
    </xf>
    <xf numFmtId="9" fontId="8" fillId="0" borderId="34" xfId="0" applyNumberFormat="1" applyFont="1" applyBorder="1" applyAlignment="1">
      <alignment horizontal="center" vertical="center" wrapText="1"/>
    </xf>
    <xf numFmtId="9" fontId="5" fillId="0" borderId="44" xfId="0" applyNumberFormat="1" applyFont="1" applyBorder="1" applyAlignment="1">
      <alignment vertical="center" wrapText="1"/>
    </xf>
    <xf numFmtId="9" fontId="5" fillId="0" borderId="3" xfId="0" applyNumberFormat="1" applyFont="1" applyBorder="1" applyAlignment="1">
      <alignment horizontal="left" vertical="center" wrapText="1"/>
    </xf>
    <xf numFmtId="9" fontId="5" fillId="0" borderId="1" xfId="0" applyNumberFormat="1" applyFont="1" applyBorder="1" applyAlignment="1">
      <alignment horizontal="left" vertical="center" wrapText="1"/>
    </xf>
    <xf numFmtId="9" fontId="5" fillId="0" borderId="4" xfId="0" applyNumberFormat="1" applyFont="1" applyBorder="1" applyAlignment="1">
      <alignment horizontal="left" vertical="center" wrapText="1"/>
    </xf>
    <xf numFmtId="9" fontId="12" fillId="0" borderId="3" xfId="0" applyNumberFormat="1" applyFont="1" applyBorder="1" applyAlignment="1">
      <alignment vertical="center" wrapText="1"/>
    </xf>
    <xf numFmtId="9" fontId="12" fillId="0" borderId="1" xfId="0" applyNumberFormat="1" applyFont="1" applyBorder="1" applyAlignment="1">
      <alignment vertical="center" wrapText="1"/>
    </xf>
    <xf numFmtId="9" fontId="12" fillId="0" borderId="4" xfId="0" applyNumberFormat="1" applyFont="1" applyBorder="1" applyAlignment="1">
      <alignment vertical="center" wrapText="1"/>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9" fontId="5" fillId="2" borderId="3" xfId="0" applyNumberFormat="1" applyFont="1" applyFill="1" applyBorder="1" applyAlignment="1">
      <alignment horizontal="center" vertical="center" wrapText="1"/>
    </xf>
    <xf numFmtId="9" fontId="5" fillId="2" borderId="4" xfId="0" applyNumberFormat="1" applyFont="1" applyFill="1" applyBorder="1" applyAlignment="1">
      <alignment horizontal="center" vertical="center" wrapText="1"/>
    </xf>
    <xf numFmtId="9" fontId="8" fillId="2" borderId="3" xfId="0" applyNumberFormat="1" applyFont="1" applyFill="1" applyBorder="1" applyAlignment="1">
      <alignment vertical="center" wrapText="1"/>
    </xf>
    <xf numFmtId="9" fontId="8" fillId="2" borderId="1" xfId="0" applyNumberFormat="1" applyFont="1" applyFill="1" applyBorder="1" applyAlignment="1">
      <alignment vertical="center" wrapText="1"/>
    </xf>
    <xf numFmtId="9" fontId="8" fillId="2" borderId="4" xfId="0" applyNumberFormat="1" applyFont="1" applyFill="1" applyBorder="1" applyAlignment="1">
      <alignment vertical="center" wrapText="1"/>
    </xf>
    <xf numFmtId="9" fontId="5" fillId="2" borderId="1" xfId="0" applyNumberFormat="1" applyFont="1" applyFill="1" applyBorder="1" applyAlignment="1">
      <alignment horizontal="center" vertical="center" wrapText="1"/>
    </xf>
    <xf numFmtId="44" fontId="5" fillId="0" borderId="3" xfId="3" applyFont="1" applyFill="1" applyBorder="1" applyAlignment="1">
      <alignment horizontal="right" vertical="center" wrapText="1"/>
    </xf>
    <xf numFmtId="44" fontId="5" fillId="0" borderId="1" xfId="3" applyFont="1" applyFill="1" applyBorder="1" applyAlignment="1">
      <alignment horizontal="right" vertical="center" wrapText="1"/>
    </xf>
    <xf numFmtId="44" fontId="5" fillId="0" borderId="4" xfId="3" applyFont="1" applyFill="1" applyBorder="1" applyAlignment="1">
      <alignment horizontal="right" vertical="center" wrapText="1"/>
    </xf>
    <xf numFmtId="9" fontId="8" fillId="0" borderId="3" xfId="0" applyNumberFormat="1" applyFont="1" applyBorder="1" applyAlignment="1">
      <alignment horizontal="left" vertical="center" wrapText="1"/>
    </xf>
    <xf numFmtId="9" fontId="8" fillId="0" borderId="1" xfId="0" applyNumberFormat="1" applyFont="1" applyBorder="1" applyAlignment="1">
      <alignment horizontal="left" vertical="center" wrapText="1"/>
    </xf>
    <xf numFmtId="9" fontId="8" fillId="0" borderId="4" xfId="0" applyNumberFormat="1" applyFont="1" applyBorder="1" applyAlignment="1">
      <alignment horizontal="left" vertical="center" wrapText="1"/>
    </xf>
    <xf numFmtId="9" fontId="8" fillId="0" borderId="40" xfId="0" applyNumberFormat="1" applyFont="1" applyBorder="1" applyAlignment="1">
      <alignment horizontal="center" vertical="center" wrapText="1"/>
    </xf>
    <xf numFmtId="9" fontId="8" fillId="0" borderId="41" xfId="0" applyNumberFormat="1" applyFont="1" applyBorder="1" applyAlignment="1">
      <alignment horizontal="center" vertical="center" wrapText="1"/>
    </xf>
    <xf numFmtId="9" fontId="8" fillId="0" borderId="51" xfId="0" applyNumberFormat="1" applyFont="1" applyBorder="1" applyAlignment="1">
      <alignment horizontal="center" vertical="center" wrapText="1"/>
    </xf>
    <xf numFmtId="9" fontId="8" fillId="0" borderId="42" xfId="0" applyNumberFormat="1" applyFont="1" applyBorder="1" applyAlignment="1">
      <alignment horizontal="center" vertical="center" wrapText="1"/>
    </xf>
    <xf numFmtId="9" fontId="5" fillId="0" borderId="26" xfId="0" applyNumberFormat="1" applyFont="1" applyBorder="1" applyAlignment="1">
      <alignment horizontal="center" vertical="center" wrapText="1"/>
    </xf>
    <xf numFmtId="9" fontId="5" fillId="0" borderId="2" xfId="1" applyFont="1" applyFill="1" applyBorder="1" applyAlignment="1">
      <alignment vertical="top" wrapText="1"/>
    </xf>
    <xf numFmtId="0" fontId="8" fillId="2" borderId="1" xfId="0" applyFont="1" applyFill="1" applyBorder="1" applyAlignment="1">
      <alignment vertical="center" wrapText="1"/>
    </xf>
    <xf numFmtId="0" fontId="8" fillId="2" borderId="1" xfId="0" applyFont="1" applyFill="1" applyBorder="1" applyAlignment="1">
      <alignment horizontal="center" vertical="center"/>
    </xf>
    <xf numFmtId="9" fontId="5" fillId="0" borderId="3" xfId="1" applyFont="1" applyFill="1" applyBorder="1" applyAlignment="1">
      <alignment vertical="top" wrapText="1"/>
    </xf>
    <xf numFmtId="9" fontId="5" fillId="0" borderId="4" xfId="1" applyFont="1" applyFill="1" applyBorder="1" applyAlignment="1">
      <alignment vertical="top" wrapText="1"/>
    </xf>
    <xf numFmtId="0" fontId="12" fillId="2" borderId="3" xfId="0" applyFont="1" applyFill="1" applyBorder="1" applyAlignment="1">
      <alignment vertical="center" wrapText="1"/>
    </xf>
    <xf numFmtId="9" fontId="8" fillId="2" borderId="3" xfId="0" applyNumberFormat="1" applyFont="1" applyFill="1" applyBorder="1" applyAlignment="1">
      <alignment horizontal="center" vertical="center"/>
    </xf>
    <xf numFmtId="9" fontId="8" fillId="2" borderId="1" xfId="0" applyNumberFormat="1" applyFont="1" applyFill="1" applyBorder="1" applyAlignment="1">
      <alignment horizontal="center" vertical="center"/>
    </xf>
    <xf numFmtId="9" fontId="8" fillId="2" borderId="4" xfId="0" applyNumberFormat="1" applyFont="1" applyFill="1" applyBorder="1" applyAlignment="1">
      <alignment horizontal="center" vertical="center"/>
    </xf>
    <xf numFmtId="9" fontId="5" fillId="0" borderId="1" xfId="1" applyFont="1" applyFill="1" applyBorder="1" applyAlignment="1">
      <alignment vertical="top" wrapText="1"/>
    </xf>
    <xf numFmtId="9" fontId="5" fillId="0" borderId="49" xfId="0" applyNumberFormat="1" applyFont="1" applyBorder="1" applyAlignment="1">
      <alignment vertical="center" wrapText="1"/>
    </xf>
    <xf numFmtId="9" fontId="5" fillId="0" borderId="48" xfId="0" applyNumberFormat="1" applyFont="1" applyBorder="1" applyAlignment="1">
      <alignment vertical="center" wrapText="1"/>
    </xf>
    <xf numFmtId="9" fontId="5" fillId="0" borderId="50" xfId="0" applyNumberFormat="1" applyFont="1" applyBorder="1" applyAlignment="1">
      <alignment vertical="center" wrapText="1"/>
    </xf>
    <xf numFmtId="165" fontId="12" fillId="0" borderId="3" xfId="0" applyNumberFormat="1" applyFont="1" applyBorder="1" applyAlignment="1">
      <alignment horizontal="center" vertical="center" wrapText="1"/>
    </xf>
    <xf numFmtId="165" fontId="12" fillId="0" borderId="1" xfId="0" applyNumberFormat="1" applyFont="1" applyBorder="1" applyAlignment="1">
      <alignment horizontal="center" vertical="center" wrapText="1"/>
    </xf>
    <xf numFmtId="165" fontId="12" fillId="0" borderId="4" xfId="0" applyNumberFormat="1" applyFont="1" applyBorder="1" applyAlignment="1">
      <alignment horizontal="center" vertical="center" wrapText="1"/>
    </xf>
    <xf numFmtId="9" fontId="8" fillId="0" borderId="2" xfId="0" applyNumberFormat="1" applyFont="1" applyBorder="1" applyAlignment="1">
      <alignment vertical="center" wrapText="1"/>
    </xf>
    <xf numFmtId="173" fontId="5" fillId="0" borderId="2" xfId="0" applyNumberFormat="1" applyFont="1" applyBorder="1" applyAlignment="1">
      <alignment horizontal="right" vertical="center" wrapText="1"/>
    </xf>
    <xf numFmtId="9" fontId="5" fillId="0" borderId="2" xfId="1" applyFont="1" applyFill="1" applyBorder="1" applyAlignment="1">
      <alignment horizontal="center" vertical="center" wrapText="1"/>
    </xf>
    <xf numFmtId="0" fontId="9" fillId="2" borderId="10" xfId="0" applyFont="1" applyFill="1" applyBorder="1" applyAlignment="1">
      <alignment horizontal="left" vertical="top"/>
    </xf>
    <xf numFmtId="0" fontId="9" fillId="2" borderId="12" xfId="0" applyFont="1" applyFill="1" applyBorder="1" applyAlignment="1">
      <alignment horizontal="left" vertical="top"/>
    </xf>
    <xf numFmtId="0" fontId="9" fillId="2" borderId="11" xfId="0" applyFont="1" applyFill="1" applyBorder="1" applyAlignment="1">
      <alignment horizontal="left" vertical="top"/>
    </xf>
    <xf numFmtId="0" fontId="9" fillId="2" borderId="0" xfId="0" applyFont="1" applyFill="1" applyAlignment="1">
      <alignment horizontal="left" vertical="top"/>
    </xf>
    <xf numFmtId="0" fontId="9" fillId="2" borderId="7" xfId="0" applyFont="1" applyFill="1" applyBorder="1" applyAlignment="1">
      <alignment horizontal="left" vertical="top"/>
    </xf>
    <xf numFmtId="0" fontId="9" fillId="2" borderId="9" xfId="0" applyFont="1" applyFill="1" applyBorder="1" applyAlignment="1">
      <alignment horizontal="left" vertical="top"/>
    </xf>
    <xf numFmtId="44" fontId="15" fillId="0" borderId="3" xfId="0" applyNumberFormat="1" applyFont="1" applyBorder="1" applyAlignment="1">
      <alignment horizontal="right" vertical="center" wrapText="1"/>
    </xf>
    <xf numFmtId="44" fontId="5" fillId="0" borderId="2" xfId="3" applyFont="1" applyFill="1" applyBorder="1" applyAlignment="1">
      <alignment horizontal="right" vertical="center" wrapText="1"/>
    </xf>
    <xf numFmtId="9" fontId="5" fillId="0" borderId="3" xfId="0" applyNumberFormat="1" applyFont="1" applyBorder="1" applyAlignment="1">
      <alignment vertical="top" wrapText="1"/>
    </xf>
    <xf numFmtId="9" fontId="5" fillId="0" borderId="1" xfId="0" applyNumberFormat="1" applyFont="1" applyBorder="1" applyAlignment="1">
      <alignment vertical="top" wrapText="1"/>
    </xf>
    <xf numFmtId="9" fontId="5" fillId="0" borderId="4" xfId="0" applyNumberFormat="1" applyFont="1" applyBorder="1" applyAlignment="1">
      <alignment vertical="top"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44" fontId="5" fillId="0" borderId="3" xfId="3" applyFont="1" applyFill="1" applyBorder="1" applyAlignment="1">
      <alignment horizontal="center" vertical="center" wrapText="1"/>
    </xf>
    <xf numFmtId="44" fontId="5" fillId="0" borderId="1" xfId="3" applyFont="1" applyFill="1" applyBorder="1" applyAlignment="1">
      <alignment horizontal="center" vertical="center" wrapText="1"/>
    </xf>
    <xf numFmtId="44" fontId="5" fillId="0" borderId="4" xfId="3" applyFont="1" applyFill="1" applyBorder="1" applyAlignment="1">
      <alignment horizontal="center" vertical="center" wrapText="1"/>
    </xf>
    <xf numFmtId="9" fontId="4" fillId="0" borderId="3"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9" fontId="8" fillId="0" borderId="25" xfId="0" applyNumberFormat="1" applyFont="1" applyBorder="1" applyAlignment="1">
      <alignment vertical="center" wrapText="1"/>
    </xf>
    <xf numFmtId="0" fontId="8" fillId="0" borderId="3" xfId="0" applyFont="1" applyBorder="1" applyAlignment="1">
      <alignment vertical="center" wrapText="1"/>
    </xf>
    <xf numFmtId="0" fontId="8" fillId="0" borderId="1" xfId="0" applyFont="1" applyBorder="1" applyAlignment="1">
      <alignment vertical="center" wrapText="1"/>
    </xf>
    <xf numFmtId="0" fontId="8" fillId="0" borderId="4" xfId="0" applyFont="1" applyBorder="1" applyAlignment="1">
      <alignment vertical="center" wrapText="1"/>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4" xfId="0" applyFont="1" applyBorder="1" applyAlignment="1">
      <alignment horizontal="center" vertical="center"/>
    </xf>
    <xf numFmtId="0" fontId="12" fillId="0" borderId="3" xfId="0" applyFont="1" applyBorder="1" applyAlignment="1">
      <alignment horizontal="left" vertical="center" wrapText="1"/>
    </xf>
    <xf numFmtId="0" fontId="12" fillId="0" borderId="1" xfId="0" applyFont="1" applyBorder="1" applyAlignment="1">
      <alignment horizontal="left" vertical="center" wrapText="1"/>
    </xf>
    <xf numFmtId="0" fontId="12" fillId="0" borderId="4" xfId="0" applyFont="1" applyBorder="1" applyAlignment="1">
      <alignment horizontal="left" vertical="center" wrapText="1"/>
    </xf>
    <xf numFmtId="10" fontId="8" fillId="0" borderId="45" xfId="1" applyNumberFormat="1" applyFont="1" applyFill="1" applyBorder="1" applyAlignment="1">
      <alignment horizontal="center" vertical="center" wrapText="1"/>
    </xf>
    <xf numFmtId="10" fontId="8" fillId="0" borderId="46" xfId="1" applyNumberFormat="1" applyFont="1" applyFill="1" applyBorder="1" applyAlignment="1">
      <alignment horizontal="center" vertical="center" wrapText="1"/>
    </xf>
    <xf numFmtId="10" fontId="8" fillId="0" borderId="47" xfId="1" applyNumberFormat="1" applyFont="1" applyFill="1" applyBorder="1" applyAlignment="1">
      <alignment horizontal="center" vertical="center" wrapText="1"/>
    </xf>
    <xf numFmtId="10" fontId="5" fillId="0" borderId="43" xfId="1" applyNumberFormat="1" applyFont="1" applyFill="1" applyBorder="1" applyAlignment="1">
      <alignment horizontal="center" vertical="center" wrapText="1"/>
    </xf>
    <xf numFmtId="9" fontId="8" fillId="2" borderId="3" xfId="0" applyNumberFormat="1" applyFont="1" applyFill="1" applyBorder="1" applyAlignment="1">
      <alignment horizontal="left" vertical="center" wrapText="1"/>
    </xf>
    <xf numFmtId="9" fontId="8" fillId="2" borderId="4" xfId="0" applyNumberFormat="1" applyFont="1" applyFill="1" applyBorder="1" applyAlignment="1">
      <alignment horizontal="left" vertical="center" wrapText="1"/>
    </xf>
    <xf numFmtId="9" fontId="0" fillId="0" borderId="3" xfId="0" applyNumberFormat="1" applyBorder="1" applyAlignment="1">
      <alignment horizontal="center" vertical="center" wrapText="1"/>
    </xf>
    <xf numFmtId="9" fontId="0" fillId="0" borderId="4" xfId="0" applyNumberFormat="1" applyBorder="1" applyAlignment="1">
      <alignment horizontal="center" vertical="center" wrapText="1"/>
    </xf>
    <xf numFmtId="9" fontId="8" fillId="2" borderId="1" xfId="0" applyNumberFormat="1" applyFont="1" applyFill="1" applyBorder="1" applyAlignment="1">
      <alignment horizontal="left" vertical="center" wrapText="1"/>
    </xf>
    <xf numFmtId="9" fontId="0" fillId="0" borderId="1" xfId="0" applyNumberFormat="1" applyBorder="1" applyAlignment="1">
      <alignment horizontal="center" vertical="center" wrapText="1"/>
    </xf>
    <xf numFmtId="9" fontId="0" fillId="0" borderId="34" xfId="0" applyNumberFormat="1" applyBorder="1" applyAlignment="1">
      <alignment horizontal="center" vertical="center" wrapText="1"/>
    </xf>
    <xf numFmtId="166" fontId="0" fillId="0" borderId="2" xfId="0" applyNumberFormat="1" applyBorder="1" applyAlignment="1">
      <alignment horizontal="center" vertical="center" wrapText="1"/>
    </xf>
    <xf numFmtId="0" fontId="5" fillId="0" borderId="2" xfId="0" applyFont="1" applyBorder="1" applyAlignment="1">
      <alignment horizontal="left" vertical="top" wrapText="1"/>
    </xf>
    <xf numFmtId="9" fontId="0" fillId="0" borderId="35" xfId="0" applyNumberFormat="1" applyBorder="1" applyAlignment="1">
      <alignment horizontal="center" vertical="center" wrapText="1"/>
    </xf>
    <xf numFmtId="9" fontId="0" fillId="0" borderId="37" xfId="0" applyNumberFormat="1" applyBorder="1" applyAlignment="1">
      <alignment horizontal="center" vertical="center" wrapText="1"/>
    </xf>
    <xf numFmtId="9" fontId="5" fillId="0" borderId="29" xfId="0" applyNumberFormat="1" applyFont="1" applyBorder="1" applyAlignment="1">
      <alignment horizontal="left" vertical="center" wrapText="1"/>
    </xf>
    <xf numFmtId="9" fontId="5" fillId="0" borderId="30" xfId="0" applyNumberFormat="1" applyFont="1" applyBorder="1" applyAlignment="1">
      <alignment horizontal="left" vertical="center" wrapText="1"/>
    </xf>
    <xf numFmtId="9" fontId="8" fillId="2" borderId="3" xfId="0" applyNumberFormat="1" applyFont="1" applyFill="1" applyBorder="1" applyAlignment="1">
      <alignment horizontal="center" vertical="center" wrapText="1"/>
    </xf>
    <xf numFmtId="9" fontId="8" fillId="2" borderId="1" xfId="0" applyNumberFormat="1" applyFont="1" applyFill="1" applyBorder="1" applyAlignment="1">
      <alignment horizontal="center" vertical="center" wrapText="1"/>
    </xf>
    <xf numFmtId="44" fontId="0" fillId="0" borderId="3" xfId="3" applyFont="1" applyBorder="1" applyAlignment="1">
      <alignment horizontal="center" vertical="center" wrapText="1"/>
    </xf>
    <xf numFmtId="44" fontId="0" fillId="0" borderId="1" xfId="3" applyFont="1" applyBorder="1" applyAlignment="1">
      <alignment horizontal="center" vertical="center" wrapText="1"/>
    </xf>
    <xf numFmtId="44" fontId="0" fillId="0" borderId="4" xfId="3" applyFont="1" applyBorder="1" applyAlignment="1">
      <alignment horizontal="center" vertical="center" wrapText="1"/>
    </xf>
    <xf numFmtId="10" fontId="0" fillId="0" borderId="3" xfId="0" applyNumberFormat="1" applyBorder="1" applyAlignment="1">
      <alignment horizontal="center" vertical="center" wrapText="1"/>
    </xf>
    <xf numFmtId="10" fontId="0" fillId="0" borderId="1" xfId="0" applyNumberFormat="1" applyBorder="1" applyAlignment="1">
      <alignment horizontal="center" vertical="center" wrapText="1"/>
    </xf>
    <xf numFmtId="10" fontId="0" fillId="0" borderId="4" xfId="0" applyNumberFormat="1" applyBorder="1" applyAlignment="1">
      <alignment horizontal="center"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10" fontId="0" fillId="0" borderId="28" xfId="0" applyNumberFormat="1" applyBorder="1" applyAlignment="1">
      <alignment horizontal="center" vertical="center" wrapText="1"/>
    </xf>
    <xf numFmtId="9" fontId="5" fillId="0" borderId="3" xfId="1" applyFont="1" applyFill="1" applyBorder="1" applyAlignment="1">
      <alignment horizontal="left" vertical="top" wrapText="1"/>
    </xf>
    <xf numFmtId="9" fontId="5" fillId="0" borderId="1" xfId="1" applyFont="1" applyFill="1" applyBorder="1" applyAlignment="1">
      <alignment horizontal="left" vertical="top" wrapText="1"/>
    </xf>
    <xf numFmtId="9" fontId="5" fillId="0" borderId="28" xfId="1" applyFont="1" applyFill="1" applyBorder="1" applyAlignment="1">
      <alignment horizontal="left" vertical="top" wrapText="1"/>
    </xf>
    <xf numFmtId="0" fontId="8" fillId="2" borderId="6"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9" fontId="0" fillId="0" borderId="6" xfId="0" applyNumberFormat="1" applyBorder="1" applyAlignment="1">
      <alignment horizontal="center" vertical="center" wrapText="1"/>
    </xf>
    <xf numFmtId="168" fontId="0" fillId="0" borderId="6" xfId="0" applyNumberFormat="1" applyBorder="1" applyAlignment="1">
      <alignment horizontal="center" vertical="center" wrapText="1"/>
    </xf>
    <xf numFmtId="168" fontId="0" fillId="0" borderId="1" xfId="0" applyNumberFormat="1" applyBorder="1" applyAlignment="1">
      <alignment horizontal="center" vertical="center" wrapText="1"/>
    </xf>
    <xf numFmtId="168" fontId="0" fillId="0" borderId="4" xfId="0" applyNumberFormat="1" applyBorder="1" applyAlignment="1">
      <alignment horizontal="center" vertical="center" wrapText="1"/>
    </xf>
    <xf numFmtId="0" fontId="8" fillId="0" borderId="6" xfId="0" applyFont="1" applyBorder="1" applyAlignment="1">
      <alignment horizontal="left" vertical="center" wrapText="1"/>
    </xf>
    <xf numFmtId="0" fontId="8" fillId="0" borderId="1" xfId="0" applyFont="1" applyBorder="1" applyAlignment="1">
      <alignment horizontal="left" vertical="center" wrapText="1"/>
    </xf>
    <xf numFmtId="0" fontId="8" fillId="2" borderId="3"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0" borderId="28" xfId="0" applyFont="1" applyBorder="1" applyAlignment="1">
      <alignment horizontal="center" vertical="center"/>
    </xf>
    <xf numFmtId="9" fontId="0" fillId="0" borderId="28" xfId="0" applyNumberFormat="1" applyBorder="1" applyAlignment="1">
      <alignment horizontal="center" vertical="center" wrapText="1"/>
    </xf>
    <xf numFmtId="168" fontId="0" fillId="0" borderId="3" xfId="0" applyNumberFormat="1" applyBorder="1" applyAlignment="1">
      <alignment horizontal="center" vertical="center" wrapText="1"/>
    </xf>
    <xf numFmtId="168" fontId="0" fillId="0" borderId="28" xfId="0" applyNumberFormat="1" applyBorder="1" applyAlignment="1">
      <alignment horizontal="center" vertical="center" wrapText="1"/>
    </xf>
    <xf numFmtId="9" fontId="5" fillId="0" borderId="28" xfId="0" applyNumberFormat="1" applyFont="1" applyBorder="1" applyAlignment="1">
      <alignment horizontal="center" vertical="center" wrapText="1"/>
    </xf>
    <xf numFmtId="0" fontId="5" fillId="2" borderId="3" xfId="0" applyFont="1" applyFill="1" applyBorder="1" applyAlignment="1">
      <alignment horizontal="center" vertical="center" wrapText="1"/>
    </xf>
    <xf numFmtId="0" fontId="5" fillId="2" borderId="28" xfId="0" applyFont="1" applyFill="1" applyBorder="1" applyAlignment="1">
      <alignment horizontal="center" vertical="center" wrapText="1"/>
    </xf>
    <xf numFmtId="169" fontId="0" fillId="0" borderId="3" xfId="3" applyNumberFormat="1" applyFont="1" applyBorder="1" applyAlignment="1">
      <alignment horizontal="center" vertical="center" wrapText="1"/>
    </xf>
    <xf numFmtId="169" fontId="0" fillId="0" borderId="28" xfId="3" applyNumberFormat="1" applyFont="1" applyBorder="1" applyAlignment="1">
      <alignment horizontal="center" vertical="center" wrapText="1"/>
    </xf>
    <xf numFmtId="0" fontId="8" fillId="0" borderId="28" xfId="0" applyFont="1" applyBorder="1" applyAlignment="1">
      <alignment horizontal="left" vertical="center" wrapText="1"/>
    </xf>
    <xf numFmtId="169" fontId="0" fillId="0" borderId="4" xfId="3" applyNumberFormat="1" applyFont="1" applyBorder="1" applyAlignment="1">
      <alignment horizontal="center" vertical="center" wrapText="1"/>
    </xf>
    <xf numFmtId="9" fontId="5" fillId="0" borderId="28" xfId="0" applyNumberFormat="1" applyFont="1" applyBorder="1" applyAlignment="1">
      <alignment horizontal="left" vertical="center" wrapText="1"/>
    </xf>
    <xf numFmtId="0" fontId="8" fillId="0" borderId="6" xfId="0" applyFont="1" applyBorder="1" applyAlignment="1">
      <alignment horizontal="center" vertical="center"/>
    </xf>
    <xf numFmtId="9" fontId="5" fillId="0" borderId="6" xfId="0" applyNumberFormat="1" applyFont="1" applyBorder="1" applyAlignment="1">
      <alignment horizontal="center" vertical="center" wrapText="1"/>
    </xf>
    <xf numFmtId="9" fontId="5" fillId="0" borderId="6" xfId="1" applyFont="1" applyFill="1" applyBorder="1" applyAlignment="1">
      <alignment horizontal="left" vertical="center" wrapText="1"/>
    </xf>
    <xf numFmtId="9" fontId="5" fillId="0" borderId="4" xfId="1" applyFont="1" applyFill="1" applyBorder="1" applyAlignment="1">
      <alignment horizontal="left" vertical="center" wrapText="1"/>
    </xf>
    <xf numFmtId="9" fontId="8" fillId="2" borderId="28" xfId="0" applyNumberFormat="1" applyFont="1" applyFill="1" applyBorder="1" applyAlignment="1">
      <alignment horizontal="center" vertical="center" wrapText="1"/>
    </xf>
    <xf numFmtId="8" fontId="5" fillId="0" borderId="3" xfId="0" applyNumberFormat="1" applyFont="1" applyBorder="1" applyAlignment="1">
      <alignment horizontal="center" vertical="center" wrapText="1"/>
    </xf>
    <xf numFmtId="6" fontId="0" fillId="0" borderId="3" xfId="0" applyNumberFormat="1" applyBorder="1" applyAlignment="1">
      <alignment horizontal="center" vertical="center" wrapText="1"/>
    </xf>
    <xf numFmtId="8" fontId="0" fillId="0" borderId="3" xfId="0" applyNumberFormat="1" applyBorder="1" applyAlignment="1">
      <alignment horizontal="center" vertical="center" wrapText="1"/>
    </xf>
    <xf numFmtId="9" fontId="8" fillId="2" borderId="4" xfId="0" applyNumberFormat="1" applyFont="1" applyFill="1" applyBorder="1" applyAlignment="1">
      <alignment horizontal="center" vertical="center" wrapText="1"/>
    </xf>
    <xf numFmtId="8" fontId="0" fillId="0" borderId="4" xfId="0" applyNumberFormat="1" applyBorder="1" applyAlignment="1">
      <alignment horizontal="center" vertical="center" wrapText="1"/>
    </xf>
    <xf numFmtId="9" fontId="5" fillId="0" borderId="3" xfId="0" applyNumberFormat="1" applyFont="1" applyBorder="1" applyAlignment="1">
      <alignment horizontal="left" vertical="top" wrapText="1"/>
    </xf>
    <xf numFmtId="9" fontId="5" fillId="0" borderId="4" xfId="0" applyNumberFormat="1" applyFont="1" applyBorder="1" applyAlignment="1">
      <alignment horizontal="left" vertical="top" wrapText="1"/>
    </xf>
    <xf numFmtId="168" fontId="0" fillId="0" borderId="38" xfId="0" applyNumberFormat="1" applyBorder="1" applyAlignment="1">
      <alignment horizontal="center" vertical="center" wrapText="1"/>
    </xf>
    <xf numFmtId="168" fontId="0" fillId="0" borderId="31" xfId="0" applyNumberFormat="1" applyBorder="1" applyAlignment="1">
      <alignment horizontal="center" vertical="center" wrapText="1"/>
    </xf>
    <xf numFmtId="10" fontId="0" fillId="0" borderId="38" xfId="0" applyNumberFormat="1" applyBorder="1" applyAlignment="1">
      <alignment horizontal="center" vertical="center" wrapText="1"/>
    </xf>
    <xf numFmtId="10" fontId="0" fillId="0" borderId="31" xfId="0" applyNumberFormat="1" applyBorder="1" applyAlignment="1">
      <alignment horizontal="center" vertical="center" wrapText="1"/>
    </xf>
    <xf numFmtId="9" fontId="5" fillId="0" borderId="30" xfId="0" applyNumberFormat="1" applyFont="1" applyBorder="1" applyAlignment="1">
      <alignment horizontal="left" vertical="top" wrapText="1"/>
    </xf>
    <xf numFmtId="171" fontId="0" fillId="0" borderId="12" xfId="0" applyNumberFormat="1" applyBorder="1" applyAlignment="1">
      <alignment horizontal="center" vertical="center" wrapText="1"/>
    </xf>
    <xf numFmtId="171" fontId="0" fillId="0" borderId="0" xfId="0" applyNumberFormat="1" applyAlignment="1">
      <alignment horizontal="center" vertical="center" wrapText="1"/>
    </xf>
    <xf numFmtId="44" fontId="0" fillId="0" borderId="31" xfId="3" applyFont="1" applyBorder="1" applyAlignment="1">
      <alignment horizontal="center" vertical="center" wrapText="1"/>
    </xf>
    <xf numFmtId="44" fontId="0" fillId="0" borderId="36" xfId="3" applyFont="1" applyBorder="1" applyAlignment="1">
      <alignment horizontal="center" vertical="center" wrapText="1"/>
    </xf>
    <xf numFmtId="172" fontId="0" fillId="0" borderId="3" xfId="0" applyNumberFormat="1" applyBorder="1" applyAlignment="1">
      <alignment horizontal="center" vertical="center" wrapText="1"/>
    </xf>
    <xf numFmtId="172" fontId="0" fillId="0" borderId="1" xfId="0" applyNumberFormat="1" applyBorder="1" applyAlignment="1">
      <alignment horizontal="center" vertical="center" wrapText="1"/>
    </xf>
    <xf numFmtId="44" fontId="0" fillId="0" borderId="3" xfId="3" applyFont="1" applyFill="1" applyBorder="1" applyAlignment="1">
      <alignment horizontal="center" vertical="center" wrapText="1"/>
    </xf>
    <xf numFmtId="44" fontId="0" fillId="0" borderId="1" xfId="3" applyFont="1" applyFill="1" applyBorder="1" applyAlignment="1">
      <alignment horizontal="center" vertical="center" wrapText="1"/>
    </xf>
    <xf numFmtId="171" fontId="0" fillId="0" borderId="3" xfId="0" applyNumberFormat="1" applyBorder="1" applyAlignment="1">
      <alignment horizontal="center" vertical="center" wrapText="1"/>
    </xf>
    <xf numFmtId="171" fontId="0" fillId="0" borderId="1" xfId="0" applyNumberFormat="1" applyBorder="1" applyAlignment="1">
      <alignment horizontal="center" vertical="center" wrapText="1"/>
    </xf>
    <xf numFmtId="171" fontId="0" fillId="0" borderId="4" xfId="0" applyNumberFormat="1" applyBorder="1" applyAlignment="1">
      <alignment horizontal="center" vertical="center" wrapText="1"/>
    </xf>
    <xf numFmtId="169" fontId="0" fillId="0" borderId="1" xfId="3" applyNumberFormat="1" applyFont="1" applyBorder="1" applyAlignment="1">
      <alignment horizontal="center" vertical="center" wrapText="1"/>
    </xf>
    <xf numFmtId="170" fontId="0" fillId="0" borderId="3" xfId="0" applyNumberFormat="1" applyBorder="1" applyAlignment="1">
      <alignment horizontal="center" vertical="center" wrapText="1"/>
    </xf>
    <xf numFmtId="170" fontId="0" fillId="0" borderId="1" xfId="0" applyNumberForma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44" fontId="0" fillId="0" borderId="4" xfId="3" applyFont="1" applyFill="1" applyBorder="1" applyAlignment="1">
      <alignment horizontal="center" vertical="center" wrapText="1"/>
    </xf>
    <xf numFmtId="9" fontId="5" fillId="0" borderId="3" xfId="0" quotePrefix="1" applyNumberFormat="1" applyFont="1" applyBorder="1" applyAlignment="1">
      <alignment horizontal="left" vertical="center" wrapText="1"/>
    </xf>
    <xf numFmtId="9" fontId="8" fillId="0" borderId="3" xfId="0" applyNumberFormat="1" applyFont="1" applyBorder="1" applyAlignment="1">
      <alignment horizontal="center" vertical="center"/>
    </xf>
    <xf numFmtId="9" fontId="8" fillId="0" borderId="4" xfId="0" applyNumberFormat="1" applyFont="1" applyBorder="1" applyAlignment="1">
      <alignment horizontal="center" vertical="center"/>
    </xf>
    <xf numFmtId="172" fontId="0" fillId="0" borderId="4" xfId="0" applyNumberFormat="1" applyBorder="1" applyAlignment="1">
      <alignment horizontal="center" vertical="center" wrapText="1"/>
    </xf>
    <xf numFmtId="9" fontId="5" fillId="0" borderId="1" xfId="0" applyNumberFormat="1" applyFont="1" applyBorder="1" applyAlignment="1">
      <alignment horizontal="left" vertical="top" wrapText="1"/>
    </xf>
    <xf numFmtId="9" fontId="4" fillId="0" borderId="2" xfId="0" applyNumberFormat="1" applyFont="1" applyBorder="1" applyAlignment="1">
      <alignment horizontal="center" vertical="center" wrapText="1"/>
    </xf>
    <xf numFmtId="9" fontId="4" fillId="0" borderId="5" xfId="0" applyNumberFormat="1" applyFont="1" applyBorder="1" applyAlignment="1">
      <alignment horizontal="center" vertical="center" wrapText="1"/>
    </xf>
    <xf numFmtId="9" fontId="8" fillId="2" borderId="6" xfId="0" applyNumberFormat="1" applyFont="1" applyFill="1" applyBorder="1" applyAlignment="1">
      <alignment horizontal="center" vertical="center" wrapText="1"/>
    </xf>
    <xf numFmtId="9" fontId="8" fillId="0" borderId="6" xfId="0" applyNumberFormat="1" applyFont="1" applyBorder="1" applyAlignment="1">
      <alignment horizontal="center" vertical="center"/>
    </xf>
    <xf numFmtId="9" fontId="8" fillId="0" borderId="1" xfId="0" applyNumberFormat="1" applyFont="1" applyBorder="1" applyAlignment="1">
      <alignment horizontal="center" vertical="center"/>
    </xf>
    <xf numFmtId="9" fontId="8" fillId="0" borderId="6" xfId="0" applyNumberFormat="1" applyFont="1" applyBorder="1" applyAlignment="1">
      <alignment horizontal="center" vertical="center" wrapText="1"/>
    </xf>
    <xf numFmtId="164" fontId="8" fillId="0" borderId="6" xfId="0" applyNumberFormat="1" applyFont="1" applyBorder="1" applyAlignment="1">
      <alignment horizontal="center" vertical="center" wrapText="1"/>
    </xf>
    <xf numFmtId="9" fontId="8" fillId="0" borderId="6" xfId="0" applyNumberFormat="1" applyFont="1" applyBorder="1" applyAlignment="1">
      <alignment horizontal="left" vertical="center" wrapText="1"/>
    </xf>
    <xf numFmtId="9" fontId="12" fillId="0" borderId="3" xfId="0" applyNumberFormat="1" applyFont="1" applyBorder="1" applyAlignment="1">
      <alignment horizontal="left" vertical="center" wrapText="1"/>
    </xf>
    <xf numFmtId="9" fontId="12" fillId="0" borderId="4" xfId="0" applyNumberFormat="1" applyFont="1" applyBorder="1" applyAlignment="1">
      <alignment horizontal="left" vertical="center" wrapText="1"/>
    </xf>
    <xf numFmtId="10" fontId="5" fillId="0" borderId="3" xfId="0" applyNumberFormat="1" applyFont="1" applyBorder="1" applyAlignment="1">
      <alignment horizontal="center" vertical="center" wrapText="1"/>
    </xf>
    <xf numFmtId="10" fontId="5" fillId="0" borderId="28" xfId="0" applyNumberFormat="1" applyFont="1" applyBorder="1" applyAlignment="1">
      <alignment horizontal="center" vertical="center" wrapText="1"/>
    </xf>
    <xf numFmtId="44" fontId="5" fillId="0" borderId="3" xfId="3" applyFont="1" applyBorder="1" applyAlignment="1">
      <alignment horizontal="center" vertical="center" wrapText="1"/>
    </xf>
    <xf numFmtId="44" fontId="5" fillId="0" borderId="4" xfId="3" applyFont="1" applyBorder="1" applyAlignment="1">
      <alignment horizontal="center" vertical="center" wrapText="1"/>
    </xf>
    <xf numFmtId="168" fontId="5" fillId="0" borderId="6" xfId="0" applyNumberFormat="1" applyFont="1" applyBorder="1" applyAlignment="1">
      <alignment horizontal="center" vertical="center" wrapText="1"/>
    </xf>
    <xf numFmtId="168" fontId="5" fillId="0" borderId="1" xfId="0" applyNumberFormat="1" applyFont="1" applyBorder="1" applyAlignment="1">
      <alignment horizontal="center" vertical="center" wrapText="1"/>
    </xf>
    <xf numFmtId="168" fontId="5" fillId="0" borderId="4" xfId="0" applyNumberFormat="1" applyFont="1" applyBorder="1" applyAlignment="1">
      <alignment horizontal="center" vertical="center" wrapText="1"/>
    </xf>
    <xf numFmtId="169" fontId="5" fillId="0" borderId="3" xfId="3" applyNumberFormat="1" applyFont="1" applyBorder="1" applyAlignment="1">
      <alignment horizontal="center" vertical="center" wrapText="1"/>
    </xf>
    <xf numFmtId="169" fontId="5" fillId="0" borderId="28" xfId="3" applyNumberFormat="1" applyFont="1" applyBorder="1" applyAlignment="1">
      <alignment horizontal="center" vertical="center" wrapText="1"/>
    </xf>
    <xf numFmtId="168" fontId="5" fillId="0" borderId="3" xfId="0" applyNumberFormat="1" applyFont="1" applyBorder="1" applyAlignment="1">
      <alignment horizontal="center" vertical="center" wrapText="1"/>
    </xf>
    <xf numFmtId="168" fontId="5" fillId="0" borderId="28" xfId="0" applyNumberFormat="1" applyFont="1" applyBorder="1" applyAlignment="1">
      <alignment horizontal="center" vertical="center" wrapText="1"/>
    </xf>
    <xf numFmtId="9" fontId="5" fillId="0" borderId="28" xfId="0" applyNumberFormat="1" applyFont="1" applyBorder="1" applyAlignment="1">
      <alignment horizontal="left" vertical="top" wrapText="1"/>
    </xf>
    <xf numFmtId="0" fontId="8" fillId="2" borderId="6" xfId="0" applyFont="1" applyFill="1" applyBorder="1" applyAlignment="1">
      <alignment horizontal="left" vertical="center" wrapText="1"/>
    </xf>
    <xf numFmtId="0" fontId="8" fillId="2" borderId="4" xfId="0" applyFont="1" applyFill="1" applyBorder="1" applyAlignment="1">
      <alignment horizontal="left" vertical="center" wrapText="1"/>
    </xf>
    <xf numFmtId="9" fontId="5" fillId="0" borderId="6" xfId="1" applyFont="1" applyFill="1" applyBorder="1" applyAlignment="1">
      <alignment horizontal="left" vertical="top" wrapText="1"/>
    </xf>
    <xf numFmtId="9" fontId="5" fillId="0" borderId="4" xfId="1" applyFont="1" applyFill="1" applyBorder="1" applyAlignment="1">
      <alignment horizontal="left" vertical="top" wrapText="1"/>
    </xf>
    <xf numFmtId="0" fontId="8" fillId="2" borderId="3"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28" xfId="0" applyFont="1" applyFill="1" applyBorder="1" applyAlignment="1">
      <alignment horizontal="left" vertical="center" wrapText="1"/>
    </xf>
    <xf numFmtId="9" fontId="8" fillId="2" borderId="28" xfId="0" applyNumberFormat="1" applyFont="1" applyFill="1" applyBorder="1" applyAlignment="1">
      <alignment horizontal="left" vertical="center" wrapText="1"/>
    </xf>
    <xf numFmtId="6" fontId="5" fillId="0" borderId="3"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8" fontId="5" fillId="0" borderId="4" xfId="0" applyNumberFormat="1" applyFont="1" applyBorder="1" applyAlignment="1">
      <alignment horizontal="center" vertical="center" wrapText="1"/>
    </xf>
    <xf numFmtId="44" fontId="5" fillId="0" borderId="1" xfId="3" applyFont="1" applyBorder="1" applyAlignment="1">
      <alignment horizontal="center" vertical="center" wrapText="1"/>
    </xf>
    <xf numFmtId="9" fontId="5" fillId="0" borderId="34" xfId="0" applyNumberFormat="1" applyFont="1" applyBorder="1" applyAlignment="1">
      <alignment horizontal="center" vertical="center" wrapText="1"/>
    </xf>
    <xf numFmtId="168" fontId="5" fillId="0" borderId="38" xfId="0" applyNumberFormat="1" applyFont="1" applyBorder="1" applyAlignment="1">
      <alignment horizontal="center" vertical="center" wrapText="1"/>
    </xf>
    <xf numFmtId="168" fontId="5" fillId="0" borderId="31" xfId="0" applyNumberFormat="1" applyFont="1" applyBorder="1" applyAlignment="1">
      <alignment horizontal="center" vertical="center" wrapText="1"/>
    </xf>
    <xf numFmtId="10" fontId="5" fillId="0" borderId="38" xfId="0" applyNumberFormat="1" applyFont="1" applyBorder="1" applyAlignment="1">
      <alignment horizontal="center" vertical="center" wrapText="1"/>
    </xf>
    <xf numFmtId="10" fontId="5" fillId="0" borderId="31" xfId="0" applyNumberFormat="1" applyFont="1" applyBorder="1" applyAlignment="1">
      <alignment horizontal="center" vertical="center" wrapText="1"/>
    </xf>
    <xf numFmtId="166" fontId="5" fillId="0" borderId="2" xfId="0" applyNumberFormat="1" applyFont="1" applyBorder="1" applyAlignment="1">
      <alignment horizontal="center" vertical="center" wrapText="1"/>
    </xf>
    <xf numFmtId="4" fontId="5" fillId="0" borderId="38" xfId="0" applyNumberFormat="1" applyFont="1" applyBorder="1" applyAlignment="1">
      <alignment horizontal="center" vertical="center" wrapText="1"/>
    </xf>
    <xf numFmtId="4" fontId="5" fillId="0" borderId="31" xfId="0" applyNumberFormat="1" applyFont="1" applyBorder="1" applyAlignment="1">
      <alignment horizontal="center" vertical="center" wrapText="1"/>
    </xf>
    <xf numFmtId="171" fontId="5" fillId="0" borderId="12" xfId="0" applyNumberFormat="1" applyFont="1" applyBorder="1" applyAlignment="1">
      <alignment horizontal="center" vertical="center" wrapText="1"/>
    </xf>
    <xf numFmtId="171" fontId="5" fillId="0" borderId="0" xfId="0" applyNumberFormat="1" applyFont="1" applyAlignment="1">
      <alignment horizontal="center" vertical="center" wrapText="1"/>
    </xf>
    <xf numFmtId="173" fontId="5" fillId="0" borderId="36" xfId="0" applyNumberFormat="1" applyFont="1" applyBorder="1" applyAlignment="1">
      <alignment horizontal="center" vertical="center" wrapText="1"/>
    </xf>
    <xf numFmtId="173" fontId="5" fillId="0" borderId="38" xfId="0" applyNumberFormat="1" applyFont="1" applyBorder="1" applyAlignment="1">
      <alignment horizontal="center" vertical="center" wrapText="1"/>
    </xf>
    <xf numFmtId="10" fontId="5" fillId="0" borderId="35" xfId="0" applyNumberFormat="1" applyFont="1" applyBorder="1" applyAlignment="1">
      <alignment horizontal="center" vertical="center" wrapText="1"/>
    </xf>
    <xf numFmtId="10" fontId="5" fillId="0" borderId="37" xfId="0" applyNumberFormat="1" applyFont="1" applyBorder="1" applyAlignment="1">
      <alignment horizontal="center" vertical="center" wrapText="1"/>
    </xf>
    <xf numFmtId="10" fontId="5" fillId="0" borderId="4" xfId="0" applyNumberFormat="1" applyFont="1" applyBorder="1" applyAlignment="1">
      <alignment horizontal="center" vertical="center" wrapText="1"/>
    </xf>
    <xf numFmtId="172" fontId="5" fillId="0" borderId="3" xfId="0" applyNumberFormat="1" applyFont="1" applyBorder="1" applyAlignment="1">
      <alignment horizontal="center" vertical="center" wrapText="1"/>
    </xf>
    <xf numFmtId="172" fontId="5" fillId="0" borderId="1" xfId="0" applyNumberFormat="1" applyFont="1" applyBorder="1" applyAlignment="1">
      <alignment horizontal="center" vertical="center" wrapText="1"/>
    </xf>
    <xf numFmtId="170" fontId="5" fillId="0" borderId="3" xfId="0" applyNumberFormat="1" applyFont="1" applyBorder="1" applyAlignment="1">
      <alignment horizontal="center" vertical="center" wrapText="1"/>
    </xf>
    <xf numFmtId="170" fontId="5" fillId="0" borderId="1" xfId="0" applyNumberFormat="1" applyFont="1" applyBorder="1" applyAlignment="1">
      <alignment horizontal="center" vertical="center" wrapText="1"/>
    </xf>
    <xf numFmtId="169" fontId="5" fillId="0" borderId="4" xfId="3" applyNumberFormat="1" applyFont="1" applyBorder="1" applyAlignment="1">
      <alignment horizontal="center" vertical="center" wrapText="1"/>
    </xf>
    <xf numFmtId="169" fontId="5" fillId="0" borderId="1" xfId="3" applyNumberFormat="1" applyFont="1" applyBorder="1" applyAlignment="1">
      <alignment horizontal="center" vertical="center" wrapText="1"/>
    </xf>
    <xf numFmtId="171" fontId="5" fillId="0" borderId="3" xfId="0" applyNumberFormat="1" applyFont="1" applyBorder="1" applyAlignment="1">
      <alignment horizontal="center" vertical="center" wrapText="1"/>
    </xf>
    <xf numFmtId="171" fontId="5" fillId="0" borderId="4" xfId="0" applyNumberFormat="1" applyFont="1" applyBorder="1" applyAlignment="1">
      <alignment horizontal="center" vertical="center" wrapText="1"/>
    </xf>
    <xf numFmtId="172" fontId="5" fillId="0" borderId="4" xfId="0" applyNumberFormat="1" applyFont="1" applyBorder="1" applyAlignment="1">
      <alignment horizontal="center" vertical="center" wrapText="1"/>
    </xf>
    <xf numFmtId="171" fontId="5" fillId="0" borderId="1" xfId="0" applyNumberFormat="1" applyFont="1" applyBorder="1" applyAlignment="1">
      <alignment horizontal="center" vertical="center" wrapText="1"/>
    </xf>
    <xf numFmtId="9" fontId="5" fillId="4" borderId="2" xfId="0" applyNumberFormat="1" applyFont="1" applyFill="1" applyBorder="1" applyAlignment="1">
      <alignment horizontal="center" vertical="center" wrapText="1"/>
    </xf>
    <xf numFmtId="44" fontId="5" fillId="4" borderId="3" xfId="3" applyFont="1" applyFill="1" applyBorder="1" applyAlignment="1">
      <alignment horizontal="right" vertical="center" wrapText="1"/>
    </xf>
    <xf numFmtId="9" fontId="5" fillId="4" borderId="3" xfId="1" applyFont="1" applyFill="1" applyBorder="1" applyAlignment="1">
      <alignment horizontal="center" vertical="center" wrapText="1"/>
    </xf>
    <xf numFmtId="10" fontId="5" fillId="4" borderId="3" xfId="1" applyNumberFormat="1" applyFont="1" applyFill="1" applyBorder="1" applyAlignment="1">
      <alignment horizontal="center" vertical="center" wrapText="1"/>
    </xf>
    <xf numFmtId="9" fontId="16" fillId="4" borderId="3" xfId="0" applyNumberFormat="1" applyFont="1" applyFill="1" applyBorder="1" applyAlignment="1">
      <alignment vertical="center" wrapText="1"/>
    </xf>
    <xf numFmtId="44" fontId="5" fillId="4" borderId="1" xfId="3" applyFont="1" applyFill="1" applyBorder="1" applyAlignment="1">
      <alignment horizontal="right" vertical="center" wrapText="1"/>
    </xf>
    <xf numFmtId="9" fontId="5" fillId="4" borderId="1" xfId="1" applyFont="1" applyFill="1" applyBorder="1" applyAlignment="1">
      <alignment horizontal="center" vertical="center" wrapText="1"/>
    </xf>
    <xf numFmtId="10" fontId="5" fillId="4" borderId="1" xfId="1" applyNumberFormat="1" applyFont="1" applyFill="1" applyBorder="1" applyAlignment="1">
      <alignment horizontal="center" vertical="center" wrapText="1"/>
    </xf>
    <xf numFmtId="9" fontId="5" fillId="4" borderId="1" xfId="0" applyNumberFormat="1" applyFont="1" applyFill="1" applyBorder="1" applyAlignment="1">
      <alignment vertical="center" wrapText="1"/>
    </xf>
    <xf numFmtId="44" fontId="5" fillId="4" borderId="4" xfId="3" applyFont="1" applyFill="1" applyBorder="1" applyAlignment="1">
      <alignment horizontal="right" vertical="center" wrapText="1"/>
    </xf>
    <xf numFmtId="9" fontId="5" fillId="4" borderId="4" xfId="1" applyFont="1" applyFill="1" applyBorder="1" applyAlignment="1">
      <alignment horizontal="center" vertical="center" wrapText="1"/>
    </xf>
    <xf numFmtId="10" fontId="5" fillId="4" borderId="4" xfId="1" applyNumberFormat="1" applyFont="1" applyFill="1" applyBorder="1" applyAlignment="1">
      <alignment horizontal="center" vertical="center" wrapText="1"/>
    </xf>
    <xf numFmtId="9" fontId="5" fillId="4" borderId="4" xfId="0" applyNumberFormat="1" applyFont="1" applyFill="1" applyBorder="1" applyAlignment="1">
      <alignment vertical="center" wrapText="1"/>
    </xf>
    <xf numFmtId="9" fontId="5" fillId="4" borderId="3" xfId="0" applyNumberFormat="1" applyFont="1" applyFill="1" applyBorder="1" applyAlignment="1">
      <alignment vertical="center" wrapText="1"/>
    </xf>
    <xf numFmtId="44" fontId="5" fillId="4" borderId="2" xfId="0" applyNumberFormat="1" applyFont="1" applyFill="1" applyBorder="1" applyAlignment="1">
      <alignment horizontal="right" vertical="center" wrapText="1"/>
    </xf>
    <xf numFmtId="44" fontId="5" fillId="4" borderId="2" xfId="3" applyFont="1" applyFill="1" applyBorder="1" applyAlignment="1">
      <alignment horizontal="right" vertical="center" wrapText="1"/>
    </xf>
    <xf numFmtId="10" fontId="5" fillId="4" borderId="2" xfId="1" applyNumberFormat="1" applyFont="1" applyFill="1" applyBorder="1" applyAlignment="1">
      <alignment horizontal="center" vertical="center" wrapText="1"/>
    </xf>
    <xf numFmtId="9" fontId="5" fillId="4" borderId="2" xfId="0" applyNumberFormat="1" applyFont="1" applyFill="1" applyBorder="1" applyAlignment="1">
      <alignment vertical="top" wrapText="1"/>
    </xf>
    <xf numFmtId="44" fontId="15" fillId="4" borderId="3" xfId="0" applyNumberFormat="1" applyFont="1" applyFill="1" applyBorder="1" applyAlignment="1">
      <alignment horizontal="right" vertical="center" wrapText="1"/>
    </xf>
    <xf numFmtId="9" fontId="5" fillId="4" borderId="3" xfId="0" applyNumberFormat="1" applyFont="1" applyFill="1" applyBorder="1" applyAlignment="1">
      <alignment vertical="top" wrapText="1"/>
    </xf>
    <xf numFmtId="44" fontId="5" fillId="4" borderId="1" xfId="0" applyNumberFormat="1" applyFont="1" applyFill="1" applyBorder="1" applyAlignment="1">
      <alignment horizontal="right" vertical="center" wrapText="1"/>
    </xf>
    <xf numFmtId="9" fontId="5" fillId="4" borderId="1" xfId="0" applyNumberFormat="1" applyFont="1" applyFill="1" applyBorder="1" applyAlignment="1">
      <alignment vertical="top" wrapText="1"/>
    </xf>
    <xf numFmtId="44" fontId="5" fillId="4" borderId="4" xfId="0" applyNumberFormat="1" applyFont="1" applyFill="1" applyBorder="1" applyAlignment="1">
      <alignment horizontal="right" vertical="center" wrapText="1"/>
    </xf>
    <xf numFmtId="9" fontId="5" fillId="4" borderId="4" xfId="0" applyNumberFormat="1" applyFont="1" applyFill="1" applyBorder="1" applyAlignment="1">
      <alignment vertical="top" wrapText="1"/>
    </xf>
    <xf numFmtId="44" fontId="5" fillId="4" borderId="3" xfId="0" applyNumberFormat="1" applyFont="1" applyFill="1" applyBorder="1" applyAlignment="1">
      <alignment horizontal="right" vertical="center" wrapText="1"/>
    </xf>
    <xf numFmtId="44" fontId="5" fillId="4" borderId="3" xfId="3" applyFont="1" applyFill="1" applyBorder="1" applyAlignment="1">
      <alignment horizontal="center" vertical="center" wrapText="1"/>
    </xf>
    <xf numFmtId="9" fontId="5" fillId="4" borderId="3" xfId="0" applyNumberFormat="1" applyFont="1" applyFill="1" applyBorder="1" applyAlignment="1">
      <alignment horizontal="left" vertical="center" wrapText="1"/>
    </xf>
    <xf numFmtId="44" fontId="5" fillId="4" borderId="1" xfId="3" applyFont="1" applyFill="1" applyBorder="1" applyAlignment="1">
      <alignment horizontal="center" vertical="center" wrapText="1"/>
    </xf>
    <xf numFmtId="9" fontId="5" fillId="4" borderId="1" xfId="0" applyNumberFormat="1" applyFont="1" applyFill="1" applyBorder="1" applyAlignment="1">
      <alignment horizontal="left" vertical="center" wrapText="1"/>
    </xf>
    <xf numFmtId="44" fontId="5" fillId="4" borderId="4" xfId="3" applyFont="1" applyFill="1" applyBorder="1" applyAlignment="1">
      <alignment horizontal="center" vertical="center" wrapText="1"/>
    </xf>
    <xf numFmtId="9" fontId="5" fillId="4" borderId="4" xfId="0" applyNumberFormat="1" applyFont="1" applyFill="1" applyBorder="1" applyAlignment="1">
      <alignment horizontal="left" vertical="center" wrapText="1"/>
    </xf>
    <xf numFmtId="9" fontId="5" fillId="4" borderId="2" xfId="0" applyNumberFormat="1" applyFont="1" applyFill="1" applyBorder="1" applyAlignment="1">
      <alignment vertical="center" wrapText="1"/>
    </xf>
    <xf numFmtId="173" fontId="5" fillId="4" borderId="2" xfId="0" applyNumberFormat="1" applyFont="1" applyFill="1" applyBorder="1" applyAlignment="1">
      <alignment horizontal="right" vertical="center" wrapText="1"/>
    </xf>
    <xf numFmtId="174" fontId="5" fillId="4" borderId="3" xfId="0" applyNumberFormat="1" applyFont="1" applyFill="1" applyBorder="1" applyAlignment="1">
      <alignment horizontal="right" vertical="center" wrapText="1"/>
    </xf>
    <xf numFmtId="174" fontId="5" fillId="4" borderId="1" xfId="0" applyNumberFormat="1" applyFont="1" applyFill="1" applyBorder="1" applyAlignment="1">
      <alignment horizontal="right" vertical="center" wrapText="1"/>
    </xf>
    <xf numFmtId="44" fontId="8" fillId="4" borderId="3" xfId="0" applyNumberFormat="1" applyFont="1" applyFill="1" applyBorder="1" applyAlignment="1">
      <alignment horizontal="right" vertical="center" wrapText="1"/>
    </xf>
    <xf numFmtId="9" fontId="8" fillId="4" borderId="45" xfId="1" applyFont="1" applyFill="1" applyBorder="1" applyAlignment="1">
      <alignment horizontal="center" vertical="center" wrapText="1"/>
    </xf>
    <xf numFmtId="9" fontId="5" fillId="4" borderId="49" xfId="0" applyNumberFormat="1" applyFont="1" applyFill="1" applyBorder="1" applyAlignment="1">
      <alignment vertical="center" wrapText="1"/>
    </xf>
    <xf numFmtId="44" fontId="8" fillId="4" borderId="1" xfId="0" applyNumberFormat="1" applyFont="1" applyFill="1" applyBorder="1" applyAlignment="1">
      <alignment horizontal="right" vertical="center" wrapText="1"/>
    </xf>
    <xf numFmtId="9" fontId="8" fillId="4" borderId="46" xfId="1" applyFont="1" applyFill="1" applyBorder="1" applyAlignment="1">
      <alignment horizontal="center" vertical="center" wrapText="1"/>
    </xf>
    <xf numFmtId="9" fontId="5" fillId="4" borderId="48" xfId="0" applyNumberFormat="1" applyFont="1" applyFill="1" applyBorder="1" applyAlignment="1">
      <alignment vertical="center" wrapText="1"/>
    </xf>
    <xf numFmtId="44" fontId="8" fillId="4" borderId="4" xfId="0" applyNumberFormat="1" applyFont="1" applyFill="1" applyBorder="1" applyAlignment="1">
      <alignment horizontal="right" vertical="center" wrapText="1"/>
    </xf>
    <xf numFmtId="9" fontId="8" fillId="4" borderId="47" xfId="1" applyFont="1" applyFill="1" applyBorder="1" applyAlignment="1">
      <alignment horizontal="center" vertical="center" wrapText="1"/>
    </xf>
    <xf numFmtId="9" fontId="5" fillId="4" borderId="50" xfId="0" applyNumberFormat="1" applyFont="1" applyFill="1" applyBorder="1" applyAlignment="1">
      <alignment vertical="center" wrapText="1"/>
    </xf>
    <xf numFmtId="165" fontId="12" fillId="4" borderId="3" xfId="0" applyNumberFormat="1" applyFont="1" applyFill="1" applyBorder="1" applyAlignment="1">
      <alignment horizontal="center" vertical="center" wrapText="1"/>
    </xf>
    <xf numFmtId="9" fontId="5" fillId="4" borderId="2" xfId="1" applyFont="1" applyFill="1" applyBorder="1" applyAlignment="1">
      <alignment horizontal="center" vertical="center" wrapText="1"/>
    </xf>
    <xf numFmtId="0" fontId="12" fillId="4" borderId="3" xfId="0" applyFont="1" applyFill="1" applyBorder="1" applyAlignment="1">
      <alignment horizontal="left" vertical="center" wrapText="1"/>
    </xf>
    <xf numFmtId="165" fontId="12" fillId="4" borderId="1" xfId="0" applyNumberFormat="1" applyFont="1" applyFill="1" applyBorder="1" applyAlignment="1">
      <alignment horizontal="center" vertical="center" wrapText="1"/>
    </xf>
    <xf numFmtId="0" fontId="12" fillId="4" borderId="1" xfId="0" applyFont="1" applyFill="1" applyBorder="1" applyAlignment="1">
      <alignment horizontal="left" vertical="center" wrapText="1"/>
    </xf>
    <xf numFmtId="165" fontId="12" fillId="4" borderId="4" xfId="0" applyNumberFormat="1" applyFont="1" applyFill="1" applyBorder="1" applyAlignment="1">
      <alignment horizontal="center" vertical="center" wrapText="1"/>
    </xf>
    <xf numFmtId="0" fontId="12" fillId="4" borderId="4" xfId="0" applyFont="1" applyFill="1" applyBorder="1" applyAlignment="1">
      <alignment horizontal="left" vertical="center" wrapText="1"/>
    </xf>
    <xf numFmtId="44" fontId="5" fillId="4" borderId="3" xfId="0" applyNumberFormat="1" applyFont="1" applyFill="1" applyBorder="1" applyAlignment="1">
      <alignment horizontal="center" vertical="center" wrapText="1"/>
    </xf>
    <xf numFmtId="44" fontId="5" fillId="4" borderId="1" xfId="0" applyNumberFormat="1" applyFont="1" applyFill="1" applyBorder="1" applyAlignment="1">
      <alignment horizontal="center" vertical="center" wrapText="1"/>
    </xf>
    <xf numFmtId="44" fontId="5" fillId="4" borderId="4" xfId="0" applyNumberFormat="1" applyFont="1" applyFill="1" applyBorder="1" applyAlignment="1">
      <alignment horizontal="center" vertical="center" wrapText="1"/>
    </xf>
    <xf numFmtId="9" fontId="5" fillId="4" borderId="3" xfId="1" applyFont="1" applyFill="1" applyBorder="1" applyAlignment="1">
      <alignment vertical="top" wrapText="1"/>
    </xf>
    <xf numFmtId="9" fontId="5" fillId="4" borderId="4" xfId="1" applyFont="1" applyFill="1" applyBorder="1" applyAlignment="1">
      <alignment vertical="top" wrapText="1"/>
    </xf>
    <xf numFmtId="9" fontId="5" fillId="4" borderId="2" xfId="1" applyFont="1" applyFill="1" applyBorder="1" applyAlignment="1">
      <alignment horizontal="left" vertical="top" wrapText="1"/>
    </xf>
    <xf numFmtId="9" fontId="5" fillId="4" borderId="2" xfId="0" applyNumberFormat="1" applyFont="1" applyFill="1" applyBorder="1" applyAlignment="1">
      <alignment horizontal="center" vertical="center"/>
    </xf>
    <xf numFmtId="44" fontId="5" fillId="4" borderId="2" xfId="0" applyNumberFormat="1" applyFont="1" applyFill="1" applyBorder="1" applyAlignment="1">
      <alignment horizontal="right" vertical="center" wrapText="1"/>
    </xf>
    <xf numFmtId="9" fontId="5" fillId="4" borderId="2" xfId="1" applyFont="1" applyFill="1" applyBorder="1" applyAlignment="1">
      <alignment horizontal="center" vertical="center"/>
    </xf>
    <xf numFmtId="0" fontId="5" fillId="4" borderId="2" xfId="0" applyFont="1" applyFill="1" applyBorder="1" applyAlignment="1">
      <alignment vertical="center" wrapText="1"/>
    </xf>
  </cellXfs>
  <cellStyles count="4">
    <cellStyle name="Moneda" xfId="3" builtinId="4"/>
    <cellStyle name="Moneda 2" xfId="2" xr:uid="{00000000-0005-0000-0000-000001000000}"/>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1083027</xdr:colOff>
      <xdr:row>0</xdr:row>
      <xdr:rowOff>63500</xdr:rowOff>
    </xdr:from>
    <xdr:to>
      <xdr:col>1</xdr:col>
      <xdr:colOff>492125</xdr:colOff>
      <xdr:row>2</xdr:row>
      <xdr:rowOff>131135</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763" t="18750" r="8400" b="19688"/>
        <a:stretch>
          <a:fillRect/>
        </a:stretch>
      </xdr:blipFill>
      <xdr:spPr bwMode="auto">
        <a:xfrm>
          <a:off x="1083027" y="63500"/>
          <a:ext cx="990248" cy="448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1142648</xdr:colOff>
      <xdr:row>3</xdr:row>
      <xdr:rowOff>96891</xdr:rowOff>
    </xdr:to>
    <xdr:pic>
      <xdr:nvPicPr>
        <xdr:cNvPr id="2" name="2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763" t="18750" r="8400" b="19688"/>
        <a:stretch>
          <a:fillRect/>
        </a:stretch>
      </xdr:blipFill>
      <xdr:spPr bwMode="auto">
        <a:xfrm>
          <a:off x="0" y="0"/>
          <a:ext cx="1142648" cy="6683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1142648</xdr:colOff>
      <xdr:row>3</xdr:row>
      <xdr:rowOff>96891</xdr:rowOff>
    </xdr:to>
    <xdr:pic>
      <xdr:nvPicPr>
        <xdr:cNvPr id="2" name="2 Imagen">
          <a:extLst>
            <a:ext uri="{FF2B5EF4-FFF2-40B4-BE49-F238E27FC236}">
              <a16:creationId xmlns:a16="http://schemas.microsoft.com/office/drawing/2014/main" id="{9DF78E79-8F71-4F46-9AB7-D177CAD175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763" t="18750" r="8400" b="19688"/>
        <a:stretch>
          <a:fillRect/>
        </a:stretch>
      </xdr:blipFill>
      <xdr:spPr bwMode="auto">
        <a:xfrm>
          <a:off x="0" y="0"/>
          <a:ext cx="1142648" cy="6683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1142648</xdr:colOff>
      <xdr:row>3</xdr:row>
      <xdr:rowOff>96891</xdr:rowOff>
    </xdr:to>
    <xdr:pic>
      <xdr:nvPicPr>
        <xdr:cNvPr id="2" name="2 Imagen">
          <a:extLst>
            <a:ext uri="{FF2B5EF4-FFF2-40B4-BE49-F238E27FC236}">
              <a16:creationId xmlns:a16="http://schemas.microsoft.com/office/drawing/2014/main" id="{41FD2A8B-2BA9-4963-A92D-69183E1A9E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763" t="18750" r="8400" b="19688"/>
        <a:stretch>
          <a:fillRect/>
        </a:stretch>
      </xdr:blipFill>
      <xdr:spPr bwMode="auto">
        <a:xfrm>
          <a:off x="0" y="0"/>
          <a:ext cx="1142648" cy="6683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1083027</xdr:colOff>
      <xdr:row>0</xdr:row>
      <xdr:rowOff>63500</xdr:rowOff>
    </xdr:from>
    <xdr:to>
      <xdr:col>1</xdr:col>
      <xdr:colOff>492125</xdr:colOff>
      <xdr:row>1</xdr:row>
      <xdr:rowOff>212778</xdr:rowOff>
    </xdr:to>
    <xdr:pic>
      <xdr:nvPicPr>
        <xdr:cNvPr id="2" name="2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763" t="18750" r="8400" b="19688"/>
        <a:stretch>
          <a:fillRect/>
        </a:stretch>
      </xdr:blipFill>
      <xdr:spPr bwMode="auto">
        <a:xfrm>
          <a:off x="1083027" y="63500"/>
          <a:ext cx="996598" cy="448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1083027</xdr:colOff>
      <xdr:row>0</xdr:row>
      <xdr:rowOff>63500</xdr:rowOff>
    </xdr:from>
    <xdr:to>
      <xdr:col>1</xdr:col>
      <xdr:colOff>492125</xdr:colOff>
      <xdr:row>1</xdr:row>
      <xdr:rowOff>212778</xdr:rowOff>
    </xdr:to>
    <xdr:pic>
      <xdr:nvPicPr>
        <xdr:cNvPr id="2" name="2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763" t="18750" r="8400" b="19688"/>
        <a:stretch>
          <a:fillRect/>
        </a:stretch>
      </xdr:blipFill>
      <xdr:spPr bwMode="auto">
        <a:xfrm>
          <a:off x="1083027" y="63500"/>
          <a:ext cx="990248" cy="454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1083027</xdr:colOff>
      <xdr:row>0</xdr:row>
      <xdr:rowOff>63500</xdr:rowOff>
    </xdr:from>
    <xdr:to>
      <xdr:col>1</xdr:col>
      <xdr:colOff>492125</xdr:colOff>
      <xdr:row>2</xdr:row>
      <xdr:rowOff>131135</xdr:rowOff>
    </xdr:to>
    <xdr:pic>
      <xdr:nvPicPr>
        <xdr:cNvPr id="3" name="2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763" t="18750" r="8400" b="19688"/>
        <a:stretch>
          <a:fillRect/>
        </a:stretch>
      </xdr:blipFill>
      <xdr:spPr bwMode="auto">
        <a:xfrm>
          <a:off x="1083027" y="63500"/>
          <a:ext cx="990248" cy="448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1083027</xdr:colOff>
      <xdr:row>0</xdr:row>
      <xdr:rowOff>63500</xdr:rowOff>
    </xdr:from>
    <xdr:to>
      <xdr:col>1</xdr:col>
      <xdr:colOff>492125</xdr:colOff>
      <xdr:row>2</xdr:row>
      <xdr:rowOff>131135</xdr:rowOff>
    </xdr:to>
    <xdr:pic>
      <xdr:nvPicPr>
        <xdr:cNvPr id="3" name="2 Imagen">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763" t="18750" r="8400" b="19688"/>
        <a:stretch>
          <a:fillRect/>
        </a:stretch>
      </xdr:blipFill>
      <xdr:spPr bwMode="auto">
        <a:xfrm>
          <a:off x="1083027" y="63500"/>
          <a:ext cx="990248" cy="448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Lucero Garzon Ariza" id="{DE61FC6D-87EA-4C71-B1A2-79275F1FB6AA}" userId="S::lgarzona@invima.gov.co::5f9bd528-38eb-47f5-ba44-7070deca32d7"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94" dT="2023-08-22T19:54:26.83" personId="{DE61FC6D-87EA-4C71-B1A2-79275F1FB6AA}" id="{4546B614-0A62-4C45-8484-3B61B766FDAD}">
    <text>Reserva Presupuestal 1.045.000.000</text>
  </threadedComment>
  <threadedComment ref="H96" dT="2023-08-22T19:54:57.05" personId="{DE61FC6D-87EA-4C71-B1A2-79275F1FB6AA}" id="{0D61BA26-6797-4DF2-9514-FC8576219EAE}">
    <text>Reserva Presupuestal 1.803.628.000</text>
  </threadedComment>
</ThreadedComments>
</file>

<file path=xl/threadedComments/threadedComment2.xml><?xml version="1.0" encoding="utf-8"?>
<ThreadedComments xmlns="http://schemas.microsoft.com/office/spreadsheetml/2018/threadedcomments" xmlns:x="http://schemas.openxmlformats.org/spreadsheetml/2006/main">
  <threadedComment ref="H82" dT="2023-08-22T19:54:26.83" personId="{DE61FC6D-87EA-4C71-B1A2-79275F1FB6AA}" id="{A8DF7A57-6C4C-4F1F-8931-A25A8879AACE}">
    <text>Reserva Presupuestal 1.045.000.000</text>
  </threadedComment>
  <threadedComment ref="H84" dT="2023-08-22T19:54:57.05" personId="{DE61FC6D-87EA-4C71-B1A2-79275F1FB6AA}" id="{C8C98DAB-DF8B-4D61-9DBF-70ABDE2212D3}">
    <text>Reserva Presupuestal 1.803.628.000</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3.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7"/>
  <sheetViews>
    <sheetView view="pageBreakPreview" zoomScale="60" zoomScaleNormal="70" workbookViewId="0">
      <pane xSplit="1" ySplit="5" topLeftCell="B6" activePane="bottomRight" state="frozen"/>
      <selection pane="topRight" activeCell="C1" sqref="C1"/>
      <selection pane="bottomLeft" activeCell="A3" sqref="A3"/>
      <selection pane="bottomRight" activeCell="H29" sqref="H29"/>
    </sheetView>
  </sheetViews>
  <sheetFormatPr baseColWidth="10" defaultColWidth="11.42578125" defaultRowHeight="15" x14ac:dyDescent="0.25"/>
  <cols>
    <col min="1" max="1" width="23.7109375" style="29" customWidth="1"/>
    <col min="2" max="2" width="24" style="29" customWidth="1"/>
    <col min="3" max="3" width="20.5703125" style="27" customWidth="1"/>
    <col min="4" max="4" width="14.42578125" style="2" customWidth="1"/>
    <col min="5" max="5" width="17.5703125" style="2" customWidth="1"/>
    <col min="6" max="6" width="19.42578125" style="2" customWidth="1"/>
    <col min="7" max="7" width="21.140625" style="2" customWidth="1"/>
    <col min="8" max="8" width="20" style="2" customWidth="1"/>
    <col min="9" max="9" width="72.42578125" style="30" customWidth="1"/>
    <col min="10" max="16384" width="11.42578125" style="1"/>
  </cols>
  <sheetData>
    <row r="1" spans="1:9" x14ac:dyDescent="0.25">
      <c r="A1" s="146"/>
      <c r="B1" s="147"/>
      <c r="C1" s="152" t="s">
        <v>0</v>
      </c>
      <c r="D1" s="152"/>
      <c r="E1" s="152"/>
      <c r="F1" s="152"/>
      <c r="G1" s="152"/>
      <c r="H1" s="152"/>
      <c r="I1" s="54" t="s">
        <v>1</v>
      </c>
    </row>
    <row r="2" spans="1:9" ht="15" customHeight="1" x14ac:dyDescent="0.25">
      <c r="A2" s="148"/>
      <c r="B2" s="149"/>
      <c r="C2" s="153" t="s">
        <v>2</v>
      </c>
      <c r="D2" s="153"/>
      <c r="E2" s="153"/>
      <c r="F2" s="153"/>
      <c r="G2" s="153"/>
      <c r="H2" s="153"/>
      <c r="I2" s="153"/>
    </row>
    <row r="3" spans="1:9" ht="15" customHeight="1" x14ac:dyDescent="0.25">
      <c r="A3" s="150"/>
      <c r="B3" s="151"/>
      <c r="C3" s="155" t="s">
        <v>3</v>
      </c>
      <c r="D3" s="156"/>
      <c r="E3" s="156"/>
      <c r="F3" s="157"/>
      <c r="G3" s="155" t="s">
        <v>4</v>
      </c>
      <c r="H3" s="157"/>
      <c r="I3" s="28" t="s">
        <v>5</v>
      </c>
    </row>
    <row r="4" spans="1:9" ht="28.5" customHeight="1" x14ac:dyDescent="0.25">
      <c r="A4" s="25"/>
      <c r="B4" s="26"/>
      <c r="C4" s="26"/>
      <c r="D4" s="26"/>
      <c r="E4" s="26"/>
      <c r="F4" s="26"/>
      <c r="G4" s="26"/>
      <c r="H4" s="26"/>
      <c r="I4" s="26"/>
    </row>
    <row r="5" spans="1:9" s="2" customFormat="1" ht="84" customHeight="1" thickBot="1" x14ac:dyDescent="0.3">
      <c r="A5" s="20" t="s">
        <v>6</v>
      </c>
      <c r="B5" s="20" t="s">
        <v>7</v>
      </c>
      <c r="C5" s="21" t="s">
        <v>8</v>
      </c>
      <c r="D5" s="21" t="s">
        <v>9</v>
      </c>
      <c r="E5" s="21" t="s">
        <v>10</v>
      </c>
      <c r="F5" s="21" t="s">
        <v>11</v>
      </c>
      <c r="G5" s="21" t="s">
        <v>12</v>
      </c>
      <c r="H5" s="21" t="s">
        <v>13</v>
      </c>
      <c r="I5" s="21" t="s">
        <v>14</v>
      </c>
    </row>
    <row r="6" spans="1:9" s="2" customFormat="1" ht="25.5" customHeight="1" x14ac:dyDescent="0.25">
      <c r="A6" s="141" t="s">
        <v>15</v>
      </c>
      <c r="B6" s="16"/>
      <c r="C6" s="31"/>
      <c r="D6" s="24"/>
      <c r="E6" s="24"/>
      <c r="F6" s="24"/>
      <c r="G6" s="24"/>
      <c r="H6" s="24"/>
      <c r="I6" s="32"/>
    </row>
    <row r="7" spans="1:9" customFormat="1" ht="25.5" customHeight="1" x14ac:dyDescent="0.25">
      <c r="A7" s="142"/>
      <c r="B7" s="5"/>
      <c r="C7" s="8"/>
      <c r="D7" s="23"/>
      <c r="E7" s="10"/>
      <c r="F7" s="10"/>
      <c r="G7" s="10"/>
      <c r="H7" s="10"/>
      <c r="I7" s="33"/>
    </row>
    <row r="8" spans="1:9" customFormat="1" ht="25.5" customHeight="1" x14ac:dyDescent="0.25">
      <c r="A8" s="142"/>
      <c r="B8" s="5"/>
      <c r="C8" s="6"/>
      <c r="D8" s="23"/>
      <c r="E8" s="10"/>
      <c r="F8" s="10"/>
      <c r="G8" s="10"/>
      <c r="H8" s="10"/>
      <c r="I8" s="33"/>
    </row>
    <row r="9" spans="1:9" customFormat="1" ht="25.5" customHeight="1" x14ac:dyDescent="0.25">
      <c r="A9" s="142"/>
      <c r="B9" s="5"/>
      <c r="C9" s="6"/>
      <c r="D9" s="23"/>
      <c r="E9" s="10"/>
      <c r="F9" s="10"/>
      <c r="G9" s="10"/>
      <c r="H9" s="10"/>
      <c r="I9" s="33"/>
    </row>
    <row r="10" spans="1:9" customFormat="1" ht="25.5" customHeight="1" thickBot="1" x14ac:dyDescent="0.3">
      <c r="A10" s="142"/>
      <c r="B10" s="34"/>
      <c r="C10" s="22"/>
      <c r="D10" s="14"/>
      <c r="E10" s="14"/>
      <c r="F10" s="14"/>
      <c r="G10" s="14"/>
      <c r="H10" s="14"/>
      <c r="I10" s="35"/>
    </row>
    <row r="11" spans="1:9" ht="25.5" customHeight="1" x14ac:dyDescent="0.25">
      <c r="A11" s="143" t="s">
        <v>15</v>
      </c>
      <c r="B11" s="36"/>
      <c r="C11" s="31"/>
      <c r="D11" s="37"/>
      <c r="E11" s="17"/>
      <c r="F11" s="17"/>
      <c r="G11" s="17"/>
      <c r="H11" s="17"/>
      <c r="I11" s="38"/>
    </row>
    <row r="12" spans="1:9" ht="25.5" customHeight="1" x14ac:dyDescent="0.25">
      <c r="A12" s="144"/>
      <c r="B12" s="5"/>
      <c r="C12" s="8"/>
      <c r="D12" s="23"/>
      <c r="E12" s="10"/>
      <c r="F12" s="10"/>
      <c r="G12" s="10"/>
      <c r="H12" s="10"/>
      <c r="I12" s="39"/>
    </row>
    <row r="13" spans="1:9" ht="25.5" customHeight="1" x14ac:dyDescent="0.25">
      <c r="A13" s="144"/>
      <c r="B13" s="5"/>
      <c r="C13" s="8"/>
      <c r="D13" s="23"/>
      <c r="E13" s="10"/>
      <c r="F13" s="10"/>
      <c r="G13" s="10"/>
      <c r="H13" s="10"/>
      <c r="I13" s="39"/>
    </row>
    <row r="14" spans="1:9" ht="25.5" customHeight="1" x14ac:dyDescent="0.25">
      <c r="A14" s="144"/>
      <c r="B14" s="5"/>
      <c r="C14" s="8"/>
      <c r="D14" s="23"/>
      <c r="E14" s="10"/>
      <c r="F14" s="10"/>
      <c r="G14" s="10"/>
      <c r="H14" s="10"/>
      <c r="I14" s="40"/>
    </row>
    <row r="15" spans="1:9" customFormat="1" ht="25.5" customHeight="1" thickBot="1" x14ac:dyDescent="0.3">
      <c r="A15" s="154"/>
      <c r="B15" s="4"/>
      <c r="C15" s="3"/>
      <c r="D15" s="11"/>
      <c r="E15" s="11"/>
      <c r="F15" s="11"/>
      <c r="G15" s="11"/>
      <c r="H15" s="11"/>
      <c r="I15" s="41"/>
    </row>
    <row r="16" spans="1:9" customFormat="1" ht="25.5" customHeight="1" x14ac:dyDescent="0.25">
      <c r="A16" s="141" t="s">
        <v>15</v>
      </c>
      <c r="B16" s="12"/>
      <c r="C16" s="31"/>
      <c r="D16" s="7"/>
      <c r="E16" s="17"/>
      <c r="F16" s="17"/>
      <c r="G16" s="17"/>
      <c r="H16" s="17"/>
      <c r="I16" s="42"/>
    </row>
    <row r="17" spans="1:9" customFormat="1" ht="25.5" customHeight="1" x14ac:dyDescent="0.25">
      <c r="A17" s="142"/>
      <c r="B17" s="5"/>
      <c r="C17" s="6"/>
      <c r="D17" s="23"/>
      <c r="E17" s="10"/>
      <c r="F17" s="10"/>
      <c r="G17" s="10"/>
      <c r="H17" s="10"/>
      <c r="I17" s="43"/>
    </row>
    <row r="18" spans="1:9" customFormat="1" ht="25.5" customHeight="1" x14ac:dyDescent="0.25">
      <c r="A18" s="142"/>
      <c r="B18" s="5"/>
      <c r="C18" s="6"/>
      <c r="D18" s="23"/>
      <c r="E18" s="13"/>
      <c r="F18" s="13"/>
      <c r="G18" s="13"/>
      <c r="H18" s="13"/>
      <c r="I18" s="44"/>
    </row>
    <row r="19" spans="1:9" customFormat="1" ht="25.5" customHeight="1" x14ac:dyDescent="0.25">
      <c r="A19" s="142"/>
      <c r="B19" s="5"/>
      <c r="C19" s="8"/>
      <c r="D19" s="23"/>
      <c r="E19" s="13"/>
      <c r="F19" s="13"/>
      <c r="G19" s="13"/>
      <c r="H19" s="18"/>
      <c r="I19" s="44"/>
    </row>
    <row r="20" spans="1:9" customFormat="1" ht="25.5" customHeight="1" thickBot="1" x14ac:dyDescent="0.3">
      <c r="A20" s="142"/>
      <c r="B20" s="45"/>
      <c r="C20" s="22"/>
      <c r="D20" s="9"/>
      <c r="E20" s="13"/>
      <c r="F20" s="13"/>
      <c r="G20" s="13"/>
      <c r="H20" s="13"/>
      <c r="I20" s="44"/>
    </row>
    <row r="21" spans="1:9" customFormat="1" ht="25.5" customHeight="1" x14ac:dyDescent="0.25">
      <c r="A21" s="143" t="s">
        <v>15</v>
      </c>
      <c r="B21" s="36"/>
      <c r="C21" s="31"/>
      <c r="D21" s="37"/>
      <c r="E21" s="17"/>
      <c r="F21" s="17"/>
      <c r="G21" s="17"/>
      <c r="H21" s="17"/>
      <c r="I21" s="42"/>
    </row>
    <row r="22" spans="1:9" customFormat="1" ht="25.5" customHeight="1" x14ac:dyDescent="0.25">
      <c r="A22" s="144"/>
      <c r="B22" s="15"/>
      <c r="C22" s="8"/>
      <c r="D22" s="23"/>
      <c r="E22" s="10"/>
      <c r="F22" s="10"/>
      <c r="G22" s="10"/>
      <c r="H22" s="10"/>
      <c r="I22" s="43"/>
    </row>
    <row r="23" spans="1:9" customFormat="1" ht="25.5" customHeight="1" x14ac:dyDescent="0.25">
      <c r="A23" s="144"/>
      <c r="B23" s="15"/>
      <c r="C23" s="8"/>
      <c r="D23" s="23"/>
      <c r="E23" s="10"/>
      <c r="F23" s="10"/>
      <c r="G23" s="10"/>
      <c r="H23" s="10"/>
      <c r="I23" s="43"/>
    </row>
    <row r="24" spans="1:9" customFormat="1" ht="25.5" customHeight="1" x14ac:dyDescent="0.25">
      <c r="A24" s="144"/>
      <c r="B24" s="15"/>
      <c r="C24" s="8"/>
      <c r="D24" s="23"/>
      <c r="E24" s="10"/>
      <c r="F24" s="10"/>
      <c r="G24" s="10"/>
      <c r="H24" s="10"/>
      <c r="I24" s="43"/>
    </row>
    <row r="25" spans="1:9" customFormat="1" ht="25.5" customHeight="1" thickBot="1" x14ac:dyDescent="0.3">
      <c r="A25" s="145"/>
      <c r="B25" s="19"/>
      <c r="C25" s="22"/>
      <c r="D25" s="13"/>
      <c r="E25" s="13"/>
      <c r="F25" s="13"/>
      <c r="G25" s="13"/>
      <c r="H25" s="13"/>
      <c r="I25" s="46"/>
    </row>
    <row r="26" spans="1:9" s="2" customFormat="1" ht="25.5" customHeight="1" x14ac:dyDescent="0.25">
      <c r="A26" s="141" t="s">
        <v>15</v>
      </c>
      <c r="B26" s="50"/>
      <c r="C26" s="31"/>
      <c r="D26" s="51"/>
      <c r="E26" s="51"/>
      <c r="F26" s="51"/>
      <c r="G26" s="51"/>
      <c r="H26" s="51"/>
      <c r="I26" s="52"/>
    </row>
    <row r="27" spans="1:9" s="2" customFormat="1" ht="25.5" customHeight="1" x14ac:dyDescent="0.25">
      <c r="A27" s="142"/>
      <c r="B27" s="47"/>
      <c r="C27" s="48"/>
      <c r="D27" s="49"/>
      <c r="E27" s="49"/>
      <c r="F27" s="49"/>
      <c r="G27" s="49"/>
      <c r="H27" s="49"/>
      <c r="I27" s="53"/>
    </row>
  </sheetData>
  <mergeCells count="10">
    <mergeCell ref="A16:A20"/>
    <mergeCell ref="A21:A25"/>
    <mergeCell ref="A26:A27"/>
    <mergeCell ref="A1:B3"/>
    <mergeCell ref="C1:H1"/>
    <mergeCell ref="C2:I2"/>
    <mergeCell ref="A6:A10"/>
    <mergeCell ref="A11:A15"/>
    <mergeCell ref="C3:F3"/>
    <mergeCell ref="G3:H3"/>
  </mergeCells>
  <pageMargins left="0.25" right="0.25" top="0.75" bottom="0.75" header="0.3" footer="0.3"/>
  <pageSetup paperSize="167" scale="6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14"/>
  <sheetViews>
    <sheetView zoomScale="90" zoomScaleNormal="90" workbookViewId="0">
      <pane ySplit="5" topLeftCell="A6" activePane="bottomLeft" state="frozen"/>
      <selection activeCell="A5" sqref="A5"/>
      <selection pane="bottomLeft" activeCell="B26" sqref="B26:B29"/>
    </sheetView>
  </sheetViews>
  <sheetFormatPr baseColWidth="10" defaultColWidth="11.42578125" defaultRowHeight="15" x14ac:dyDescent="0.25"/>
  <cols>
    <col min="1" max="1" width="23.7109375" style="29" customWidth="1"/>
    <col min="2" max="2" width="44.7109375" style="29" customWidth="1"/>
    <col min="3" max="3" width="27" style="27" customWidth="1"/>
    <col min="4" max="4" width="23" style="2" customWidth="1"/>
    <col min="5" max="5" width="39.7109375" style="2" customWidth="1"/>
    <col min="6" max="6" width="17.85546875" style="2" customWidth="1"/>
    <col min="7" max="8" width="28.140625" style="2" customWidth="1"/>
    <col min="9" max="9" width="25" style="2" customWidth="1"/>
    <col min="10" max="10" width="19.28515625" style="129" customWidth="1"/>
    <col min="11" max="11" width="75.140625" style="30" customWidth="1"/>
    <col min="12" max="12" width="16.140625" style="1" customWidth="1"/>
    <col min="13" max="16384" width="11.42578125" style="1"/>
  </cols>
  <sheetData>
    <row r="1" spans="1:11" x14ac:dyDescent="0.25">
      <c r="A1" s="246"/>
      <c r="B1" s="247"/>
      <c r="C1" s="152" t="s">
        <v>0</v>
      </c>
      <c r="D1" s="152"/>
      <c r="E1" s="152"/>
      <c r="F1" s="152"/>
      <c r="G1" s="152"/>
      <c r="H1" s="152"/>
      <c r="I1" s="152"/>
      <c r="J1" s="152"/>
      <c r="K1" s="54" t="s">
        <v>1</v>
      </c>
    </row>
    <row r="2" spans="1:11" x14ac:dyDescent="0.25">
      <c r="A2" s="248"/>
      <c r="B2" s="249"/>
      <c r="C2" s="153" t="s">
        <v>2</v>
      </c>
      <c r="D2" s="153"/>
      <c r="E2" s="153"/>
      <c r="F2" s="153"/>
      <c r="G2" s="153"/>
      <c r="H2" s="153"/>
      <c r="I2" s="153"/>
      <c r="J2" s="153"/>
      <c r="K2" s="153"/>
    </row>
    <row r="3" spans="1:11" x14ac:dyDescent="0.25">
      <c r="A3" s="250"/>
      <c r="B3" s="251"/>
      <c r="C3" s="155" t="s">
        <v>3</v>
      </c>
      <c r="D3" s="156"/>
      <c r="E3" s="156"/>
      <c r="F3" s="156"/>
      <c r="G3" s="156"/>
      <c r="H3" s="157"/>
      <c r="I3" s="155" t="s">
        <v>16</v>
      </c>
      <c r="J3" s="157"/>
      <c r="K3" s="28" t="s">
        <v>17</v>
      </c>
    </row>
    <row r="4" spans="1:11" x14ac:dyDescent="0.25">
      <c r="A4" s="25"/>
      <c r="B4" s="26"/>
      <c r="C4" s="26"/>
      <c r="D4" s="26"/>
      <c r="E4" s="26"/>
      <c r="F4" s="26"/>
      <c r="G4" s="26"/>
      <c r="H4" s="26"/>
      <c r="I4" s="26"/>
      <c r="J4" s="127"/>
      <c r="K4" s="26"/>
    </row>
    <row r="5" spans="1:11" s="2" customFormat="1" ht="38.25" x14ac:dyDescent="0.25">
      <c r="A5" s="113" t="s">
        <v>6</v>
      </c>
      <c r="B5" s="113" t="s">
        <v>234</v>
      </c>
      <c r="C5" s="114" t="s">
        <v>8</v>
      </c>
      <c r="D5" s="114" t="s">
        <v>235</v>
      </c>
      <c r="E5" s="114" t="s">
        <v>19</v>
      </c>
      <c r="F5" s="114" t="s">
        <v>236</v>
      </c>
      <c r="G5" s="114" t="s">
        <v>20</v>
      </c>
      <c r="H5" s="114" t="s">
        <v>11</v>
      </c>
      <c r="I5" s="114" t="s">
        <v>12</v>
      </c>
      <c r="J5" s="128" t="s">
        <v>237</v>
      </c>
      <c r="K5" s="114" t="s">
        <v>238</v>
      </c>
    </row>
    <row r="6" spans="1:11" s="69" customFormat="1" ht="25.5" customHeight="1" x14ac:dyDescent="0.25">
      <c r="A6" s="263" t="s">
        <v>239</v>
      </c>
      <c r="B6" s="158" t="s">
        <v>240</v>
      </c>
      <c r="C6" s="170" t="s">
        <v>241</v>
      </c>
      <c r="D6" s="189">
        <v>0.55000000000000004</v>
      </c>
      <c r="E6" s="70" t="s">
        <v>242</v>
      </c>
      <c r="F6" s="65">
        <v>1</v>
      </c>
      <c r="G6" s="173" t="s">
        <v>44</v>
      </c>
      <c r="H6" s="216">
        <v>168098963</v>
      </c>
      <c r="I6" s="216">
        <v>23101415</v>
      </c>
      <c r="J6" s="167">
        <f>+I6/H6</f>
        <v>0.13742746884167276</v>
      </c>
      <c r="K6" s="161" t="s">
        <v>317</v>
      </c>
    </row>
    <row r="7" spans="1:11" s="69" customFormat="1" ht="38.25" x14ac:dyDescent="0.25">
      <c r="A7" s="264"/>
      <c r="B7" s="159"/>
      <c r="C7" s="171"/>
      <c r="D7" s="190"/>
      <c r="E7" s="70" t="s">
        <v>243</v>
      </c>
      <c r="F7" s="65">
        <v>0</v>
      </c>
      <c r="G7" s="174"/>
      <c r="H7" s="217"/>
      <c r="I7" s="217"/>
      <c r="J7" s="168"/>
      <c r="K7" s="162"/>
    </row>
    <row r="8" spans="1:11" s="69" customFormat="1" ht="25.5" x14ac:dyDescent="0.25">
      <c r="A8" s="264"/>
      <c r="B8" s="160"/>
      <c r="C8" s="172"/>
      <c r="D8" s="191"/>
      <c r="E8" s="70" t="s">
        <v>244</v>
      </c>
      <c r="F8" s="65">
        <v>0</v>
      </c>
      <c r="G8" s="175"/>
      <c r="H8" s="218"/>
      <c r="I8" s="218"/>
      <c r="J8" s="169"/>
      <c r="K8" s="163"/>
    </row>
    <row r="9" spans="1:11" s="69" customFormat="1" ht="35.25" customHeight="1" x14ac:dyDescent="0.25">
      <c r="A9" s="264"/>
      <c r="B9" s="158" t="s">
        <v>245</v>
      </c>
      <c r="C9" s="170" t="s">
        <v>48</v>
      </c>
      <c r="D9" s="173">
        <v>0.66</v>
      </c>
      <c r="E9" s="70" t="s">
        <v>246</v>
      </c>
      <c r="F9" s="65">
        <v>1</v>
      </c>
      <c r="G9" s="173" t="s">
        <v>247</v>
      </c>
      <c r="H9" s="216">
        <v>0</v>
      </c>
      <c r="I9" s="216">
        <v>0</v>
      </c>
      <c r="J9" s="179">
        <v>0</v>
      </c>
      <c r="K9" s="161" t="s">
        <v>318</v>
      </c>
    </row>
    <row r="10" spans="1:11" s="69" customFormat="1" ht="35.25" customHeight="1" x14ac:dyDescent="0.25">
      <c r="A10" s="264"/>
      <c r="B10" s="159"/>
      <c r="C10" s="171"/>
      <c r="D10" s="174"/>
      <c r="E10" s="70" t="s">
        <v>248</v>
      </c>
      <c r="F10" s="65">
        <v>0.3</v>
      </c>
      <c r="G10" s="174"/>
      <c r="H10" s="217"/>
      <c r="I10" s="217"/>
      <c r="J10" s="180"/>
      <c r="K10" s="162"/>
    </row>
    <row r="11" spans="1:11" s="69" customFormat="1" ht="35.25" customHeight="1" x14ac:dyDescent="0.25">
      <c r="A11" s="264"/>
      <c r="B11" s="160"/>
      <c r="C11" s="172"/>
      <c r="D11" s="175"/>
      <c r="E11" s="70" t="s">
        <v>249</v>
      </c>
      <c r="F11" s="65">
        <v>0.5</v>
      </c>
      <c r="G11" s="175"/>
      <c r="H11" s="218"/>
      <c r="I11" s="218"/>
      <c r="J11" s="181"/>
      <c r="K11" s="163"/>
    </row>
    <row r="12" spans="1:11" s="69" customFormat="1" ht="26.45" customHeight="1" x14ac:dyDescent="0.25">
      <c r="A12" s="264"/>
      <c r="B12" s="243" t="s">
        <v>250</v>
      </c>
      <c r="C12" s="183" t="s">
        <v>54</v>
      </c>
      <c r="D12" s="184">
        <v>0.65</v>
      </c>
      <c r="E12" s="70" t="s">
        <v>55</v>
      </c>
      <c r="F12" s="65">
        <v>1</v>
      </c>
      <c r="G12" s="65" t="s">
        <v>58</v>
      </c>
      <c r="H12" s="186">
        <v>0</v>
      </c>
      <c r="I12" s="253">
        <v>0</v>
      </c>
      <c r="J12" s="188">
        <v>0</v>
      </c>
      <c r="K12" s="185" t="s">
        <v>251</v>
      </c>
    </row>
    <row r="13" spans="1:11" s="69" customFormat="1" ht="38.25" x14ac:dyDescent="0.25">
      <c r="A13" s="264"/>
      <c r="B13" s="243"/>
      <c r="C13" s="183"/>
      <c r="D13" s="184"/>
      <c r="E13" s="70" t="s">
        <v>60</v>
      </c>
      <c r="F13" s="65">
        <v>0.88</v>
      </c>
      <c r="G13" s="65" t="s">
        <v>61</v>
      </c>
      <c r="H13" s="186"/>
      <c r="I13" s="253"/>
      <c r="J13" s="188"/>
      <c r="K13" s="185"/>
    </row>
    <row r="14" spans="1:11" s="69" customFormat="1" ht="25.5" x14ac:dyDescent="0.25">
      <c r="A14" s="264"/>
      <c r="B14" s="243"/>
      <c r="C14" s="183"/>
      <c r="D14" s="184"/>
      <c r="E14" s="70" t="s">
        <v>62</v>
      </c>
      <c r="F14" s="65">
        <v>1</v>
      </c>
      <c r="G14" s="65" t="s">
        <v>63</v>
      </c>
      <c r="H14" s="186"/>
      <c r="I14" s="253"/>
      <c r="J14" s="188"/>
      <c r="K14" s="185"/>
    </row>
    <row r="15" spans="1:11" s="69" customFormat="1" x14ac:dyDescent="0.25">
      <c r="A15" s="264"/>
      <c r="B15" s="243"/>
      <c r="C15" s="183"/>
      <c r="D15" s="184"/>
      <c r="E15" s="70" t="s">
        <v>64</v>
      </c>
      <c r="F15" s="65">
        <v>0</v>
      </c>
      <c r="G15" s="65" t="s">
        <v>63</v>
      </c>
      <c r="H15" s="186"/>
      <c r="I15" s="253"/>
      <c r="J15" s="188"/>
      <c r="K15" s="185"/>
    </row>
    <row r="16" spans="1:11" s="69" customFormat="1" x14ac:dyDescent="0.25">
      <c r="A16" s="264"/>
      <c r="B16" s="158" t="s">
        <v>252</v>
      </c>
      <c r="C16" s="170" t="s">
        <v>54</v>
      </c>
      <c r="D16" s="173">
        <v>0.12</v>
      </c>
      <c r="E16" s="70" t="s">
        <v>55</v>
      </c>
      <c r="F16" s="65">
        <v>0.17</v>
      </c>
      <c r="G16" s="81" t="s">
        <v>63</v>
      </c>
      <c r="H16" s="252">
        <v>37754343.57344</v>
      </c>
      <c r="I16" s="216">
        <v>0</v>
      </c>
      <c r="J16" s="179">
        <v>0</v>
      </c>
      <c r="K16" s="254" t="s">
        <v>319</v>
      </c>
    </row>
    <row r="17" spans="1:11" s="69" customFormat="1" ht="25.5" x14ac:dyDescent="0.25">
      <c r="A17" s="264"/>
      <c r="B17" s="159"/>
      <c r="C17" s="171"/>
      <c r="D17" s="174"/>
      <c r="E17" s="70" t="s">
        <v>60</v>
      </c>
      <c r="F17" s="65">
        <v>0</v>
      </c>
      <c r="G17" s="65" t="s">
        <v>253</v>
      </c>
      <c r="H17" s="165"/>
      <c r="I17" s="217"/>
      <c r="J17" s="180"/>
      <c r="K17" s="255"/>
    </row>
    <row r="18" spans="1:11" s="69" customFormat="1" ht="25.5" x14ac:dyDescent="0.25">
      <c r="A18" s="264"/>
      <c r="B18" s="159"/>
      <c r="C18" s="171"/>
      <c r="D18" s="174"/>
      <c r="E18" s="70" t="s">
        <v>62</v>
      </c>
      <c r="F18" s="65">
        <v>0</v>
      </c>
      <c r="G18" s="81" t="s">
        <v>63</v>
      </c>
      <c r="H18" s="165"/>
      <c r="I18" s="217"/>
      <c r="J18" s="180"/>
      <c r="K18" s="255"/>
    </row>
    <row r="19" spans="1:11" s="69" customFormat="1" ht="25.5" x14ac:dyDescent="0.25">
      <c r="A19" s="264"/>
      <c r="B19" s="160"/>
      <c r="C19" s="172"/>
      <c r="D19" s="175"/>
      <c r="E19" s="70" t="s">
        <v>254</v>
      </c>
      <c r="F19" s="65">
        <v>0</v>
      </c>
      <c r="G19" s="81" t="s">
        <v>63</v>
      </c>
      <c r="H19" s="166"/>
      <c r="I19" s="218"/>
      <c r="J19" s="181"/>
      <c r="K19" s="256"/>
    </row>
    <row r="20" spans="1:11" s="69" customFormat="1" ht="23.25" customHeight="1" x14ac:dyDescent="0.25">
      <c r="A20" s="264"/>
      <c r="B20" s="158" t="s">
        <v>255</v>
      </c>
      <c r="C20" s="173" t="s">
        <v>66</v>
      </c>
      <c r="D20" s="173">
        <v>0.45</v>
      </c>
      <c r="E20" s="70" t="s">
        <v>55</v>
      </c>
      <c r="F20" s="65">
        <v>0.44</v>
      </c>
      <c r="G20" s="173" t="s">
        <v>256</v>
      </c>
      <c r="H20" s="164">
        <v>50230000</v>
      </c>
      <c r="I20" s="216">
        <v>16615000</v>
      </c>
      <c r="J20" s="167">
        <f>+I20/H20</f>
        <v>0.33077841927135176</v>
      </c>
      <c r="K20" s="254" t="s">
        <v>320</v>
      </c>
    </row>
    <row r="21" spans="1:11" s="69" customFormat="1" x14ac:dyDescent="0.25">
      <c r="A21" s="264"/>
      <c r="B21" s="159"/>
      <c r="C21" s="174"/>
      <c r="D21" s="174"/>
      <c r="E21" s="70" t="s">
        <v>257</v>
      </c>
      <c r="F21" s="65">
        <v>0.28999999999999998</v>
      </c>
      <c r="G21" s="174"/>
      <c r="H21" s="165"/>
      <c r="I21" s="217"/>
      <c r="J21" s="168"/>
      <c r="K21" s="255"/>
    </row>
    <row r="22" spans="1:11" s="69" customFormat="1" ht="24" customHeight="1" x14ac:dyDescent="0.25">
      <c r="A22" s="264"/>
      <c r="B22" s="159"/>
      <c r="C22" s="174"/>
      <c r="D22" s="174"/>
      <c r="E22" s="70" t="s">
        <v>258</v>
      </c>
      <c r="F22" s="65">
        <v>0.63</v>
      </c>
      <c r="G22" s="174"/>
      <c r="H22" s="165"/>
      <c r="I22" s="217"/>
      <c r="J22" s="168"/>
      <c r="K22" s="255"/>
    </row>
    <row r="23" spans="1:11" s="69" customFormat="1" ht="30.75" customHeight="1" x14ac:dyDescent="0.25">
      <c r="A23" s="264"/>
      <c r="B23" s="159"/>
      <c r="C23" s="174"/>
      <c r="D23" s="174"/>
      <c r="E23" s="70" t="s">
        <v>104</v>
      </c>
      <c r="F23" s="65">
        <v>0</v>
      </c>
      <c r="G23" s="174"/>
      <c r="H23" s="165"/>
      <c r="I23" s="217"/>
      <c r="J23" s="168"/>
      <c r="K23" s="255"/>
    </row>
    <row r="24" spans="1:11" s="69" customFormat="1" ht="24" customHeight="1" x14ac:dyDescent="0.25">
      <c r="A24" s="264"/>
      <c r="B24" s="159"/>
      <c r="C24" s="174"/>
      <c r="D24" s="174"/>
      <c r="E24" s="70" t="s">
        <v>259</v>
      </c>
      <c r="F24" s="65">
        <v>0</v>
      </c>
      <c r="G24" s="174"/>
      <c r="H24" s="165"/>
      <c r="I24" s="217"/>
      <c r="J24" s="168"/>
      <c r="K24" s="255"/>
    </row>
    <row r="25" spans="1:11" s="69" customFormat="1" ht="24" customHeight="1" x14ac:dyDescent="0.25">
      <c r="A25" s="264"/>
      <c r="B25" s="160"/>
      <c r="C25" s="175"/>
      <c r="D25" s="175"/>
      <c r="E25" s="70" t="s">
        <v>260</v>
      </c>
      <c r="F25" s="65">
        <v>0</v>
      </c>
      <c r="G25" s="175"/>
      <c r="H25" s="166"/>
      <c r="I25" s="218"/>
      <c r="J25" s="169"/>
      <c r="K25" s="256"/>
    </row>
    <row r="26" spans="1:11" s="69" customFormat="1" ht="33" customHeight="1" x14ac:dyDescent="0.25">
      <c r="A26" s="264"/>
      <c r="B26" s="170" t="s">
        <v>77</v>
      </c>
      <c r="C26" s="170" t="s">
        <v>70</v>
      </c>
      <c r="D26" s="170">
        <v>0.72</v>
      </c>
      <c r="E26" s="70" t="s">
        <v>55</v>
      </c>
      <c r="F26" s="65">
        <v>0.73</v>
      </c>
      <c r="G26" s="65" t="s">
        <v>58</v>
      </c>
      <c r="H26" s="260">
        <v>0</v>
      </c>
      <c r="I26" s="260">
        <v>0</v>
      </c>
      <c r="J26" s="179">
        <v>0</v>
      </c>
      <c r="K26" s="200" t="s">
        <v>322</v>
      </c>
    </row>
    <row r="27" spans="1:11" s="69" customFormat="1" ht="47.25" customHeight="1" x14ac:dyDescent="0.25">
      <c r="A27" s="264"/>
      <c r="B27" s="171"/>
      <c r="C27" s="171"/>
      <c r="D27" s="171"/>
      <c r="E27" s="70" t="s">
        <v>60</v>
      </c>
      <c r="F27" s="65">
        <v>0.78</v>
      </c>
      <c r="G27" s="65" t="s">
        <v>79</v>
      </c>
      <c r="H27" s="261"/>
      <c r="I27" s="261"/>
      <c r="J27" s="180"/>
      <c r="K27" s="201"/>
    </row>
    <row r="28" spans="1:11" s="69" customFormat="1" ht="25.5" x14ac:dyDescent="0.25">
      <c r="A28" s="264"/>
      <c r="B28" s="171"/>
      <c r="C28" s="171"/>
      <c r="D28" s="171"/>
      <c r="E28" s="70" t="s">
        <v>80</v>
      </c>
      <c r="F28" s="65">
        <v>1</v>
      </c>
      <c r="G28" s="65" t="s">
        <v>72</v>
      </c>
      <c r="H28" s="261"/>
      <c r="I28" s="261"/>
      <c r="J28" s="180"/>
      <c r="K28" s="201"/>
    </row>
    <row r="29" spans="1:11" s="69" customFormat="1" ht="25.5" x14ac:dyDescent="0.25">
      <c r="A29" s="264"/>
      <c r="B29" s="172"/>
      <c r="C29" s="172"/>
      <c r="D29" s="172"/>
      <c r="E29" s="70" t="s">
        <v>321</v>
      </c>
      <c r="F29" s="65">
        <v>0</v>
      </c>
      <c r="G29" s="65" t="s">
        <v>72</v>
      </c>
      <c r="H29" s="262"/>
      <c r="I29" s="262"/>
      <c r="J29" s="181"/>
      <c r="K29" s="202"/>
    </row>
    <row r="30" spans="1:11" s="69" customFormat="1" ht="25.5" x14ac:dyDescent="0.25">
      <c r="A30" s="264"/>
      <c r="B30" s="243" t="s">
        <v>85</v>
      </c>
      <c r="C30" s="183" t="s">
        <v>70</v>
      </c>
      <c r="D30" s="184">
        <v>0.84</v>
      </c>
      <c r="E30" s="70" t="s">
        <v>55</v>
      </c>
      <c r="F30" s="65">
        <v>0.86</v>
      </c>
      <c r="G30" s="65" t="s">
        <v>58</v>
      </c>
      <c r="H30" s="253">
        <v>0</v>
      </c>
      <c r="I30" s="253">
        <v>0</v>
      </c>
      <c r="J30" s="188">
        <v>0</v>
      </c>
      <c r="K30" s="182" t="s">
        <v>261</v>
      </c>
    </row>
    <row r="31" spans="1:11" s="69" customFormat="1" ht="25.5" x14ac:dyDescent="0.25">
      <c r="A31" s="264"/>
      <c r="B31" s="243"/>
      <c r="C31" s="183"/>
      <c r="D31" s="184"/>
      <c r="E31" s="70" t="s">
        <v>60</v>
      </c>
      <c r="F31" s="65">
        <v>0.85</v>
      </c>
      <c r="G31" s="65" t="s">
        <v>79</v>
      </c>
      <c r="H31" s="253"/>
      <c r="I31" s="253"/>
      <c r="J31" s="188"/>
      <c r="K31" s="182"/>
    </row>
    <row r="32" spans="1:11" s="69" customFormat="1" ht="25.5" x14ac:dyDescent="0.25">
      <c r="A32" s="264"/>
      <c r="B32" s="243"/>
      <c r="C32" s="183"/>
      <c r="D32" s="184"/>
      <c r="E32" s="70" t="s">
        <v>62</v>
      </c>
      <c r="F32" s="65">
        <v>1</v>
      </c>
      <c r="G32" s="65" t="s">
        <v>72</v>
      </c>
      <c r="H32" s="253"/>
      <c r="I32" s="253"/>
      <c r="J32" s="188"/>
      <c r="K32" s="182"/>
    </row>
    <row r="33" spans="1:11" s="69" customFormat="1" ht="28.5" customHeight="1" x14ac:dyDescent="0.25">
      <c r="A33" s="264"/>
      <c r="B33" s="243"/>
      <c r="C33" s="183"/>
      <c r="D33" s="184"/>
      <c r="E33" s="70" t="s">
        <v>259</v>
      </c>
      <c r="F33" s="65">
        <v>0.86</v>
      </c>
      <c r="G33" s="65" t="s">
        <v>72</v>
      </c>
      <c r="H33" s="253"/>
      <c r="I33" s="253"/>
      <c r="J33" s="188"/>
      <c r="K33" s="182"/>
    </row>
    <row r="34" spans="1:11" s="69" customFormat="1" ht="39.6" customHeight="1" x14ac:dyDescent="0.25">
      <c r="A34" s="264"/>
      <c r="B34" s="243" t="s">
        <v>89</v>
      </c>
      <c r="C34" s="183" t="s">
        <v>70</v>
      </c>
      <c r="D34" s="184">
        <v>0.8</v>
      </c>
      <c r="E34" s="122" t="s">
        <v>55</v>
      </c>
      <c r="F34" s="65">
        <v>0.83</v>
      </c>
      <c r="G34" s="65" t="s">
        <v>90</v>
      </c>
      <c r="H34" s="244">
        <v>0</v>
      </c>
      <c r="I34" s="244">
        <v>0</v>
      </c>
      <c r="J34" s="245">
        <v>0</v>
      </c>
      <c r="K34" s="182" t="s">
        <v>331</v>
      </c>
    </row>
    <row r="35" spans="1:11" s="69" customFormat="1" ht="38.25" x14ac:dyDescent="0.25">
      <c r="A35" s="264"/>
      <c r="B35" s="243"/>
      <c r="C35" s="183"/>
      <c r="D35" s="184"/>
      <c r="E35" s="122" t="s">
        <v>60</v>
      </c>
      <c r="F35" s="65">
        <v>0.78</v>
      </c>
      <c r="G35" s="65" t="s">
        <v>93</v>
      </c>
      <c r="H35" s="244"/>
      <c r="I35" s="244"/>
      <c r="J35" s="245"/>
      <c r="K35" s="182"/>
    </row>
    <row r="36" spans="1:11" s="69" customFormat="1" ht="38.25" x14ac:dyDescent="0.25">
      <c r="A36" s="264"/>
      <c r="B36" s="243"/>
      <c r="C36" s="183"/>
      <c r="D36" s="184"/>
      <c r="E36" s="122" t="s">
        <v>94</v>
      </c>
      <c r="F36" s="65">
        <v>0.78</v>
      </c>
      <c r="G36" s="65" t="s">
        <v>95</v>
      </c>
      <c r="H36" s="244"/>
      <c r="I36" s="244"/>
      <c r="J36" s="245"/>
      <c r="K36" s="182"/>
    </row>
    <row r="37" spans="1:11" s="69" customFormat="1" ht="25.5" x14ac:dyDescent="0.25">
      <c r="A37" s="264"/>
      <c r="B37" s="243" t="s">
        <v>101</v>
      </c>
      <c r="C37" s="222" t="s">
        <v>70</v>
      </c>
      <c r="D37" s="184">
        <v>0.66</v>
      </c>
      <c r="E37" s="70" t="s">
        <v>55</v>
      </c>
      <c r="F37" s="65">
        <v>0.34</v>
      </c>
      <c r="G37" s="65" t="s">
        <v>95</v>
      </c>
      <c r="H37" s="186">
        <v>0</v>
      </c>
      <c r="I37" s="186">
        <v>0</v>
      </c>
      <c r="J37" s="188">
        <v>0</v>
      </c>
      <c r="K37" s="182" t="s">
        <v>332</v>
      </c>
    </row>
    <row r="38" spans="1:11" s="69" customFormat="1" x14ac:dyDescent="0.25">
      <c r="A38" s="264"/>
      <c r="B38" s="243"/>
      <c r="C38" s="223"/>
      <c r="D38" s="184"/>
      <c r="E38" s="70" t="s">
        <v>60</v>
      </c>
      <c r="F38" s="65">
        <v>0.4</v>
      </c>
      <c r="G38" s="65" t="s">
        <v>262</v>
      </c>
      <c r="H38" s="186"/>
      <c r="I38" s="186"/>
      <c r="J38" s="188"/>
      <c r="K38" s="182"/>
    </row>
    <row r="39" spans="1:11" s="69" customFormat="1" ht="21.75" customHeight="1" x14ac:dyDescent="0.25">
      <c r="A39" s="264"/>
      <c r="B39" s="243"/>
      <c r="C39" s="224"/>
      <c r="D39" s="184"/>
      <c r="E39" s="70" t="s">
        <v>104</v>
      </c>
      <c r="F39" s="65">
        <v>1</v>
      </c>
      <c r="G39" s="65" t="s">
        <v>95</v>
      </c>
      <c r="H39" s="186"/>
      <c r="I39" s="186"/>
      <c r="J39" s="188"/>
      <c r="K39" s="182"/>
    </row>
    <row r="40" spans="1:11" s="69" customFormat="1" ht="25.5" x14ac:dyDescent="0.25">
      <c r="A40" s="264"/>
      <c r="B40" s="243"/>
      <c r="C40" s="225"/>
      <c r="D40" s="184"/>
      <c r="E40" s="70" t="s">
        <v>64</v>
      </c>
      <c r="F40" s="65">
        <v>0</v>
      </c>
      <c r="G40" s="65" t="s">
        <v>95</v>
      </c>
      <c r="H40" s="186"/>
      <c r="I40" s="186"/>
      <c r="J40" s="188"/>
      <c r="K40" s="182"/>
    </row>
    <row r="41" spans="1:11" s="69" customFormat="1" ht="38.25" x14ac:dyDescent="0.25">
      <c r="A41" s="264"/>
      <c r="B41" s="266" t="s">
        <v>105</v>
      </c>
      <c r="C41" s="222" t="s">
        <v>70</v>
      </c>
      <c r="D41" s="226">
        <v>0.74</v>
      </c>
      <c r="E41" s="70" t="s">
        <v>55</v>
      </c>
      <c r="F41" s="65">
        <v>0.69</v>
      </c>
      <c r="G41" s="65" t="s">
        <v>90</v>
      </c>
      <c r="H41" s="186">
        <v>0</v>
      </c>
      <c r="I41" s="186">
        <v>0</v>
      </c>
      <c r="J41" s="187">
        <v>0</v>
      </c>
      <c r="K41" s="199" t="s">
        <v>263</v>
      </c>
    </row>
    <row r="42" spans="1:11" s="69" customFormat="1" ht="38.25" x14ac:dyDescent="0.25">
      <c r="A42" s="264"/>
      <c r="B42" s="266"/>
      <c r="C42" s="223"/>
      <c r="D42" s="226"/>
      <c r="E42" s="70" t="s">
        <v>60</v>
      </c>
      <c r="F42" s="65">
        <v>0.53</v>
      </c>
      <c r="G42" s="65" t="s">
        <v>93</v>
      </c>
      <c r="H42" s="186"/>
      <c r="I42" s="186"/>
      <c r="J42" s="187"/>
      <c r="K42" s="199"/>
    </row>
    <row r="43" spans="1:11" s="69" customFormat="1" ht="25.5" x14ac:dyDescent="0.25">
      <c r="A43" s="264"/>
      <c r="B43" s="266"/>
      <c r="C43" s="224"/>
      <c r="D43" s="226"/>
      <c r="E43" s="70" t="s">
        <v>62</v>
      </c>
      <c r="F43" s="65">
        <v>0.77</v>
      </c>
      <c r="G43" s="65" t="s">
        <v>95</v>
      </c>
      <c r="H43" s="186"/>
      <c r="I43" s="186"/>
      <c r="J43" s="187"/>
      <c r="K43" s="199"/>
    </row>
    <row r="44" spans="1:11" s="69" customFormat="1" ht="25.5" x14ac:dyDescent="0.25">
      <c r="A44" s="264"/>
      <c r="B44" s="266"/>
      <c r="C44" s="225"/>
      <c r="D44" s="226"/>
      <c r="E44" s="70" t="s">
        <v>259</v>
      </c>
      <c r="F44" s="65">
        <v>0</v>
      </c>
      <c r="G44" s="65" t="s">
        <v>95</v>
      </c>
      <c r="H44" s="186"/>
      <c r="I44" s="186"/>
      <c r="J44" s="187"/>
      <c r="K44" s="199"/>
    </row>
    <row r="45" spans="1:11" s="69" customFormat="1" ht="26.1" customHeight="1" x14ac:dyDescent="0.25">
      <c r="A45" s="264"/>
      <c r="B45" s="203" t="s">
        <v>264</v>
      </c>
      <c r="C45" s="198" t="s">
        <v>70</v>
      </c>
      <c r="D45" s="173">
        <v>0.96</v>
      </c>
      <c r="E45" s="70" t="s">
        <v>55</v>
      </c>
      <c r="F45" s="65" t="s">
        <v>265</v>
      </c>
      <c r="G45" s="173" t="s">
        <v>266</v>
      </c>
      <c r="H45" s="164">
        <v>0</v>
      </c>
      <c r="I45" s="164">
        <v>0</v>
      </c>
      <c r="J45" s="167">
        <v>0</v>
      </c>
      <c r="K45" s="161" t="s">
        <v>323</v>
      </c>
    </row>
    <row r="46" spans="1:11" s="69" customFormat="1" ht="26.1" customHeight="1" x14ac:dyDescent="0.25">
      <c r="A46" s="264"/>
      <c r="B46" s="204"/>
      <c r="C46" s="171"/>
      <c r="D46" s="174"/>
      <c r="E46" s="70" t="s">
        <v>103</v>
      </c>
      <c r="F46" s="65" t="s">
        <v>265</v>
      </c>
      <c r="G46" s="174"/>
      <c r="H46" s="165"/>
      <c r="I46" s="165"/>
      <c r="J46" s="168"/>
      <c r="K46" s="162"/>
    </row>
    <row r="47" spans="1:11" s="69" customFormat="1" ht="26.1" customHeight="1" x14ac:dyDescent="0.25">
      <c r="A47" s="264"/>
      <c r="B47" s="204"/>
      <c r="C47" s="171"/>
      <c r="D47" s="174"/>
      <c r="E47" s="72" t="s">
        <v>104</v>
      </c>
      <c r="F47" s="65" t="s">
        <v>265</v>
      </c>
      <c r="G47" s="174"/>
      <c r="H47" s="165"/>
      <c r="I47" s="165"/>
      <c r="J47" s="168"/>
      <c r="K47" s="162"/>
    </row>
    <row r="48" spans="1:11" s="69" customFormat="1" ht="40.15" customHeight="1" x14ac:dyDescent="0.25">
      <c r="A48" s="264"/>
      <c r="B48" s="205"/>
      <c r="C48" s="172"/>
      <c r="D48" s="175"/>
      <c r="E48" s="72" t="s">
        <v>267</v>
      </c>
      <c r="F48" s="65">
        <v>1</v>
      </c>
      <c r="G48" s="175"/>
      <c r="H48" s="166"/>
      <c r="I48" s="166"/>
      <c r="J48" s="169"/>
      <c r="K48" s="163"/>
    </row>
    <row r="49" spans="1:11" s="69" customFormat="1" ht="25.5" x14ac:dyDescent="0.25">
      <c r="A49" s="264"/>
      <c r="B49" s="243" t="s">
        <v>124</v>
      </c>
      <c r="C49" s="183" t="s">
        <v>70</v>
      </c>
      <c r="D49" s="184">
        <v>0.77</v>
      </c>
      <c r="E49" s="70" t="s">
        <v>55</v>
      </c>
      <c r="F49" s="65"/>
      <c r="G49" s="65" t="s">
        <v>95</v>
      </c>
      <c r="H49" s="164">
        <v>0</v>
      </c>
      <c r="I49" s="164">
        <v>0</v>
      </c>
      <c r="J49" s="179">
        <v>0</v>
      </c>
      <c r="K49" s="185" t="s">
        <v>268</v>
      </c>
    </row>
    <row r="50" spans="1:11" s="69" customFormat="1" ht="25.5" x14ac:dyDescent="0.25">
      <c r="A50" s="264"/>
      <c r="B50" s="243"/>
      <c r="C50" s="183"/>
      <c r="D50" s="184"/>
      <c r="E50" s="70" t="s">
        <v>103</v>
      </c>
      <c r="F50" s="65"/>
      <c r="G50" s="65" t="s">
        <v>253</v>
      </c>
      <c r="H50" s="165"/>
      <c r="I50" s="165"/>
      <c r="J50" s="180"/>
      <c r="K50" s="185"/>
    </row>
    <row r="51" spans="1:11" s="69" customFormat="1" ht="38.25" x14ac:dyDescent="0.25">
      <c r="A51" s="264"/>
      <c r="B51" s="243"/>
      <c r="C51" s="183"/>
      <c r="D51" s="184"/>
      <c r="E51" s="70" t="s">
        <v>104</v>
      </c>
      <c r="F51" s="65"/>
      <c r="G51" s="65" t="s">
        <v>95</v>
      </c>
      <c r="H51" s="165"/>
      <c r="I51" s="165"/>
      <c r="J51" s="180"/>
      <c r="K51" s="185"/>
    </row>
    <row r="52" spans="1:11" s="69" customFormat="1" ht="25.5" x14ac:dyDescent="0.25">
      <c r="A52" s="264"/>
      <c r="B52" s="243"/>
      <c r="C52" s="183"/>
      <c r="D52" s="184"/>
      <c r="E52" s="72" t="s">
        <v>267</v>
      </c>
      <c r="F52" s="65"/>
      <c r="G52" s="65" t="s">
        <v>95</v>
      </c>
      <c r="H52" s="166"/>
      <c r="I52" s="166"/>
      <c r="J52" s="181"/>
      <c r="K52" s="185"/>
    </row>
    <row r="53" spans="1:11" s="69" customFormat="1" ht="66.75" customHeight="1" x14ac:dyDescent="0.25">
      <c r="A53" s="264"/>
      <c r="B53" s="243" t="s">
        <v>126</v>
      </c>
      <c r="C53" s="183" t="s">
        <v>70</v>
      </c>
      <c r="D53" s="184">
        <v>0.66</v>
      </c>
      <c r="E53" s="70" t="s">
        <v>127</v>
      </c>
      <c r="F53" s="65">
        <v>1</v>
      </c>
      <c r="G53" s="65" t="s">
        <v>79</v>
      </c>
      <c r="H53" s="186">
        <v>0</v>
      </c>
      <c r="I53" s="186">
        <v>0</v>
      </c>
      <c r="J53" s="188">
        <v>0</v>
      </c>
      <c r="K53" s="182" t="s">
        <v>269</v>
      </c>
    </row>
    <row r="54" spans="1:11" s="69" customFormat="1" ht="66.75" customHeight="1" x14ac:dyDescent="0.25">
      <c r="A54" s="264"/>
      <c r="B54" s="243"/>
      <c r="C54" s="183"/>
      <c r="D54" s="184"/>
      <c r="E54" s="70" t="s">
        <v>129</v>
      </c>
      <c r="F54" s="65">
        <v>1</v>
      </c>
      <c r="G54" s="65" t="s">
        <v>79</v>
      </c>
      <c r="H54" s="186"/>
      <c r="I54" s="186"/>
      <c r="J54" s="188"/>
      <c r="K54" s="182"/>
    </row>
    <row r="55" spans="1:11" s="69" customFormat="1" ht="66.75" customHeight="1" x14ac:dyDescent="0.25">
      <c r="A55" s="264"/>
      <c r="B55" s="243"/>
      <c r="C55" s="183"/>
      <c r="D55" s="184"/>
      <c r="E55" s="70" t="s">
        <v>130</v>
      </c>
      <c r="F55" s="65">
        <v>0.46</v>
      </c>
      <c r="G55" s="65" t="s">
        <v>58</v>
      </c>
      <c r="H55" s="186"/>
      <c r="I55" s="186"/>
      <c r="J55" s="188"/>
      <c r="K55" s="182"/>
    </row>
    <row r="56" spans="1:11" s="69" customFormat="1" ht="52.15" customHeight="1" x14ac:dyDescent="0.25">
      <c r="A56" s="264"/>
      <c r="B56" s="158" t="s">
        <v>270</v>
      </c>
      <c r="C56" s="170" t="s">
        <v>70</v>
      </c>
      <c r="D56" s="189">
        <v>0.28000000000000003</v>
      </c>
      <c r="E56" s="70" t="s">
        <v>55</v>
      </c>
      <c r="F56" s="65">
        <v>0.16</v>
      </c>
      <c r="G56" s="65" t="s">
        <v>95</v>
      </c>
      <c r="H56" s="164">
        <v>2288707842.1168199</v>
      </c>
      <c r="I56" s="164">
        <v>228558196</v>
      </c>
      <c r="J56" s="167">
        <f>+I56/H56</f>
        <v>9.9863421531604102E-2</v>
      </c>
      <c r="K56" s="161" t="s">
        <v>324</v>
      </c>
    </row>
    <row r="57" spans="1:11" s="69" customFormat="1" ht="52.15" customHeight="1" x14ac:dyDescent="0.25">
      <c r="A57" s="264"/>
      <c r="B57" s="159"/>
      <c r="C57" s="171"/>
      <c r="D57" s="190"/>
      <c r="E57" s="70" t="s">
        <v>60</v>
      </c>
      <c r="F57" s="65">
        <v>0.04</v>
      </c>
      <c r="G57" s="65" t="s">
        <v>271</v>
      </c>
      <c r="H57" s="165"/>
      <c r="I57" s="165"/>
      <c r="J57" s="168"/>
      <c r="K57" s="162"/>
    </row>
    <row r="58" spans="1:11" s="69" customFormat="1" ht="52.15" customHeight="1" x14ac:dyDescent="0.25">
      <c r="A58" s="264"/>
      <c r="B58" s="159"/>
      <c r="C58" s="171"/>
      <c r="D58" s="190"/>
      <c r="E58" s="70" t="s">
        <v>274</v>
      </c>
      <c r="F58" s="65">
        <v>0.18</v>
      </c>
      <c r="G58" s="65" t="s">
        <v>79</v>
      </c>
      <c r="H58" s="165"/>
      <c r="I58" s="165"/>
      <c r="J58" s="168"/>
      <c r="K58" s="162"/>
    </row>
    <row r="59" spans="1:11" s="69" customFormat="1" ht="52.15" customHeight="1" x14ac:dyDescent="0.25">
      <c r="A59" s="264"/>
      <c r="B59" s="160"/>
      <c r="C59" s="172"/>
      <c r="D59" s="191"/>
      <c r="E59" s="70" t="s">
        <v>80</v>
      </c>
      <c r="F59" s="65">
        <v>0</v>
      </c>
      <c r="G59" s="65" t="s">
        <v>95</v>
      </c>
      <c r="H59" s="166"/>
      <c r="I59" s="166"/>
      <c r="J59" s="169"/>
      <c r="K59" s="162"/>
    </row>
    <row r="60" spans="1:11" s="69" customFormat="1" ht="23.25" customHeight="1" x14ac:dyDescent="0.25">
      <c r="A60" s="264"/>
      <c r="B60" s="158" t="s">
        <v>272</v>
      </c>
      <c r="C60" s="170" t="s">
        <v>70</v>
      </c>
      <c r="D60" s="170">
        <v>0.41</v>
      </c>
      <c r="E60" s="70" t="s">
        <v>55</v>
      </c>
      <c r="F60" s="65">
        <v>0.37</v>
      </c>
      <c r="G60" s="65" t="s">
        <v>95</v>
      </c>
      <c r="H60" s="192">
        <v>39764849.859999999</v>
      </c>
      <c r="I60" s="192">
        <v>0</v>
      </c>
      <c r="J60" s="195">
        <v>0</v>
      </c>
      <c r="K60" s="237" t="s">
        <v>325</v>
      </c>
    </row>
    <row r="61" spans="1:11" s="69" customFormat="1" ht="38.25" x14ac:dyDescent="0.25">
      <c r="A61" s="264"/>
      <c r="B61" s="159"/>
      <c r="C61" s="171"/>
      <c r="D61" s="171"/>
      <c r="E61" s="70" t="s">
        <v>273</v>
      </c>
      <c r="F61" s="65">
        <v>0.4</v>
      </c>
      <c r="G61" s="65" t="s">
        <v>271</v>
      </c>
      <c r="H61" s="193"/>
      <c r="I61" s="193"/>
      <c r="J61" s="196"/>
      <c r="K61" s="238"/>
    </row>
    <row r="62" spans="1:11" s="69" customFormat="1" ht="38.25" x14ac:dyDescent="0.25">
      <c r="A62" s="264"/>
      <c r="B62" s="159"/>
      <c r="C62" s="171"/>
      <c r="D62" s="171"/>
      <c r="E62" s="70" t="s">
        <v>274</v>
      </c>
      <c r="F62" s="65">
        <v>1</v>
      </c>
      <c r="G62" s="65" t="s">
        <v>271</v>
      </c>
      <c r="H62" s="193"/>
      <c r="I62" s="193"/>
      <c r="J62" s="196"/>
      <c r="K62" s="238"/>
    </row>
    <row r="63" spans="1:11" s="69" customFormat="1" ht="64.5" customHeight="1" x14ac:dyDescent="0.25">
      <c r="A63" s="264"/>
      <c r="B63" s="159"/>
      <c r="C63" s="171"/>
      <c r="D63" s="171"/>
      <c r="E63" s="70" t="s">
        <v>275</v>
      </c>
      <c r="F63" s="65">
        <v>0</v>
      </c>
      <c r="G63" s="65" t="s">
        <v>95</v>
      </c>
      <c r="H63" s="193"/>
      <c r="I63" s="193"/>
      <c r="J63" s="196"/>
      <c r="K63" s="238"/>
    </row>
    <row r="64" spans="1:11" s="69" customFormat="1" ht="39" customHeight="1" x14ac:dyDescent="0.25">
      <c r="A64" s="264"/>
      <c r="B64" s="160"/>
      <c r="C64" s="172"/>
      <c r="D64" s="172"/>
      <c r="E64" s="70" t="s">
        <v>259</v>
      </c>
      <c r="F64" s="65">
        <v>0</v>
      </c>
      <c r="G64" s="65" t="s">
        <v>95</v>
      </c>
      <c r="H64" s="194"/>
      <c r="I64" s="194"/>
      <c r="J64" s="197"/>
      <c r="K64" s="239"/>
    </row>
    <row r="65" spans="1:11" s="69" customFormat="1" ht="39.6" customHeight="1" x14ac:dyDescent="0.25">
      <c r="A65" s="264"/>
      <c r="B65" s="158" t="s">
        <v>276</v>
      </c>
      <c r="C65" s="170" t="s">
        <v>70</v>
      </c>
      <c r="D65" s="173">
        <v>0.33</v>
      </c>
      <c r="E65" s="70" t="s">
        <v>55</v>
      </c>
      <c r="F65" s="65">
        <v>0.38</v>
      </c>
      <c r="G65" s="65" t="s">
        <v>277</v>
      </c>
      <c r="H65" s="164">
        <v>133655172.456</v>
      </c>
      <c r="I65" s="164">
        <v>0</v>
      </c>
      <c r="J65" s="179">
        <v>0</v>
      </c>
      <c r="K65" s="162" t="s">
        <v>326</v>
      </c>
    </row>
    <row r="66" spans="1:11" s="69" customFormat="1" ht="33" customHeight="1" x14ac:dyDescent="0.25">
      <c r="A66" s="264"/>
      <c r="B66" s="159"/>
      <c r="C66" s="171"/>
      <c r="D66" s="174"/>
      <c r="E66" s="70" t="s">
        <v>257</v>
      </c>
      <c r="F66" s="65">
        <v>0.12</v>
      </c>
      <c r="G66" s="65" t="s">
        <v>61</v>
      </c>
      <c r="H66" s="165"/>
      <c r="I66" s="165"/>
      <c r="J66" s="180"/>
      <c r="K66" s="162"/>
    </row>
    <row r="67" spans="1:11" s="69" customFormat="1" ht="38.25" x14ac:dyDescent="0.25">
      <c r="A67" s="264"/>
      <c r="B67" s="159"/>
      <c r="C67" s="171"/>
      <c r="D67" s="174"/>
      <c r="E67" s="70" t="s">
        <v>258</v>
      </c>
      <c r="F67" s="65">
        <v>0.12</v>
      </c>
      <c r="G67" s="65" t="s">
        <v>61</v>
      </c>
      <c r="H67" s="165"/>
      <c r="I67" s="165"/>
      <c r="J67" s="180"/>
      <c r="K67" s="162"/>
    </row>
    <row r="68" spans="1:11" s="69" customFormat="1" ht="38.25" x14ac:dyDescent="0.25">
      <c r="A68" s="264"/>
      <c r="B68" s="159"/>
      <c r="C68" s="171"/>
      <c r="D68" s="174"/>
      <c r="E68" s="70" t="s">
        <v>104</v>
      </c>
      <c r="F68" s="65">
        <v>0.5</v>
      </c>
      <c r="G68" s="65" t="s">
        <v>278</v>
      </c>
      <c r="H68" s="165"/>
      <c r="I68" s="165"/>
      <c r="J68" s="180"/>
      <c r="K68" s="162"/>
    </row>
    <row r="69" spans="1:11" s="69" customFormat="1" ht="35.25" customHeight="1" x14ac:dyDescent="0.25">
      <c r="A69" s="264"/>
      <c r="B69" s="160"/>
      <c r="C69" s="172"/>
      <c r="D69" s="175"/>
      <c r="E69" s="70" t="s">
        <v>259</v>
      </c>
      <c r="F69" s="65">
        <v>0</v>
      </c>
      <c r="G69" s="65" t="s">
        <v>278</v>
      </c>
      <c r="H69" s="166"/>
      <c r="I69" s="166"/>
      <c r="J69" s="181"/>
      <c r="K69" s="163"/>
    </row>
    <row r="70" spans="1:11" s="69" customFormat="1" ht="38.25" customHeight="1" x14ac:dyDescent="0.25">
      <c r="A70" s="264"/>
      <c r="B70" s="158" t="s">
        <v>279</v>
      </c>
      <c r="C70" s="183" t="s">
        <v>70</v>
      </c>
      <c r="D70" s="184">
        <v>0.41</v>
      </c>
      <c r="E70" s="70" t="s">
        <v>55</v>
      </c>
      <c r="F70" s="65">
        <v>0.48</v>
      </c>
      <c r="G70" s="65" t="s">
        <v>58</v>
      </c>
      <c r="H70" s="186">
        <v>551533275.94000006</v>
      </c>
      <c r="I70" s="240">
        <v>52861056</v>
      </c>
      <c r="J70" s="188">
        <f>+I70/H70</f>
        <v>9.5843819957928747E-2</v>
      </c>
      <c r="K70" s="134" t="s">
        <v>333</v>
      </c>
    </row>
    <row r="71" spans="1:11" s="69" customFormat="1" ht="38.25" x14ac:dyDescent="0.25">
      <c r="A71" s="264"/>
      <c r="B71" s="159"/>
      <c r="C71" s="183"/>
      <c r="D71" s="184"/>
      <c r="E71" s="70" t="s">
        <v>103</v>
      </c>
      <c r="F71" s="65">
        <v>0.33</v>
      </c>
      <c r="G71" s="65" t="s">
        <v>79</v>
      </c>
      <c r="H71" s="186"/>
      <c r="I71" s="241"/>
      <c r="J71" s="188"/>
      <c r="K71" s="135" t="s">
        <v>334</v>
      </c>
    </row>
    <row r="72" spans="1:11" s="69" customFormat="1" ht="51" x14ac:dyDescent="0.25">
      <c r="A72" s="264"/>
      <c r="B72" s="160"/>
      <c r="C72" s="170"/>
      <c r="D72" s="184"/>
      <c r="E72" s="70" t="s">
        <v>104</v>
      </c>
      <c r="F72" s="65">
        <v>0.51</v>
      </c>
      <c r="G72" s="65" t="s">
        <v>95</v>
      </c>
      <c r="H72" s="186"/>
      <c r="I72" s="242"/>
      <c r="J72" s="188"/>
      <c r="K72" s="135" t="s">
        <v>335</v>
      </c>
    </row>
    <row r="73" spans="1:11" s="69" customFormat="1" x14ac:dyDescent="0.25">
      <c r="A73" s="264"/>
      <c r="B73" s="158" t="s">
        <v>280</v>
      </c>
      <c r="C73" s="170" t="s">
        <v>70</v>
      </c>
      <c r="D73" s="173">
        <v>0.19</v>
      </c>
      <c r="E73" s="70" t="s">
        <v>55</v>
      </c>
      <c r="F73" s="65">
        <v>0</v>
      </c>
      <c r="G73" s="65"/>
      <c r="H73" s="164">
        <v>192353512</v>
      </c>
      <c r="I73" s="164">
        <v>0</v>
      </c>
      <c r="J73" s="179">
        <v>0</v>
      </c>
      <c r="K73" s="161" t="s">
        <v>281</v>
      </c>
    </row>
    <row r="74" spans="1:11" s="69" customFormat="1" ht="25.5" x14ac:dyDescent="0.25">
      <c r="A74" s="264"/>
      <c r="B74" s="159"/>
      <c r="C74" s="171"/>
      <c r="D74" s="174"/>
      <c r="E74" s="70" t="s">
        <v>60</v>
      </c>
      <c r="F74" s="65">
        <v>0</v>
      </c>
      <c r="G74" s="65" t="s">
        <v>95</v>
      </c>
      <c r="H74" s="165"/>
      <c r="I74" s="165"/>
      <c r="J74" s="180"/>
      <c r="K74" s="162"/>
    </row>
    <row r="75" spans="1:11" s="69" customFormat="1" ht="25.5" x14ac:dyDescent="0.25">
      <c r="A75" s="264"/>
      <c r="B75" s="159"/>
      <c r="C75" s="171"/>
      <c r="D75" s="174"/>
      <c r="E75" s="70" t="s">
        <v>62</v>
      </c>
      <c r="F75" s="65">
        <v>0</v>
      </c>
      <c r="G75" s="65" t="s">
        <v>95</v>
      </c>
      <c r="H75" s="165"/>
      <c r="I75" s="165"/>
      <c r="J75" s="180"/>
      <c r="K75" s="162"/>
    </row>
    <row r="76" spans="1:11" s="69" customFormat="1" ht="25.5" x14ac:dyDescent="0.25">
      <c r="A76" s="264"/>
      <c r="B76" s="160"/>
      <c r="C76" s="172"/>
      <c r="D76" s="175"/>
      <c r="E76" s="70" t="s">
        <v>267</v>
      </c>
      <c r="F76" s="65">
        <v>0</v>
      </c>
      <c r="G76" s="65" t="s">
        <v>95</v>
      </c>
      <c r="H76" s="166"/>
      <c r="I76" s="166"/>
      <c r="J76" s="181"/>
      <c r="K76" s="163"/>
    </row>
    <row r="77" spans="1:11" s="69" customFormat="1" ht="26.45" customHeight="1" x14ac:dyDescent="0.25">
      <c r="A77" s="264"/>
      <c r="B77" s="219" t="s">
        <v>282</v>
      </c>
      <c r="C77" s="170" t="s">
        <v>70</v>
      </c>
      <c r="D77" s="173">
        <v>0.15</v>
      </c>
      <c r="E77" s="70" t="s">
        <v>55</v>
      </c>
      <c r="F77" s="65">
        <v>0</v>
      </c>
      <c r="G77" s="65" t="s">
        <v>95</v>
      </c>
      <c r="H77" s="176">
        <v>77398715.242666662</v>
      </c>
      <c r="I77" s="176">
        <v>0</v>
      </c>
      <c r="J77" s="179">
        <f>+I77/H77</f>
        <v>0</v>
      </c>
      <c r="K77" s="200" t="s">
        <v>283</v>
      </c>
    </row>
    <row r="78" spans="1:11" s="69" customFormat="1" ht="25.5" x14ac:dyDescent="0.25">
      <c r="A78" s="264"/>
      <c r="B78" s="220"/>
      <c r="C78" s="171"/>
      <c r="D78" s="174"/>
      <c r="E78" s="70" t="s">
        <v>60</v>
      </c>
      <c r="F78" s="65">
        <v>0</v>
      </c>
      <c r="G78" s="65" t="s">
        <v>95</v>
      </c>
      <c r="H78" s="177"/>
      <c r="I78" s="177"/>
      <c r="J78" s="180"/>
      <c r="K78" s="201"/>
    </row>
    <row r="79" spans="1:11" s="69" customFormat="1" ht="25.5" x14ac:dyDescent="0.25">
      <c r="A79" s="264"/>
      <c r="B79" s="221"/>
      <c r="C79" s="172"/>
      <c r="D79" s="175"/>
      <c r="E79" s="70" t="s">
        <v>62</v>
      </c>
      <c r="F79" s="65">
        <v>0</v>
      </c>
      <c r="G79" s="65" t="s">
        <v>95</v>
      </c>
      <c r="H79" s="178"/>
      <c r="I79" s="178"/>
      <c r="J79" s="181"/>
      <c r="K79" s="202"/>
    </row>
    <row r="80" spans="1:11" s="69" customFormat="1" ht="143.25" customHeight="1" x14ac:dyDescent="0.25">
      <c r="A80" s="264"/>
      <c r="B80" s="158" t="s">
        <v>284</v>
      </c>
      <c r="C80" s="170" t="s">
        <v>70</v>
      </c>
      <c r="D80" s="173">
        <v>0.11</v>
      </c>
      <c r="E80" s="70" t="s">
        <v>285</v>
      </c>
      <c r="F80" s="65">
        <v>0.11</v>
      </c>
      <c r="G80" s="65" t="s">
        <v>286</v>
      </c>
      <c r="H80" s="164">
        <v>60119959</v>
      </c>
      <c r="I80" s="164">
        <v>11834596</v>
      </c>
      <c r="J80" s="167">
        <f>+I80/H80</f>
        <v>0.19684970177707539</v>
      </c>
      <c r="K80" s="161" t="s">
        <v>287</v>
      </c>
    </row>
    <row r="81" spans="1:11" s="69" customFormat="1" ht="143.25" customHeight="1" x14ac:dyDescent="0.25">
      <c r="A81" s="264"/>
      <c r="B81" s="159"/>
      <c r="C81" s="171"/>
      <c r="D81" s="174"/>
      <c r="E81" s="70" t="s">
        <v>288</v>
      </c>
      <c r="F81" s="65">
        <v>0.11</v>
      </c>
      <c r="G81" s="65" t="s">
        <v>286</v>
      </c>
      <c r="H81" s="165"/>
      <c r="I81" s="165"/>
      <c r="J81" s="168"/>
      <c r="K81" s="162"/>
    </row>
    <row r="82" spans="1:11" s="69" customFormat="1" ht="101.25" customHeight="1" x14ac:dyDescent="0.25">
      <c r="A82" s="264"/>
      <c r="B82" s="160"/>
      <c r="C82" s="172"/>
      <c r="D82" s="175"/>
      <c r="E82" s="70" t="s">
        <v>289</v>
      </c>
      <c r="F82" s="65">
        <v>0</v>
      </c>
      <c r="G82" s="65" t="s">
        <v>286</v>
      </c>
      <c r="H82" s="166"/>
      <c r="I82" s="166"/>
      <c r="J82" s="169"/>
      <c r="K82" s="163"/>
    </row>
    <row r="83" spans="1:11" s="69" customFormat="1" ht="66" customHeight="1" x14ac:dyDescent="0.25">
      <c r="A83" s="264"/>
      <c r="B83" s="158" t="s">
        <v>290</v>
      </c>
      <c r="C83" s="170" t="s">
        <v>70</v>
      </c>
      <c r="D83" s="173">
        <v>0.44</v>
      </c>
      <c r="E83" s="70" t="s">
        <v>55</v>
      </c>
      <c r="F83" s="65">
        <v>0.49</v>
      </c>
      <c r="G83" s="65" t="s">
        <v>291</v>
      </c>
      <c r="H83" s="164">
        <v>102222553728</v>
      </c>
      <c r="I83" s="164">
        <v>0</v>
      </c>
      <c r="J83" s="179">
        <v>0</v>
      </c>
      <c r="K83" s="161" t="s">
        <v>327</v>
      </c>
    </row>
    <row r="84" spans="1:11" s="69" customFormat="1" ht="25.5" x14ac:dyDescent="0.25">
      <c r="A84" s="264"/>
      <c r="B84" s="159"/>
      <c r="C84" s="171"/>
      <c r="D84" s="174"/>
      <c r="E84" s="70" t="s">
        <v>257</v>
      </c>
      <c r="F84" s="65">
        <v>0.23</v>
      </c>
      <c r="G84" s="65" t="s">
        <v>292</v>
      </c>
      <c r="H84" s="165"/>
      <c r="I84" s="165"/>
      <c r="J84" s="180"/>
      <c r="K84" s="162"/>
    </row>
    <row r="85" spans="1:11" s="69" customFormat="1" ht="25.5" x14ac:dyDescent="0.25">
      <c r="A85" s="264"/>
      <c r="B85" s="159"/>
      <c r="C85" s="171"/>
      <c r="D85" s="174"/>
      <c r="E85" s="70" t="s">
        <v>258</v>
      </c>
      <c r="F85" s="65">
        <v>0.23</v>
      </c>
      <c r="G85" s="65" t="s">
        <v>292</v>
      </c>
      <c r="H85" s="165"/>
      <c r="I85" s="165"/>
      <c r="J85" s="180"/>
      <c r="K85" s="162"/>
    </row>
    <row r="86" spans="1:11" s="69" customFormat="1" ht="38.25" x14ac:dyDescent="0.25">
      <c r="A86" s="264"/>
      <c r="B86" s="159"/>
      <c r="C86" s="171"/>
      <c r="D86" s="174"/>
      <c r="E86" s="70" t="s">
        <v>104</v>
      </c>
      <c r="F86" s="65">
        <v>0.23</v>
      </c>
      <c r="G86" s="65" t="s">
        <v>278</v>
      </c>
      <c r="H86" s="165"/>
      <c r="I86" s="165"/>
      <c r="J86" s="180"/>
      <c r="K86" s="162"/>
    </row>
    <row r="87" spans="1:11" s="69" customFormat="1" ht="25.5" x14ac:dyDescent="0.25">
      <c r="A87" s="264"/>
      <c r="B87" s="160"/>
      <c r="C87" s="172"/>
      <c r="D87" s="175"/>
      <c r="E87" s="70" t="s">
        <v>259</v>
      </c>
      <c r="F87" s="65">
        <v>0</v>
      </c>
      <c r="G87" s="65" t="s">
        <v>278</v>
      </c>
      <c r="H87" s="166"/>
      <c r="I87" s="166"/>
      <c r="J87" s="181"/>
      <c r="K87" s="163"/>
    </row>
    <row r="88" spans="1:11" s="116" customFormat="1" ht="20.45" customHeight="1" x14ac:dyDescent="0.25">
      <c r="A88" s="264"/>
      <c r="B88" s="212" t="s">
        <v>293</v>
      </c>
      <c r="C88" s="210" t="s">
        <v>144</v>
      </c>
      <c r="D88" s="210">
        <v>0.68</v>
      </c>
      <c r="E88" s="126" t="s">
        <v>55</v>
      </c>
      <c r="F88" s="65">
        <v>1</v>
      </c>
      <c r="G88" s="210" t="s">
        <v>294</v>
      </c>
      <c r="H88" s="164">
        <v>0</v>
      </c>
      <c r="I88" s="164">
        <v>0</v>
      </c>
      <c r="J88" s="179">
        <v>0</v>
      </c>
      <c r="K88" s="161" t="s">
        <v>295</v>
      </c>
    </row>
    <row r="89" spans="1:11" s="116" customFormat="1" ht="25.9" customHeight="1" x14ac:dyDescent="0.25">
      <c r="A89" s="264"/>
      <c r="B89" s="213"/>
      <c r="C89" s="215"/>
      <c r="D89" s="215"/>
      <c r="E89" s="126" t="s">
        <v>60</v>
      </c>
      <c r="F89" s="65">
        <v>0.61</v>
      </c>
      <c r="G89" s="215"/>
      <c r="H89" s="165"/>
      <c r="I89" s="165"/>
      <c r="J89" s="180"/>
      <c r="K89" s="162"/>
    </row>
    <row r="90" spans="1:11" s="116" customFormat="1" ht="38.450000000000003" customHeight="1" x14ac:dyDescent="0.25">
      <c r="A90" s="264"/>
      <c r="B90" s="213"/>
      <c r="C90" s="215"/>
      <c r="D90" s="215"/>
      <c r="E90" s="126" t="s">
        <v>62</v>
      </c>
      <c r="F90" s="65">
        <v>0</v>
      </c>
      <c r="G90" s="215"/>
      <c r="H90" s="165"/>
      <c r="I90" s="165"/>
      <c r="J90" s="180"/>
      <c r="K90" s="162"/>
    </row>
    <row r="91" spans="1:11" s="116" customFormat="1" ht="19.149999999999999" customHeight="1" x14ac:dyDescent="0.25">
      <c r="A91" s="264"/>
      <c r="B91" s="214"/>
      <c r="C91" s="211"/>
      <c r="D91" s="211"/>
      <c r="E91" s="126" t="s">
        <v>64</v>
      </c>
      <c r="F91" s="65">
        <v>0</v>
      </c>
      <c r="G91" s="211"/>
      <c r="H91" s="165"/>
      <c r="I91" s="165"/>
      <c r="J91" s="180"/>
      <c r="K91" s="162"/>
    </row>
    <row r="92" spans="1:11" s="69" customFormat="1" ht="23.45" customHeight="1" x14ac:dyDescent="0.25">
      <c r="A92" s="264"/>
      <c r="B92" s="212" t="s">
        <v>296</v>
      </c>
      <c r="C92" s="210" t="s">
        <v>144</v>
      </c>
      <c r="D92" s="210">
        <v>0.49</v>
      </c>
      <c r="E92" s="126" t="s">
        <v>55</v>
      </c>
      <c r="F92" s="65">
        <v>0.77</v>
      </c>
      <c r="G92" s="210" t="s">
        <v>294</v>
      </c>
      <c r="H92" s="216">
        <v>245000000</v>
      </c>
      <c r="I92" s="216">
        <v>0</v>
      </c>
      <c r="J92" s="179">
        <v>0</v>
      </c>
      <c r="K92" s="161" t="s">
        <v>297</v>
      </c>
    </row>
    <row r="93" spans="1:11" s="69" customFormat="1" ht="18" customHeight="1" x14ac:dyDescent="0.25">
      <c r="A93" s="264"/>
      <c r="B93" s="213"/>
      <c r="C93" s="215"/>
      <c r="D93" s="215"/>
      <c r="E93" s="126" t="s">
        <v>60</v>
      </c>
      <c r="F93" s="65">
        <v>0</v>
      </c>
      <c r="G93" s="215"/>
      <c r="H93" s="217"/>
      <c r="I93" s="217"/>
      <c r="J93" s="180"/>
      <c r="K93" s="162"/>
    </row>
    <row r="94" spans="1:11" s="69" customFormat="1" ht="55.9" customHeight="1" x14ac:dyDescent="0.25">
      <c r="A94" s="264"/>
      <c r="B94" s="213"/>
      <c r="C94" s="215"/>
      <c r="D94" s="215"/>
      <c r="E94" s="126" t="s">
        <v>62</v>
      </c>
      <c r="F94" s="65">
        <v>0</v>
      </c>
      <c r="G94" s="215"/>
      <c r="H94" s="217"/>
      <c r="I94" s="217"/>
      <c r="J94" s="180"/>
      <c r="K94" s="162"/>
    </row>
    <row r="95" spans="1:11" s="69" customFormat="1" ht="33.75" customHeight="1" x14ac:dyDescent="0.25">
      <c r="A95" s="264"/>
      <c r="B95" s="214"/>
      <c r="C95" s="211"/>
      <c r="D95" s="211"/>
      <c r="E95" s="126" t="s">
        <v>64</v>
      </c>
      <c r="F95" s="65">
        <v>0</v>
      </c>
      <c r="G95" s="211"/>
      <c r="H95" s="218"/>
      <c r="I95" s="218"/>
      <c r="J95" s="181"/>
      <c r="K95" s="163"/>
    </row>
    <row r="96" spans="1:11" s="116" customFormat="1" ht="104.45" customHeight="1" x14ac:dyDescent="0.25">
      <c r="A96" s="264"/>
      <c r="B96" s="212" t="s">
        <v>298</v>
      </c>
      <c r="C96" s="210" t="s">
        <v>144</v>
      </c>
      <c r="D96" s="210">
        <v>0.3</v>
      </c>
      <c r="E96" s="126" t="s">
        <v>299</v>
      </c>
      <c r="F96" s="65">
        <v>1</v>
      </c>
      <c r="G96" s="210" t="s">
        <v>294</v>
      </c>
      <c r="H96" s="216">
        <v>75000000</v>
      </c>
      <c r="I96" s="216">
        <v>0</v>
      </c>
      <c r="J96" s="179">
        <v>0</v>
      </c>
      <c r="K96" s="161" t="s">
        <v>300</v>
      </c>
    </row>
    <row r="97" spans="1:11" s="116" customFormat="1" ht="93" customHeight="1" x14ac:dyDescent="0.25">
      <c r="A97" s="264"/>
      <c r="B97" s="213"/>
      <c r="C97" s="215"/>
      <c r="D97" s="215"/>
      <c r="E97" s="126" t="s">
        <v>156</v>
      </c>
      <c r="F97" s="65">
        <v>1</v>
      </c>
      <c r="G97" s="215"/>
      <c r="H97" s="217"/>
      <c r="I97" s="217"/>
      <c r="J97" s="180"/>
      <c r="K97" s="162"/>
    </row>
    <row r="98" spans="1:11" s="116" customFormat="1" ht="55.5" customHeight="1" x14ac:dyDescent="0.25">
      <c r="A98" s="265"/>
      <c r="B98" s="214"/>
      <c r="C98" s="211"/>
      <c r="D98" s="211"/>
      <c r="E98" s="126" t="s">
        <v>157</v>
      </c>
      <c r="F98" s="65">
        <v>0.57999999999999996</v>
      </c>
      <c r="G98" s="211"/>
      <c r="H98" s="218"/>
      <c r="I98" s="218"/>
      <c r="J98" s="181"/>
      <c r="K98" s="163"/>
    </row>
    <row r="99" spans="1:11" ht="34.9" customHeight="1" x14ac:dyDescent="0.25">
      <c r="A99" s="257" t="s">
        <v>158</v>
      </c>
      <c r="B99" s="232" t="s">
        <v>301</v>
      </c>
      <c r="C99" s="208" t="s">
        <v>29</v>
      </c>
      <c r="D99" s="233">
        <v>0.79</v>
      </c>
      <c r="E99" s="118" t="s">
        <v>163</v>
      </c>
      <c r="F99" s="65">
        <v>1</v>
      </c>
      <c r="G99" s="115" t="s">
        <v>161</v>
      </c>
      <c r="H99" s="164">
        <v>718597813</v>
      </c>
      <c r="I99" s="164">
        <v>718597813</v>
      </c>
      <c r="J99" s="167">
        <v>1</v>
      </c>
      <c r="K99" s="230" t="s">
        <v>328</v>
      </c>
    </row>
    <row r="100" spans="1:11" ht="34.9" customHeight="1" x14ac:dyDescent="0.25">
      <c r="A100" s="258"/>
      <c r="B100" s="228"/>
      <c r="C100" s="229"/>
      <c r="D100" s="234"/>
      <c r="E100" s="118" t="s">
        <v>160</v>
      </c>
      <c r="F100" s="65">
        <v>1</v>
      </c>
      <c r="G100" s="115" t="s">
        <v>161</v>
      </c>
      <c r="H100" s="165"/>
      <c r="I100" s="165"/>
      <c r="J100" s="168"/>
      <c r="K100" s="236"/>
    </row>
    <row r="101" spans="1:11" ht="34.9" customHeight="1" x14ac:dyDescent="0.25">
      <c r="A101" s="258"/>
      <c r="B101" s="207"/>
      <c r="C101" s="209"/>
      <c r="D101" s="235"/>
      <c r="E101" s="118" t="s">
        <v>302</v>
      </c>
      <c r="F101" s="65">
        <v>1</v>
      </c>
      <c r="G101" s="115" t="s">
        <v>161</v>
      </c>
      <c r="H101" s="166"/>
      <c r="I101" s="166"/>
      <c r="J101" s="169"/>
      <c r="K101" s="231"/>
    </row>
    <row r="102" spans="1:11" ht="35.25" customHeight="1" x14ac:dyDescent="0.25">
      <c r="A102" s="258"/>
      <c r="B102" s="206" t="s">
        <v>303</v>
      </c>
      <c r="C102" s="208" t="s">
        <v>29</v>
      </c>
      <c r="D102" s="210">
        <v>0.37</v>
      </c>
      <c r="E102" s="126" t="s">
        <v>304</v>
      </c>
      <c r="F102" s="65">
        <v>0</v>
      </c>
      <c r="G102" s="115" t="s">
        <v>305</v>
      </c>
      <c r="H102" s="164">
        <v>3372169327</v>
      </c>
      <c r="I102" s="164">
        <v>90833880</v>
      </c>
      <c r="J102" s="167">
        <f>+I102/H102</f>
        <v>2.6936334208581693E-2</v>
      </c>
      <c r="K102" s="230" t="s">
        <v>306</v>
      </c>
    </row>
    <row r="103" spans="1:11" ht="58.5" customHeight="1" x14ac:dyDescent="0.25">
      <c r="A103" s="258"/>
      <c r="B103" s="207"/>
      <c r="C103" s="209"/>
      <c r="D103" s="211"/>
      <c r="E103" s="123" t="s">
        <v>307</v>
      </c>
      <c r="F103" s="65">
        <v>0</v>
      </c>
      <c r="G103" s="115" t="s">
        <v>305</v>
      </c>
      <c r="H103" s="166"/>
      <c r="I103" s="166"/>
      <c r="J103" s="169"/>
      <c r="K103" s="231"/>
    </row>
    <row r="104" spans="1:11" ht="58.5" customHeight="1" x14ac:dyDescent="0.25">
      <c r="A104" s="258"/>
      <c r="B104" s="206" t="s">
        <v>308</v>
      </c>
      <c r="C104" s="208" t="s">
        <v>29</v>
      </c>
      <c r="D104" s="210">
        <v>0.38</v>
      </c>
      <c r="E104" s="126" t="s">
        <v>309</v>
      </c>
      <c r="F104" s="65">
        <v>0</v>
      </c>
      <c r="G104" s="115" t="s">
        <v>161</v>
      </c>
      <c r="H104" s="186">
        <v>2984096758</v>
      </c>
      <c r="I104" s="186">
        <v>603181272</v>
      </c>
      <c r="J104" s="188">
        <f>+I104/H104</f>
        <v>0.20213194172841228</v>
      </c>
      <c r="K104" s="227" t="s">
        <v>329</v>
      </c>
    </row>
    <row r="105" spans="1:11" ht="58.5" customHeight="1" x14ac:dyDescent="0.25">
      <c r="A105" s="258"/>
      <c r="B105" s="228"/>
      <c r="C105" s="229"/>
      <c r="D105" s="215"/>
      <c r="E105" s="126" t="s">
        <v>310</v>
      </c>
      <c r="F105" s="65">
        <v>0.62</v>
      </c>
      <c r="G105" s="115" t="s">
        <v>161</v>
      </c>
      <c r="H105" s="186"/>
      <c r="I105" s="186"/>
      <c r="J105" s="188"/>
      <c r="K105" s="227"/>
    </row>
    <row r="106" spans="1:11" ht="58.5" customHeight="1" x14ac:dyDescent="0.25">
      <c r="A106" s="259"/>
      <c r="B106" s="207"/>
      <c r="C106" s="209"/>
      <c r="D106" s="211"/>
      <c r="E106" s="126" t="s">
        <v>311</v>
      </c>
      <c r="F106" s="111">
        <v>1E-3</v>
      </c>
      <c r="G106" s="115" t="s">
        <v>161</v>
      </c>
      <c r="H106" s="186"/>
      <c r="I106" s="186"/>
      <c r="J106" s="188"/>
      <c r="K106" s="227"/>
    </row>
    <row r="107" spans="1:11" s="2" customFormat="1" ht="150" customHeight="1" x14ac:dyDescent="0.25">
      <c r="A107" s="124" t="s">
        <v>312</v>
      </c>
      <c r="B107" s="125" t="s">
        <v>313</v>
      </c>
      <c r="C107" s="121" t="s">
        <v>314</v>
      </c>
      <c r="D107" s="120">
        <v>0.55000000000000004</v>
      </c>
      <c r="E107" s="119" t="s">
        <v>315</v>
      </c>
      <c r="F107" s="132">
        <v>0</v>
      </c>
      <c r="G107" s="121" t="s">
        <v>316</v>
      </c>
      <c r="H107" s="133">
        <v>571562445.17999995</v>
      </c>
      <c r="I107" s="133">
        <v>98007500</v>
      </c>
      <c r="J107" s="136">
        <f>+I107/H107</f>
        <v>0.17147295247702091</v>
      </c>
      <c r="K107" s="96" t="s">
        <v>330</v>
      </c>
    </row>
    <row r="108" spans="1:11" s="2" customFormat="1" x14ac:dyDescent="0.25">
      <c r="A108" s="29"/>
      <c r="J108" s="129"/>
      <c r="K108" s="30"/>
    </row>
    <row r="114" spans="6:6" x14ac:dyDescent="0.25">
      <c r="F114" s="117"/>
    </row>
  </sheetData>
  <autoFilter ref="A5:K107" xr:uid="{00000000-0009-0000-0000-000003000000}"/>
  <mergeCells count="202">
    <mergeCell ref="I65:I69"/>
    <mergeCell ref="B65:B69"/>
    <mergeCell ref="C80:C82"/>
    <mergeCell ref="C9:C11"/>
    <mergeCell ref="B41:B44"/>
    <mergeCell ref="D9:D11"/>
    <mergeCell ref="G9:G11"/>
    <mergeCell ref="H9:H11"/>
    <mergeCell ref="I9:I11"/>
    <mergeCell ref="J9:J11"/>
    <mergeCell ref="A99:A106"/>
    <mergeCell ref="K26:K29"/>
    <mergeCell ref="B26:B29"/>
    <mergeCell ref="C26:C29"/>
    <mergeCell ref="D26:D29"/>
    <mergeCell ref="H26:H29"/>
    <mergeCell ref="I26:I29"/>
    <mergeCell ref="J26:J29"/>
    <mergeCell ref="B20:B25"/>
    <mergeCell ref="C20:C25"/>
    <mergeCell ref="D20:D25"/>
    <mergeCell ref="G20:G25"/>
    <mergeCell ref="H20:H25"/>
    <mergeCell ref="A6:A98"/>
    <mergeCell ref="D80:D82"/>
    <mergeCell ref="B73:B76"/>
    <mergeCell ref="C65:C69"/>
    <mergeCell ref="D65:D69"/>
    <mergeCell ref="H65:H69"/>
    <mergeCell ref="B30:B33"/>
    <mergeCell ref="C30:C33"/>
    <mergeCell ref="D30:D33"/>
    <mergeCell ref="C16:C19"/>
    <mergeCell ref="B16:B19"/>
    <mergeCell ref="D16:D19"/>
    <mergeCell ref="J20:J25"/>
    <mergeCell ref="K20:K25"/>
    <mergeCell ref="K30:K33"/>
    <mergeCell ref="I30:I33"/>
    <mergeCell ref="J30:J33"/>
    <mergeCell ref="H30:H33"/>
    <mergeCell ref="K16:K19"/>
    <mergeCell ref="I16:I19"/>
    <mergeCell ref="J16:J19"/>
    <mergeCell ref="G6:G8"/>
    <mergeCell ref="H6:H8"/>
    <mergeCell ref="I6:I8"/>
    <mergeCell ref="J6:J8"/>
    <mergeCell ref="I20:I25"/>
    <mergeCell ref="A1:B3"/>
    <mergeCell ref="C1:J1"/>
    <mergeCell ref="C2:K2"/>
    <mergeCell ref="C3:H3"/>
    <mergeCell ref="I3:J3"/>
    <mergeCell ref="H16:H19"/>
    <mergeCell ref="K12:K15"/>
    <mergeCell ref="I12:I15"/>
    <mergeCell ref="J12:J15"/>
    <mergeCell ref="B12:B15"/>
    <mergeCell ref="C12:C15"/>
    <mergeCell ref="K6:K8"/>
    <mergeCell ref="B9:B11"/>
    <mergeCell ref="K9:K11"/>
    <mergeCell ref="B6:B8"/>
    <mergeCell ref="C6:C8"/>
    <mergeCell ref="D6:D8"/>
    <mergeCell ref="D12:D15"/>
    <mergeCell ref="H12:H15"/>
    <mergeCell ref="K34:K36"/>
    <mergeCell ref="B37:B40"/>
    <mergeCell ref="C37:C40"/>
    <mergeCell ref="D37:D40"/>
    <mergeCell ref="H37:H40"/>
    <mergeCell ref="I37:I40"/>
    <mergeCell ref="J37:J40"/>
    <mergeCell ref="K37:K40"/>
    <mergeCell ref="B34:B36"/>
    <mergeCell ref="C34:C36"/>
    <mergeCell ref="D34:D36"/>
    <mergeCell ref="H34:H36"/>
    <mergeCell ref="I34:I36"/>
    <mergeCell ref="J34:J36"/>
    <mergeCell ref="B99:B101"/>
    <mergeCell ref="C99:C101"/>
    <mergeCell ref="D99:D101"/>
    <mergeCell ref="H99:H101"/>
    <mergeCell ref="I99:I101"/>
    <mergeCell ref="J99:J101"/>
    <mergeCell ref="K99:K101"/>
    <mergeCell ref="K56:K59"/>
    <mergeCell ref="B56:B59"/>
    <mergeCell ref="C92:C95"/>
    <mergeCell ref="B60:B64"/>
    <mergeCell ref="K60:K64"/>
    <mergeCell ref="G88:G91"/>
    <mergeCell ref="H88:H91"/>
    <mergeCell ref="H70:H72"/>
    <mergeCell ref="I70:I72"/>
    <mergeCell ref="J70:J72"/>
    <mergeCell ref="I88:I91"/>
    <mergeCell ref="J88:J91"/>
    <mergeCell ref="K88:K91"/>
    <mergeCell ref="J65:J69"/>
    <mergeCell ref="G92:G95"/>
    <mergeCell ref="B70:B72"/>
    <mergeCell ref="K65:K69"/>
    <mergeCell ref="K104:K106"/>
    <mergeCell ref="B83:B87"/>
    <mergeCell ref="C83:C87"/>
    <mergeCell ref="D83:D87"/>
    <mergeCell ref="H83:H87"/>
    <mergeCell ref="I83:I87"/>
    <mergeCell ref="J83:J87"/>
    <mergeCell ref="K83:K87"/>
    <mergeCell ref="B104:B106"/>
    <mergeCell ref="C104:C106"/>
    <mergeCell ref="D104:D106"/>
    <mergeCell ref="H104:H106"/>
    <mergeCell ref="I104:I106"/>
    <mergeCell ref="J104:J106"/>
    <mergeCell ref="K96:K98"/>
    <mergeCell ref="D92:D95"/>
    <mergeCell ref="K102:K103"/>
    <mergeCell ref="H92:H95"/>
    <mergeCell ref="I92:I95"/>
    <mergeCell ref="J92:J95"/>
    <mergeCell ref="K92:K95"/>
    <mergeCell ref="D88:D91"/>
    <mergeCell ref="B88:B91"/>
    <mergeCell ref="C88:C91"/>
    <mergeCell ref="K41:K44"/>
    <mergeCell ref="K77:K79"/>
    <mergeCell ref="B45:B48"/>
    <mergeCell ref="B102:B103"/>
    <mergeCell ref="C102:C103"/>
    <mergeCell ref="D102:D103"/>
    <mergeCell ref="H102:H103"/>
    <mergeCell ref="I102:I103"/>
    <mergeCell ref="J102:J103"/>
    <mergeCell ref="H73:H76"/>
    <mergeCell ref="B92:B95"/>
    <mergeCell ref="B96:B98"/>
    <mergeCell ref="C96:C98"/>
    <mergeCell ref="D96:D98"/>
    <mergeCell ref="G96:G98"/>
    <mergeCell ref="H96:H98"/>
    <mergeCell ref="I96:I98"/>
    <mergeCell ref="J96:J98"/>
    <mergeCell ref="B77:B79"/>
    <mergeCell ref="C60:C64"/>
    <mergeCell ref="D60:D64"/>
    <mergeCell ref="H60:H64"/>
    <mergeCell ref="C41:C44"/>
    <mergeCell ref="D41:D44"/>
    <mergeCell ref="H41:H44"/>
    <mergeCell ref="I41:I44"/>
    <mergeCell ref="J41:J44"/>
    <mergeCell ref="I73:I76"/>
    <mergeCell ref="J73:J76"/>
    <mergeCell ref="C73:C76"/>
    <mergeCell ref="D73:D76"/>
    <mergeCell ref="D53:D55"/>
    <mergeCell ref="H53:H55"/>
    <mergeCell ref="I53:I55"/>
    <mergeCell ref="J53:J55"/>
    <mergeCell ref="H56:H59"/>
    <mergeCell ref="C56:C59"/>
    <mergeCell ref="D56:D59"/>
    <mergeCell ref="I60:I64"/>
    <mergeCell ref="J60:J64"/>
    <mergeCell ref="C45:C48"/>
    <mergeCell ref="D45:D48"/>
    <mergeCell ref="G45:G48"/>
    <mergeCell ref="H45:H48"/>
    <mergeCell ref="I45:I48"/>
    <mergeCell ref="J45:J48"/>
    <mergeCell ref="C70:C72"/>
    <mergeCell ref="D70:D72"/>
    <mergeCell ref="B80:B82"/>
    <mergeCell ref="K45:K48"/>
    <mergeCell ref="H80:H82"/>
    <mergeCell ref="I80:I82"/>
    <mergeCell ref="J80:J82"/>
    <mergeCell ref="K80:K82"/>
    <mergeCell ref="I56:I59"/>
    <mergeCell ref="J56:J59"/>
    <mergeCell ref="C77:C79"/>
    <mergeCell ref="D77:D79"/>
    <mergeCell ref="H77:H79"/>
    <mergeCell ref="I77:I79"/>
    <mergeCell ref="J77:J79"/>
    <mergeCell ref="K53:K55"/>
    <mergeCell ref="C49:C52"/>
    <mergeCell ref="D49:D52"/>
    <mergeCell ref="H49:H52"/>
    <mergeCell ref="I49:I52"/>
    <mergeCell ref="J49:J52"/>
    <mergeCell ref="K49:K52"/>
    <mergeCell ref="K73:K76"/>
    <mergeCell ref="B53:B55"/>
    <mergeCell ref="C53:C55"/>
    <mergeCell ref="B49:B5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4BA64-6516-47D3-B868-8B1F9CFA64B2}">
  <dimension ref="A1:K107"/>
  <sheetViews>
    <sheetView zoomScale="90" zoomScaleNormal="90" workbookViewId="0">
      <pane ySplit="5" topLeftCell="A6" activePane="bottomLeft" state="frozen"/>
      <selection activeCell="A5" sqref="A5"/>
      <selection pane="bottomLeft" activeCell="E7" sqref="E7"/>
    </sheetView>
  </sheetViews>
  <sheetFormatPr baseColWidth="10" defaultColWidth="11.42578125" defaultRowHeight="15" x14ac:dyDescent="0.25"/>
  <cols>
    <col min="1" max="1" width="23.7109375" style="29" customWidth="1"/>
    <col min="2" max="2" width="44.7109375" style="29" customWidth="1"/>
    <col min="3" max="3" width="27" style="27" customWidth="1"/>
    <col min="4" max="4" width="23" style="2" customWidth="1"/>
    <col min="5" max="5" width="39.7109375" style="2" customWidth="1"/>
    <col min="6" max="6" width="17.85546875" style="2" customWidth="1"/>
    <col min="7" max="8" width="28.140625" style="2" customWidth="1"/>
    <col min="9" max="9" width="25" style="2" customWidth="1"/>
    <col min="10" max="10" width="19.28515625" style="129" customWidth="1"/>
    <col min="11" max="11" width="75.140625" style="30" customWidth="1"/>
    <col min="12" max="12" width="16.140625" style="1" customWidth="1"/>
    <col min="13" max="16384" width="11.42578125" style="1"/>
  </cols>
  <sheetData>
    <row r="1" spans="1:11" x14ac:dyDescent="0.25">
      <c r="A1" s="246"/>
      <c r="B1" s="247"/>
      <c r="C1" s="152" t="s">
        <v>0</v>
      </c>
      <c r="D1" s="152"/>
      <c r="E1" s="152"/>
      <c r="F1" s="152"/>
      <c r="G1" s="152"/>
      <c r="H1" s="152"/>
      <c r="I1" s="152"/>
      <c r="J1" s="152"/>
      <c r="K1" s="54" t="s">
        <v>1</v>
      </c>
    </row>
    <row r="2" spans="1:11" x14ac:dyDescent="0.25">
      <c r="A2" s="248"/>
      <c r="B2" s="249"/>
      <c r="C2" s="153" t="s">
        <v>2</v>
      </c>
      <c r="D2" s="153"/>
      <c r="E2" s="153"/>
      <c r="F2" s="153"/>
      <c r="G2" s="153"/>
      <c r="H2" s="153"/>
      <c r="I2" s="153"/>
      <c r="J2" s="153"/>
      <c r="K2" s="153"/>
    </row>
    <row r="3" spans="1:11" x14ac:dyDescent="0.25">
      <c r="A3" s="250"/>
      <c r="B3" s="251"/>
      <c r="C3" s="155" t="s">
        <v>3</v>
      </c>
      <c r="D3" s="156"/>
      <c r="E3" s="156"/>
      <c r="F3" s="156"/>
      <c r="G3" s="156"/>
      <c r="H3" s="157"/>
      <c r="I3" s="155" t="s">
        <v>16</v>
      </c>
      <c r="J3" s="157"/>
      <c r="K3" s="28" t="s">
        <v>17</v>
      </c>
    </row>
    <row r="4" spans="1:11" x14ac:dyDescent="0.25">
      <c r="A4" s="25"/>
      <c r="B4" s="26"/>
      <c r="C4" s="26"/>
      <c r="D4" s="26"/>
      <c r="E4" s="26"/>
      <c r="F4" s="26"/>
      <c r="G4" s="26"/>
      <c r="H4" s="26"/>
      <c r="I4" s="26"/>
      <c r="J4" s="127"/>
      <c r="K4" s="26"/>
    </row>
    <row r="5" spans="1:11" s="2" customFormat="1" ht="38.25" x14ac:dyDescent="0.25">
      <c r="A5" s="113" t="s">
        <v>6</v>
      </c>
      <c r="B5" s="113" t="s">
        <v>234</v>
      </c>
      <c r="C5" s="114" t="s">
        <v>8</v>
      </c>
      <c r="D5" s="114" t="s">
        <v>336</v>
      </c>
      <c r="E5" s="114" t="s">
        <v>19</v>
      </c>
      <c r="F5" s="114" t="s">
        <v>337</v>
      </c>
      <c r="G5" s="114" t="s">
        <v>20</v>
      </c>
      <c r="H5" s="114" t="s">
        <v>11</v>
      </c>
      <c r="I5" s="114" t="s">
        <v>12</v>
      </c>
      <c r="J5" s="128" t="s">
        <v>338</v>
      </c>
      <c r="K5" s="114" t="s">
        <v>339</v>
      </c>
    </row>
    <row r="6" spans="1:11" s="69" customFormat="1" ht="54" customHeight="1" x14ac:dyDescent="0.25">
      <c r="A6" s="263" t="s">
        <v>239</v>
      </c>
      <c r="B6" s="158" t="s">
        <v>240</v>
      </c>
      <c r="C6" s="170" t="s">
        <v>241</v>
      </c>
      <c r="D6" s="179">
        <v>0.78</v>
      </c>
      <c r="E6" s="70" t="s">
        <v>242</v>
      </c>
      <c r="F6" s="65">
        <v>1</v>
      </c>
      <c r="G6" s="173" t="s">
        <v>44</v>
      </c>
      <c r="H6" s="216">
        <v>168098963</v>
      </c>
      <c r="I6" s="216">
        <v>37201415</v>
      </c>
      <c r="J6" s="167">
        <f>+I6/H6</f>
        <v>0.22130662995226211</v>
      </c>
      <c r="K6" s="161" t="s">
        <v>340</v>
      </c>
    </row>
    <row r="7" spans="1:11" s="69" customFormat="1" ht="54" customHeight="1" x14ac:dyDescent="0.25">
      <c r="A7" s="264"/>
      <c r="B7" s="159"/>
      <c r="C7" s="171"/>
      <c r="D7" s="180"/>
      <c r="E7" s="70" t="s">
        <v>243</v>
      </c>
      <c r="F7" s="65">
        <v>0.9</v>
      </c>
      <c r="G7" s="174"/>
      <c r="H7" s="217"/>
      <c r="I7" s="217"/>
      <c r="J7" s="168"/>
      <c r="K7" s="162"/>
    </row>
    <row r="8" spans="1:11" s="69" customFormat="1" ht="54" customHeight="1" x14ac:dyDescent="0.25">
      <c r="A8" s="264"/>
      <c r="B8" s="160"/>
      <c r="C8" s="172"/>
      <c r="D8" s="181"/>
      <c r="E8" s="70" t="s">
        <v>244</v>
      </c>
      <c r="F8" s="65">
        <v>0</v>
      </c>
      <c r="G8" s="175"/>
      <c r="H8" s="218"/>
      <c r="I8" s="218"/>
      <c r="J8" s="169"/>
      <c r="K8" s="163"/>
    </row>
    <row r="9" spans="1:11" s="69" customFormat="1" ht="35.25" customHeight="1" x14ac:dyDescent="0.25">
      <c r="A9" s="264"/>
      <c r="B9" s="158" t="s">
        <v>245</v>
      </c>
      <c r="C9" s="170" t="s">
        <v>48</v>
      </c>
      <c r="D9" s="173">
        <v>0.91</v>
      </c>
      <c r="E9" s="70" t="s">
        <v>246</v>
      </c>
      <c r="F9" s="65">
        <v>1</v>
      </c>
      <c r="G9" s="173" t="s">
        <v>247</v>
      </c>
      <c r="H9" s="216" t="s">
        <v>120</v>
      </c>
      <c r="I9" s="216"/>
      <c r="J9" s="167" t="s">
        <v>120</v>
      </c>
      <c r="K9" s="161" t="s">
        <v>341</v>
      </c>
    </row>
    <row r="10" spans="1:11" s="69" customFormat="1" ht="35.25" customHeight="1" x14ac:dyDescent="0.25">
      <c r="A10" s="264"/>
      <c r="B10" s="159"/>
      <c r="C10" s="171"/>
      <c r="D10" s="174"/>
      <c r="E10" s="70" t="s">
        <v>248</v>
      </c>
      <c r="F10" s="65">
        <v>0.9</v>
      </c>
      <c r="G10" s="174"/>
      <c r="H10" s="217"/>
      <c r="I10" s="217"/>
      <c r="J10" s="168"/>
      <c r="K10" s="162"/>
    </row>
    <row r="11" spans="1:11" s="69" customFormat="1" ht="35.25" customHeight="1" x14ac:dyDescent="0.25">
      <c r="A11" s="264"/>
      <c r="B11" s="160"/>
      <c r="C11" s="172"/>
      <c r="D11" s="175"/>
      <c r="E11" s="70" t="s">
        <v>249</v>
      </c>
      <c r="F11" s="65">
        <v>1</v>
      </c>
      <c r="G11" s="175"/>
      <c r="H11" s="218"/>
      <c r="I11" s="218"/>
      <c r="J11" s="169"/>
      <c r="K11" s="163"/>
    </row>
    <row r="12" spans="1:11" s="69" customFormat="1" ht="25.5" x14ac:dyDescent="0.25">
      <c r="A12" s="264"/>
      <c r="B12" s="243" t="s">
        <v>250</v>
      </c>
      <c r="C12" s="183" t="s">
        <v>54</v>
      </c>
      <c r="D12" s="184">
        <v>0.62</v>
      </c>
      <c r="E12" s="70" t="s">
        <v>55</v>
      </c>
      <c r="F12" s="65">
        <v>1</v>
      </c>
      <c r="G12" s="65" t="s">
        <v>58</v>
      </c>
      <c r="H12" s="186">
        <v>0</v>
      </c>
      <c r="I12" s="253">
        <v>0</v>
      </c>
      <c r="J12" s="188">
        <v>0</v>
      </c>
      <c r="K12" s="185" t="s">
        <v>342</v>
      </c>
    </row>
    <row r="13" spans="1:11" s="69" customFormat="1" ht="38.25" x14ac:dyDescent="0.25">
      <c r="A13" s="264"/>
      <c r="B13" s="243"/>
      <c r="C13" s="183"/>
      <c r="D13" s="184"/>
      <c r="E13" s="70" t="s">
        <v>60</v>
      </c>
      <c r="F13" s="65">
        <v>0.92</v>
      </c>
      <c r="G13" s="65" t="s">
        <v>61</v>
      </c>
      <c r="H13" s="186"/>
      <c r="I13" s="253"/>
      <c r="J13" s="188"/>
      <c r="K13" s="185"/>
    </row>
    <row r="14" spans="1:11" s="69" customFormat="1" ht="25.5" x14ac:dyDescent="0.25">
      <c r="A14" s="264"/>
      <c r="B14" s="243"/>
      <c r="C14" s="183"/>
      <c r="D14" s="184"/>
      <c r="E14" s="70" t="s">
        <v>62</v>
      </c>
      <c r="F14" s="65">
        <v>1</v>
      </c>
      <c r="G14" s="65" t="s">
        <v>63</v>
      </c>
      <c r="H14" s="186"/>
      <c r="I14" s="253"/>
      <c r="J14" s="188"/>
      <c r="K14" s="185"/>
    </row>
    <row r="15" spans="1:11" s="69" customFormat="1" x14ac:dyDescent="0.25">
      <c r="A15" s="264"/>
      <c r="B15" s="243"/>
      <c r="C15" s="183"/>
      <c r="D15" s="184"/>
      <c r="E15" s="70" t="s">
        <v>64</v>
      </c>
      <c r="F15" s="65">
        <v>0</v>
      </c>
      <c r="G15" s="65" t="s">
        <v>63</v>
      </c>
      <c r="H15" s="186"/>
      <c r="I15" s="253"/>
      <c r="J15" s="188"/>
      <c r="K15" s="185"/>
    </row>
    <row r="16" spans="1:11" s="69" customFormat="1" x14ac:dyDescent="0.25">
      <c r="A16" s="264"/>
      <c r="B16" s="158" t="s">
        <v>252</v>
      </c>
      <c r="C16" s="170" t="s">
        <v>54</v>
      </c>
      <c r="D16" s="173">
        <v>0.57999999999999996</v>
      </c>
      <c r="E16" s="70" t="s">
        <v>55</v>
      </c>
      <c r="F16" s="65">
        <v>0.81</v>
      </c>
      <c r="G16" s="81" t="s">
        <v>63</v>
      </c>
      <c r="H16" s="252">
        <v>37754343</v>
      </c>
      <c r="I16" s="216">
        <v>51181310</v>
      </c>
      <c r="J16" s="167">
        <f>+I16/H16</f>
        <v>1.3556403299085353</v>
      </c>
      <c r="K16" s="254" t="s">
        <v>343</v>
      </c>
    </row>
    <row r="17" spans="1:11" s="69" customFormat="1" ht="25.5" x14ac:dyDescent="0.25">
      <c r="A17" s="264"/>
      <c r="B17" s="159"/>
      <c r="C17" s="171"/>
      <c r="D17" s="174"/>
      <c r="E17" s="70" t="s">
        <v>60</v>
      </c>
      <c r="F17" s="65">
        <v>0.16</v>
      </c>
      <c r="G17" s="65" t="s">
        <v>253</v>
      </c>
      <c r="H17" s="165"/>
      <c r="I17" s="217"/>
      <c r="J17" s="168"/>
      <c r="K17" s="255"/>
    </row>
    <row r="18" spans="1:11" s="69" customFormat="1" ht="25.5" x14ac:dyDescent="0.25">
      <c r="A18" s="264"/>
      <c r="B18" s="159"/>
      <c r="C18" s="171"/>
      <c r="D18" s="174"/>
      <c r="E18" s="70" t="s">
        <v>62</v>
      </c>
      <c r="F18" s="65">
        <v>0</v>
      </c>
      <c r="G18" s="81" t="s">
        <v>63</v>
      </c>
      <c r="H18" s="165"/>
      <c r="I18" s="217"/>
      <c r="J18" s="168"/>
      <c r="K18" s="255"/>
    </row>
    <row r="19" spans="1:11" s="69" customFormat="1" ht="25.5" x14ac:dyDescent="0.25">
      <c r="A19" s="264"/>
      <c r="B19" s="160"/>
      <c r="C19" s="172"/>
      <c r="D19" s="175"/>
      <c r="E19" s="70" t="s">
        <v>254</v>
      </c>
      <c r="F19" s="65">
        <v>0</v>
      </c>
      <c r="G19" s="81" t="s">
        <v>63</v>
      </c>
      <c r="H19" s="166"/>
      <c r="I19" s="218"/>
      <c r="J19" s="169"/>
      <c r="K19" s="256"/>
    </row>
    <row r="20" spans="1:11" s="69" customFormat="1" ht="23.25" customHeight="1" x14ac:dyDescent="0.25">
      <c r="A20" s="264"/>
      <c r="B20" s="158" t="s">
        <v>255</v>
      </c>
      <c r="C20" s="173" t="s">
        <v>66</v>
      </c>
      <c r="D20" s="173">
        <v>0.73</v>
      </c>
      <c r="E20" s="70" t="s">
        <v>55</v>
      </c>
      <c r="F20" s="65">
        <v>0.86</v>
      </c>
      <c r="G20" s="173" t="s">
        <v>68</v>
      </c>
      <c r="H20" s="164">
        <v>50230000</v>
      </c>
      <c r="I20" s="216">
        <v>26584000</v>
      </c>
      <c r="J20" s="167">
        <f>+I20/H20</f>
        <v>0.52924547083416285</v>
      </c>
      <c r="K20" s="254" t="s">
        <v>344</v>
      </c>
    </row>
    <row r="21" spans="1:11" s="69" customFormat="1" x14ac:dyDescent="0.25">
      <c r="A21" s="264"/>
      <c r="B21" s="159"/>
      <c r="C21" s="174"/>
      <c r="D21" s="174"/>
      <c r="E21" s="70" t="s">
        <v>257</v>
      </c>
      <c r="F21" s="65">
        <v>0.49</v>
      </c>
      <c r="G21" s="174"/>
      <c r="H21" s="165"/>
      <c r="I21" s="217"/>
      <c r="J21" s="168"/>
      <c r="K21" s="255"/>
    </row>
    <row r="22" spans="1:11" s="69" customFormat="1" ht="24" customHeight="1" x14ac:dyDescent="0.25">
      <c r="A22" s="264"/>
      <c r="B22" s="159"/>
      <c r="C22" s="174"/>
      <c r="D22" s="174"/>
      <c r="E22" s="70" t="s">
        <v>258</v>
      </c>
      <c r="F22" s="65">
        <v>0.68</v>
      </c>
      <c r="G22" s="174"/>
      <c r="H22" s="165"/>
      <c r="I22" s="217"/>
      <c r="J22" s="168"/>
      <c r="K22" s="255"/>
    </row>
    <row r="23" spans="1:11" s="69" customFormat="1" ht="30.75" customHeight="1" x14ac:dyDescent="0.25">
      <c r="A23" s="264"/>
      <c r="B23" s="159"/>
      <c r="C23" s="174"/>
      <c r="D23" s="174"/>
      <c r="E23" s="70" t="s">
        <v>104</v>
      </c>
      <c r="F23" s="137">
        <v>1</v>
      </c>
      <c r="G23" s="174"/>
      <c r="H23" s="165"/>
      <c r="I23" s="217"/>
      <c r="J23" s="168"/>
      <c r="K23" s="255"/>
    </row>
    <row r="24" spans="1:11" s="69" customFormat="1" ht="24" customHeight="1" x14ac:dyDescent="0.25">
      <c r="A24" s="264"/>
      <c r="B24" s="159"/>
      <c r="C24" s="174"/>
      <c r="D24" s="174"/>
      <c r="E24" s="70" t="s">
        <v>259</v>
      </c>
      <c r="F24" s="65">
        <v>0</v>
      </c>
      <c r="G24" s="174"/>
      <c r="H24" s="165"/>
      <c r="I24" s="217"/>
      <c r="J24" s="168"/>
      <c r="K24" s="255"/>
    </row>
    <row r="25" spans="1:11" s="69" customFormat="1" ht="24" customHeight="1" x14ac:dyDescent="0.25">
      <c r="A25" s="264"/>
      <c r="B25" s="160"/>
      <c r="C25" s="175"/>
      <c r="D25" s="175"/>
      <c r="E25" s="70" t="s">
        <v>260</v>
      </c>
      <c r="F25" s="65">
        <v>0.02</v>
      </c>
      <c r="G25" s="175"/>
      <c r="H25" s="166"/>
      <c r="I25" s="218"/>
      <c r="J25" s="169"/>
      <c r="K25" s="256"/>
    </row>
    <row r="26" spans="1:11" s="69" customFormat="1" ht="33" customHeight="1" x14ac:dyDescent="0.25">
      <c r="A26" s="264"/>
      <c r="B26" s="170" t="s">
        <v>77</v>
      </c>
      <c r="C26" s="170" t="s">
        <v>70</v>
      </c>
      <c r="D26" s="170">
        <v>0.73</v>
      </c>
      <c r="E26" s="70" t="s">
        <v>55</v>
      </c>
      <c r="F26" s="65">
        <v>0.73</v>
      </c>
      <c r="G26" s="65" t="s">
        <v>58</v>
      </c>
      <c r="H26" s="260" t="s">
        <v>73</v>
      </c>
      <c r="I26" s="260" t="s">
        <v>73</v>
      </c>
      <c r="J26" s="167">
        <v>0</v>
      </c>
      <c r="K26" s="200" t="s">
        <v>345</v>
      </c>
    </row>
    <row r="27" spans="1:11" s="69" customFormat="1" ht="47.25" customHeight="1" x14ac:dyDescent="0.25">
      <c r="A27" s="264"/>
      <c r="B27" s="171"/>
      <c r="C27" s="171"/>
      <c r="D27" s="171"/>
      <c r="E27" s="70" t="s">
        <v>60</v>
      </c>
      <c r="F27" s="65">
        <v>0.8</v>
      </c>
      <c r="G27" s="65" t="s">
        <v>79</v>
      </c>
      <c r="H27" s="261"/>
      <c r="I27" s="261"/>
      <c r="J27" s="168"/>
      <c r="K27" s="201"/>
    </row>
    <row r="28" spans="1:11" s="69" customFormat="1" ht="25.5" x14ac:dyDescent="0.25">
      <c r="A28" s="264"/>
      <c r="B28" s="171"/>
      <c r="C28" s="171"/>
      <c r="D28" s="171"/>
      <c r="E28" s="70" t="s">
        <v>80</v>
      </c>
      <c r="F28" s="65">
        <v>1</v>
      </c>
      <c r="G28" s="65" t="s">
        <v>72</v>
      </c>
      <c r="H28" s="261"/>
      <c r="I28" s="261"/>
      <c r="J28" s="168"/>
      <c r="K28" s="201"/>
    </row>
    <row r="29" spans="1:11" s="69" customFormat="1" ht="25.5" x14ac:dyDescent="0.25">
      <c r="A29" s="264"/>
      <c r="B29" s="172"/>
      <c r="C29" s="172"/>
      <c r="D29" s="172"/>
      <c r="E29" s="70" t="s">
        <v>321</v>
      </c>
      <c r="F29" s="65">
        <v>0</v>
      </c>
      <c r="G29" s="65" t="s">
        <v>72</v>
      </c>
      <c r="H29" s="262"/>
      <c r="I29" s="262"/>
      <c r="J29" s="169"/>
      <c r="K29" s="202"/>
    </row>
    <row r="30" spans="1:11" s="69" customFormat="1" ht="25.5" x14ac:dyDescent="0.25">
      <c r="A30" s="264"/>
      <c r="B30" s="243" t="s">
        <v>85</v>
      </c>
      <c r="C30" s="183" t="s">
        <v>70</v>
      </c>
      <c r="D30" s="184">
        <v>0.84</v>
      </c>
      <c r="E30" s="70" t="s">
        <v>55</v>
      </c>
      <c r="F30" s="65">
        <v>0.86</v>
      </c>
      <c r="G30" s="65" t="s">
        <v>58</v>
      </c>
      <c r="H30" s="253">
        <v>0</v>
      </c>
      <c r="I30" s="253">
        <v>0</v>
      </c>
      <c r="J30" s="188">
        <v>0</v>
      </c>
      <c r="K30" s="182" t="s">
        <v>346</v>
      </c>
    </row>
    <row r="31" spans="1:11" s="69" customFormat="1" ht="25.5" x14ac:dyDescent="0.25">
      <c r="A31" s="264"/>
      <c r="B31" s="243"/>
      <c r="C31" s="183"/>
      <c r="D31" s="184"/>
      <c r="E31" s="70" t="s">
        <v>60</v>
      </c>
      <c r="F31" s="65">
        <v>0.85</v>
      </c>
      <c r="G31" s="65" t="s">
        <v>79</v>
      </c>
      <c r="H31" s="253"/>
      <c r="I31" s="253"/>
      <c r="J31" s="188"/>
      <c r="K31" s="182"/>
    </row>
    <row r="32" spans="1:11" s="69" customFormat="1" ht="25.5" x14ac:dyDescent="0.25">
      <c r="A32" s="264"/>
      <c r="B32" s="243"/>
      <c r="C32" s="183"/>
      <c r="D32" s="184"/>
      <c r="E32" s="70" t="s">
        <v>62</v>
      </c>
      <c r="F32" s="65">
        <v>1</v>
      </c>
      <c r="G32" s="65" t="s">
        <v>72</v>
      </c>
      <c r="H32" s="253"/>
      <c r="I32" s="253"/>
      <c r="J32" s="188"/>
      <c r="K32" s="182"/>
    </row>
    <row r="33" spans="1:11" s="69" customFormat="1" ht="28.5" customHeight="1" x14ac:dyDescent="0.25">
      <c r="A33" s="264"/>
      <c r="B33" s="243"/>
      <c r="C33" s="183"/>
      <c r="D33" s="184"/>
      <c r="E33" s="70" t="s">
        <v>259</v>
      </c>
      <c r="F33" s="65">
        <v>1</v>
      </c>
      <c r="G33" s="65" t="s">
        <v>72</v>
      </c>
      <c r="H33" s="253"/>
      <c r="I33" s="253"/>
      <c r="J33" s="188"/>
      <c r="K33" s="182"/>
    </row>
    <row r="34" spans="1:11" s="69" customFormat="1" ht="38.25" x14ac:dyDescent="0.25">
      <c r="A34" s="264"/>
      <c r="B34" s="243" t="s">
        <v>89</v>
      </c>
      <c r="C34" s="183" t="s">
        <v>70</v>
      </c>
      <c r="D34" s="184">
        <v>0.82</v>
      </c>
      <c r="E34" s="122" t="s">
        <v>55</v>
      </c>
      <c r="F34" s="65">
        <v>0.83</v>
      </c>
      <c r="G34" s="65" t="s">
        <v>90</v>
      </c>
      <c r="H34" s="244">
        <v>0</v>
      </c>
      <c r="I34" s="244">
        <v>0</v>
      </c>
      <c r="J34" s="188">
        <v>0</v>
      </c>
      <c r="K34" s="182" t="s">
        <v>347</v>
      </c>
    </row>
    <row r="35" spans="1:11" s="69" customFormat="1" ht="38.25" x14ac:dyDescent="0.25">
      <c r="A35" s="264"/>
      <c r="B35" s="243"/>
      <c r="C35" s="183"/>
      <c r="D35" s="184"/>
      <c r="E35" s="122" t="s">
        <v>60</v>
      </c>
      <c r="F35" s="65">
        <v>0.81</v>
      </c>
      <c r="G35" s="65" t="s">
        <v>93</v>
      </c>
      <c r="H35" s="244"/>
      <c r="I35" s="244"/>
      <c r="J35" s="188"/>
      <c r="K35" s="182"/>
    </row>
    <row r="36" spans="1:11" s="69" customFormat="1" ht="38.25" x14ac:dyDescent="0.25">
      <c r="A36" s="264"/>
      <c r="B36" s="243"/>
      <c r="C36" s="183"/>
      <c r="D36" s="184"/>
      <c r="E36" s="122" t="s">
        <v>94</v>
      </c>
      <c r="F36" s="65">
        <v>0.81</v>
      </c>
      <c r="G36" s="65" t="s">
        <v>95</v>
      </c>
      <c r="H36" s="244"/>
      <c r="I36" s="244"/>
      <c r="J36" s="188"/>
      <c r="K36" s="182"/>
    </row>
    <row r="37" spans="1:11" s="69" customFormat="1" ht="25.5" x14ac:dyDescent="0.25">
      <c r="A37" s="264"/>
      <c r="B37" s="243" t="s">
        <v>101</v>
      </c>
      <c r="C37" s="222" t="s">
        <v>70</v>
      </c>
      <c r="D37" s="184">
        <v>0.74</v>
      </c>
      <c r="E37" s="70" t="s">
        <v>55</v>
      </c>
      <c r="F37" s="65" t="s">
        <v>120</v>
      </c>
      <c r="G37" s="65" t="s">
        <v>95</v>
      </c>
      <c r="H37" s="186">
        <v>0</v>
      </c>
      <c r="I37" s="186">
        <v>0</v>
      </c>
      <c r="J37" s="188">
        <v>0</v>
      </c>
      <c r="K37" s="182" t="s">
        <v>348</v>
      </c>
    </row>
    <row r="38" spans="1:11" s="69" customFormat="1" x14ac:dyDescent="0.25">
      <c r="A38" s="264"/>
      <c r="B38" s="243"/>
      <c r="C38" s="223"/>
      <c r="D38" s="184"/>
      <c r="E38" s="70" t="s">
        <v>60</v>
      </c>
      <c r="F38" s="65">
        <v>0.41</v>
      </c>
      <c r="G38" s="65" t="s">
        <v>262</v>
      </c>
      <c r="H38" s="186"/>
      <c r="I38" s="186"/>
      <c r="J38" s="188"/>
      <c r="K38" s="182"/>
    </row>
    <row r="39" spans="1:11" s="69" customFormat="1" ht="21.75" customHeight="1" x14ac:dyDescent="0.25">
      <c r="A39" s="264"/>
      <c r="B39" s="243"/>
      <c r="C39" s="224"/>
      <c r="D39" s="184"/>
      <c r="E39" s="70" t="s">
        <v>104</v>
      </c>
      <c r="F39" s="65">
        <v>1</v>
      </c>
      <c r="G39" s="65" t="s">
        <v>95</v>
      </c>
      <c r="H39" s="186"/>
      <c r="I39" s="186"/>
      <c r="J39" s="188"/>
      <c r="K39" s="182"/>
    </row>
    <row r="40" spans="1:11" s="69" customFormat="1" ht="14.25" customHeight="1" x14ac:dyDescent="0.25">
      <c r="A40" s="264"/>
      <c r="B40" s="243"/>
      <c r="C40" s="225"/>
      <c r="D40" s="184"/>
      <c r="E40" s="70" t="s">
        <v>64</v>
      </c>
      <c r="F40" s="65">
        <v>1</v>
      </c>
      <c r="G40" s="65" t="s">
        <v>95</v>
      </c>
      <c r="H40" s="186"/>
      <c r="I40" s="186"/>
      <c r="J40" s="188"/>
      <c r="K40" s="182"/>
    </row>
    <row r="41" spans="1:11" s="69" customFormat="1" ht="60.75" customHeight="1" x14ac:dyDescent="0.25">
      <c r="A41" s="264"/>
      <c r="B41" s="266" t="s">
        <v>105</v>
      </c>
      <c r="C41" s="222" t="s">
        <v>70</v>
      </c>
      <c r="D41" s="226">
        <v>0.82</v>
      </c>
      <c r="E41" s="70" t="s">
        <v>55</v>
      </c>
      <c r="F41" s="65">
        <v>0.69</v>
      </c>
      <c r="G41" s="65" t="s">
        <v>90</v>
      </c>
      <c r="H41" s="186">
        <v>0</v>
      </c>
      <c r="I41" s="186">
        <v>0</v>
      </c>
      <c r="J41" s="279">
        <v>0</v>
      </c>
      <c r="K41" s="199" t="s">
        <v>349</v>
      </c>
    </row>
    <row r="42" spans="1:11" s="69" customFormat="1" ht="56.25" customHeight="1" x14ac:dyDescent="0.25">
      <c r="A42" s="264"/>
      <c r="B42" s="266"/>
      <c r="C42" s="223"/>
      <c r="D42" s="226"/>
      <c r="E42" s="70" t="s">
        <v>60</v>
      </c>
      <c r="F42" s="65">
        <v>0.53</v>
      </c>
      <c r="G42" s="65" t="s">
        <v>93</v>
      </c>
      <c r="H42" s="186"/>
      <c r="I42" s="186"/>
      <c r="J42" s="279"/>
      <c r="K42" s="199"/>
    </row>
    <row r="43" spans="1:11" s="69" customFormat="1" ht="33.75" customHeight="1" x14ac:dyDescent="0.25">
      <c r="A43" s="264"/>
      <c r="B43" s="266"/>
      <c r="C43" s="224"/>
      <c r="D43" s="226"/>
      <c r="E43" s="70" t="s">
        <v>62</v>
      </c>
      <c r="F43" s="65">
        <v>0.77</v>
      </c>
      <c r="G43" s="65" t="s">
        <v>95</v>
      </c>
      <c r="H43" s="186"/>
      <c r="I43" s="186"/>
      <c r="J43" s="279"/>
      <c r="K43" s="199"/>
    </row>
    <row r="44" spans="1:11" s="69" customFormat="1" ht="25.5" x14ac:dyDescent="0.25">
      <c r="A44" s="264"/>
      <c r="B44" s="266"/>
      <c r="C44" s="225"/>
      <c r="D44" s="226"/>
      <c r="E44" s="70" t="s">
        <v>259</v>
      </c>
      <c r="F44" s="65">
        <v>1</v>
      </c>
      <c r="G44" s="65" t="s">
        <v>95</v>
      </c>
      <c r="H44" s="186"/>
      <c r="I44" s="186"/>
      <c r="J44" s="279"/>
      <c r="K44" s="199"/>
    </row>
    <row r="45" spans="1:11" s="69" customFormat="1" ht="25.5" x14ac:dyDescent="0.25">
      <c r="A45" s="264"/>
      <c r="B45" s="243" t="s">
        <v>124</v>
      </c>
      <c r="C45" s="183" t="s">
        <v>70</v>
      </c>
      <c r="D45" s="184">
        <v>0.92</v>
      </c>
      <c r="E45" s="70" t="s">
        <v>55</v>
      </c>
      <c r="F45" s="65">
        <v>0.78</v>
      </c>
      <c r="G45" s="65" t="s">
        <v>95</v>
      </c>
      <c r="H45" s="164" t="s">
        <v>350</v>
      </c>
      <c r="I45" s="164" t="s">
        <v>350</v>
      </c>
      <c r="J45" s="167">
        <v>0</v>
      </c>
      <c r="K45" s="185" t="s">
        <v>351</v>
      </c>
    </row>
    <row r="46" spans="1:11" s="69" customFormat="1" ht="25.5" x14ac:dyDescent="0.25">
      <c r="A46" s="264"/>
      <c r="B46" s="243"/>
      <c r="C46" s="183"/>
      <c r="D46" s="184"/>
      <c r="E46" s="70" t="s">
        <v>103</v>
      </c>
      <c r="F46" s="65">
        <v>0.81</v>
      </c>
      <c r="G46" s="65" t="s">
        <v>253</v>
      </c>
      <c r="H46" s="165"/>
      <c r="I46" s="165"/>
      <c r="J46" s="168"/>
      <c r="K46" s="185"/>
    </row>
    <row r="47" spans="1:11" s="69" customFormat="1" ht="38.25" x14ac:dyDescent="0.25">
      <c r="A47" s="264"/>
      <c r="B47" s="243"/>
      <c r="C47" s="183"/>
      <c r="D47" s="184"/>
      <c r="E47" s="70" t="s">
        <v>104</v>
      </c>
      <c r="F47" s="65">
        <v>1</v>
      </c>
      <c r="G47" s="65" t="s">
        <v>95</v>
      </c>
      <c r="H47" s="165"/>
      <c r="I47" s="165"/>
      <c r="J47" s="168"/>
      <c r="K47" s="185"/>
    </row>
    <row r="48" spans="1:11" s="69" customFormat="1" ht="25.5" x14ac:dyDescent="0.25">
      <c r="A48" s="264"/>
      <c r="B48" s="243"/>
      <c r="C48" s="183"/>
      <c r="D48" s="184"/>
      <c r="E48" s="72" t="s">
        <v>267</v>
      </c>
      <c r="F48" s="65">
        <v>1</v>
      </c>
      <c r="G48" s="65" t="s">
        <v>95</v>
      </c>
      <c r="H48" s="166"/>
      <c r="I48" s="166"/>
      <c r="J48" s="169"/>
      <c r="K48" s="185"/>
    </row>
    <row r="49" spans="1:11" s="69" customFormat="1" ht="66.75" customHeight="1" x14ac:dyDescent="0.25">
      <c r="A49" s="264"/>
      <c r="B49" s="243" t="s">
        <v>126</v>
      </c>
      <c r="C49" s="183" t="s">
        <v>70</v>
      </c>
      <c r="D49" s="184">
        <v>0.86</v>
      </c>
      <c r="E49" s="70" t="s">
        <v>127</v>
      </c>
      <c r="F49" s="65" t="s">
        <v>120</v>
      </c>
      <c r="G49" s="65" t="s">
        <v>79</v>
      </c>
      <c r="H49" s="186">
        <v>0</v>
      </c>
      <c r="I49" s="186"/>
      <c r="J49" s="188">
        <v>0</v>
      </c>
      <c r="K49" s="182" t="s">
        <v>352</v>
      </c>
    </row>
    <row r="50" spans="1:11" s="69" customFormat="1" ht="66.75" customHeight="1" x14ac:dyDescent="0.25">
      <c r="A50" s="264"/>
      <c r="B50" s="243"/>
      <c r="C50" s="183"/>
      <c r="D50" s="184"/>
      <c r="E50" s="70" t="s">
        <v>129</v>
      </c>
      <c r="F50" s="65" t="s">
        <v>120</v>
      </c>
      <c r="G50" s="65" t="s">
        <v>79</v>
      </c>
      <c r="H50" s="186"/>
      <c r="I50" s="186"/>
      <c r="J50" s="188"/>
      <c r="K50" s="182"/>
    </row>
    <row r="51" spans="1:11" s="69" customFormat="1" ht="66.75" customHeight="1" x14ac:dyDescent="0.25">
      <c r="A51" s="264"/>
      <c r="B51" s="243"/>
      <c r="C51" s="183"/>
      <c r="D51" s="184"/>
      <c r="E51" s="70" t="s">
        <v>130</v>
      </c>
      <c r="F51" s="65" t="s">
        <v>120</v>
      </c>
      <c r="G51" s="65" t="s">
        <v>58</v>
      </c>
      <c r="H51" s="186"/>
      <c r="I51" s="186"/>
      <c r="J51" s="188"/>
      <c r="K51" s="182"/>
    </row>
    <row r="52" spans="1:11" s="69" customFormat="1" ht="52.15" customHeight="1" x14ac:dyDescent="0.25">
      <c r="A52" s="264"/>
      <c r="B52" s="158" t="s">
        <v>270</v>
      </c>
      <c r="C52" s="170" t="s">
        <v>70</v>
      </c>
      <c r="D52" s="179">
        <v>0.43</v>
      </c>
      <c r="E52" s="70" t="s">
        <v>55</v>
      </c>
      <c r="F52" s="65">
        <v>0.51</v>
      </c>
      <c r="G52" s="65" t="s">
        <v>95</v>
      </c>
      <c r="H52" s="164">
        <v>228870784211682</v>
      </c>
      <c r="I52" s="164" t="s">
        <v>353</v>
      </c>
      <c r="J52" s="167" t="s">
        <v>354</v>
      </c>
      <c r="K52" s="161" t="s">
        <v>355</v>
      </c>
    </row>
    <row r="53" spans="1:11" s="69" customFormat="1" ht="52.15" customHeight="1" x14ac:dyDescent="0.25">
      <c r="A53" s="264"/>
      <c r="B53" s="159"/>
      <c r="C53" s="171"/>
      <c r="D53" s="180"/>
      <c r="E53" s="70" t="s">
        <v>60</v>
      </c>
      <c r="F53" s="65">
        <v>0.27</v>
      </c>
      <c r="G53" s="65" t="s">
        <v>271</v>
      </c>
      <c r="H53" s="165"/>
      <c r="I53" s="165"/>
      <c r="J53" s="168"/>
      <c r="K53" s="162"/>
    </row>
    <row r="54" spans="1:11" s="69" customFormat="1" ht="52.15" customHeight="1" x14ac:dyDescent="0.25">
      <c r="A54" s="264"/>
      <c r="B54" s="159"/>
      <c r="C54" s="171"/>
      <c r="D54" s="180"/>
      <c r="E54" s="70" t="s">
        <v>274</v>
      </c>
      <c r="F54" s="65">
        <v>0.56000000000000005</v>
      </c>
      <c r="G54" s="65" t="s">
        <v>79</v>
      </c>
      <c r="H54" s="165"/>
      <c r="I54" s="165"/>
      <c r="J54" s="168"/>
      <c r="K54" s="162"/>
    </row>
    <row r="55" spans="1:11" s="69" customFormat="1" ht="52.15" customHeight="1" x14ac:dyDescent="0.25">
      <c r="A55" s="264"/>
      <c r="B55" s="160"/>
      <c r="C55" s="172"/>
      <c r="D55" s="181"/>
      <c r="E55" s="70" t="s">
        <v>80</v>
      </c>
      <c r="F55" s="65">
        <v>1</v>
      </c>
      <c r="G55" s="65" t="s">
        <v>95</v>
      </c>
      <c r="H55" s="166"/>
      <c r="I55" s="166"/>
      <c r="J55" s="169"/>
      <c r="K55" s="162"/>
    </row>
    <row r="56" spans="1:11" s="69" customFormat="1" ht="23.25" customHeight="1" x14ac:dyDescent="0.25">
      <c r="A56" s="264"/>
      <c r="B56" s="158" t="s">
        <v>272</v>
      </c>
      <c r="C56" s="170" t="s">
        <v>70</v>
      </c>
      <c r="D56" s="170">
        <v>0.5</v>
      </c>
      <c r="E56" s="70" t="s">
        <v>55</v>
      </c>
      <c r="F56" s="65">
        <v>0.69</v>
      </c>
      <c r="G56" s="65" t="s">
        <v>95</v>
      </c>
      <c r="H56" s="192">
        <v>39764849.859999999</v>
      </c>
      <c r="I56" s="192">
        <v>0</v>
      </c>
      <c r="J56" s="276">
        <v>0</v>
      </c>
      <c r="K56" s="237" t="s">
        <v>356</v>
      </c>
    </row>
    <row r="57" spans="1:11" s="69" customFormat="1" ht="38.25" x14ac:dyDescent="0.25">
      <c r="A57" s="264"/>
      <c r="B57" s="159"/>
      <c r="C57" s="171"/>
      <c r="D57" s="171"/>
      <c r="E57" s="70" t="s">
        <v>273</v>
      </c>
      <c r="F57" s="65">
        <v>1</v>
      </c>
      <c r="G57" s="65" t="s">
        <v>271</v>
      </c>
      <c r="H57" s="193"/>
      <c r="I57" s="193"/>
      <c r="J57" s="277"/>
      <c r="K57" s="238"/>
    </row>
    <row r="58" spans="1:11" s="69" customFormat="1" ht="38.25" x14ac:dyDescent="0.25">
      <c r="A58" s="264"/>
      <c r="B58" s="159"/>
      <c r="C58" s="171"/>
      <c r="D58" s="171"/>
      <c r="E58" s="70" t="s">
        <v>274</v>
      </c>
      <c r="F58" s="65">
        <v>0.56999999999999995</v>
      </c>
      <c r="G58" s="65" t="s">
        <v>271</v>
      </c>
      <c r="H58" s="193"/>
      <c r="I58" s="193"/>
      <c r="J58" s="277"/>
      <c r="K58" s="238"/>
    </row>
    <row r="59" spans="1:11" s="69" customFormat="1" ht="64.5" customHeight="1" x14ac:dyDescent="0.25">
      <c r="A59" s="264"/>
      <c r="B59" s="159"/>
      <c r="C59" s="171"/>
      <c r="D59" s="171"/>
      <c r="E59" s="70" t="s">
        <v>275</v>
      </c>
      <c r="F59" s="65">
        <v>0</v>
      </c>
      <c r="G59" s="65" t="s">
        <v>95</v>
      </c>
      <c r="H59" s="193"/>
      <c r="I59" s="193"/>
      <c r="J59" s="277"/>
      <c r="K59" s="238"/>
    </row>
    <row r="60" spans="1:11" s="69" customFormat="1" ht="26.25" customHeight="1" x14ac:dyDescent="0.25">
      <c r="A60" s="264"/>
      <c r="B60" s="160"/>
      <c r="C60" s="172"/>
      <c r="D60" s="172"/>
      <c r="E60" s="70" t="s">
        <v>259</v>
      </c>
      <c r="F60" s="65">
        <v>0</v>
      </c>
      <c r="G60" s="65" t="s">
        <v>95</v>
      </c>
      <c r="H60" s="194"/>
      <c r="I60" s="194"/>
      <c r="J60" s="278"/>
      <c r="K60" s="239"/>
    </row>
    <row r="61" spans="1:11" s="69" customFormat="1" ht="38.25" x14ac:dyDescent="0.25">
      <c r="A61" s="264"/>
      <c r="B61" s="158" t="s">
        <v>276</v>
      </c>
      <c r="C61" s="170" t="s">
        <v>70</v>
      </c>
      <c r="D61" s="173">
        <v>0.51</v>
      </c>
      <c r="E61" s="70" t="s">
        <v>55</v>
      </c>
      <c r="F61" s="65">
        <v>0.53</v>
      </c>
      <c r="G61" s="65" t="s">
        <v>277</v>
      </c>
      <c r="H61" s="164">
        <v>133655172.456</v>
      </c>
      <c r="I61" s="164">
        <v>0</v>
      </c>
      <c r="J61" s="167">
        <v>0</v>
      </c>
      <c r="K61" s="162" t="s">
        <v>357</v>
      </c>
    </row>
    <row r="62" spans="1:11" s="69" customFormat="1" ht="33" customHeight="1" x14ac:dyDescent="0.25">
      <c r="A62" s="264"/>
      <c r="B62" s="159"/>
      <c r="C62" s="171"/>
      <c r="D62" s="174"/>
      <c r="E62" s="70" t="s">
        <v>257</v>
      </c>
      <c r="F62" s="65">
        <v>0.37</v>
      </c>
      <c r="G62" s="65" t="s">
        <v>61</v>
      </c>
      <c r="H62" s="165"/>
      <c r="I62" s="165"/>
      <c r="J62" s="168"/>
      <c r="K62" s="162"/>
    </row>
    <row r="63" spans="1:11" s="69" customFormat="1" ht="38.25" x14ac:dyDescent="0.25">
      <c r="A63" s="264"/>
      <c r="B63" s="159"/>
      <c r="C63" s="171"/>
      <c r="D63" s="174"/>
      <c r="E63" s="70" t="s">
        <v>258</v>
      </c>
      <c r="F63" s="65">
        <v>0.37</v>
      </c>
      <c r="G63" s="65" t="s">
        <v>61</v>
      </c>
      <c r="H63" s="165"/>
      <c r="I63" s="165"/>
      <c r="J63" s="168"/>
      <c r="K63" s="162"/>
    </row>
    <row r="64" spans="1:11" s="69" customFormat="1" ht="38.25" x14ac:dyDescent="0.25">
      <c r="A64" s="264"/>
      <c r="B64" s="159"/>
      <c r="C64" s="171"/>
      <c r="D64" s="174"/>
      <c r="E64" s="70" t="s">
        <v>104</v>
      </c>
      <c r="F64" s="65">
        <v>0.75</v>
      </c>
      <c r="G64" s="65" t="s">
        <v>278</v>
      </c>
      <c r="H64" s="165"/>
      <c r="I64" s="165"/>
      <c r="J64" s="168"/>
      <c r="K64" s="162"/>
    </row>
    <row r="65" spans="1:11" s="69" customFormat="1" ht="34.5" customHeight="1" x14ac:dyDescent="0.25">
      <c r="A65" s="264"/>
      <c r="B65" s="160"/>
      <c r="C65" s="172"/>
      <c r="D65" s="175"/>
      <c r="E65" s="70" t="s">
        <v>259</v>
      </c>
      <c r="F65" s="65">
        <v>0</v>
      </c>
      <c r="G65" s="65" t="s">
        <v>278</v>
      </c>
      <c r="H65" s="166"/>
      <c r="I65" s="166"/>
      <c r="J65" s="169"/>
      <c r="K65" s="163"/>
    </row>
    <row r="66" spans="1:11" s="69" customFormat="1" ht="66.75" customHeight="1" x14ac:dyDescent="0.25">
      <c r="A66" s="264"/>
      <c r="B66" s="158" t="s">
        <v>279</v>
      </c>
      <c r="C66" s="183" t="s">
        <v>70</v>
      </c>
      <c r="D66" s="184">
        <v>0.7</v>
      </c>
      <c r="E66" s="70" t="s">
        <v>55</v>
      </c>
      <c r="F66" s="65">
        <v>0.83</v>
      </c>
      <c r="G66" s="65" t="s">
        <v>58</v>
      </c>
      <c r="H66" s="186">
        <v>551533275.94000006</v>
      </c>
      <c r="I66" s="240">
        <v>95564495</v>
      </c>
      <c r="J66" s="188">
        <f>+I66/H66</f>
        <v>0.17327058795704689</v>
      </c>
      <c r="K66" s="273" t="s">
        <v>358</v>
      </c>
    </row>
    <row r="67" spans="1:11" s="69" customFormat="1" ht="52.5" customHeight="1" x14ac:dyDescent="0.25">
      <c r="A67" s="264"/>
      <c r="B67" s="159"/>
      <c r="C67" s="183"/>
      <c r="D67" s="184"/>
      <c r="E67" s="70" t="s">
        <v>103</v>
      </c>
      <c r="F67" s="65">
        <v>0.66</v>
      </c>
      <c r="G67" s="65" t="s">
        <v>79</v>
      </c>
      <c r="H67" s="186"/>
      <c r="I67" s="241"/>
      <c r="J67" s="188"/>
      <c r="K67" s="274"/>
    </row>
    <row r="68" spans="1:11" s="69" customFormat="1" ht="73.5" customHeight="1" x14ac:dyDescent="0.25">
      <c r="A68" s="264"/>
      <c r="B68" s="160"/>
      <c r="C68" s="170"/>
      <c r="D68" s="184"/>
      <c r="E68" s="70" t="s">
        <v>104</v>
      </c>
      <c r="F68" s="65">
        <v>0.66</v>
      </c>
      <c r="G68" s="65" t="s">
        <v>95</v>
      </c>
      <c r="H68" s="186"/>
      <c r="I68" s="242"/>
      <c r="J68" s="188"/>
      <c r="K68" s="275"/>
    </row>
    <row r="69" spans="1:11" s="69" customFormat="1" x14ac:dyDescent="0.25">
      <c r="A69" s="264"/>
      <c r="B69" s="158" t="s">
        <v>280</v>
      </c>
      <c r="C69" s="170" t="s">
        <v>70</v>
      </c>
      <c r="D69" s="173">
        <v>0.89</v>
      </c>
      <c r="E69" s="70" t="s">
        <v>55</v>
      </c>
      <c r="F69" s="65">
        <v>0.83</v>
      </c>
      <c r="G69" s="65"/>
      <c r="H69" s="164">
        <v>192353512</v>
      </c>
      <c r="I69" s="164">
        <v>75375000</v>
      </c>
      <c r="J69" s="167">
        <v>0.39190000000000003</v>
      </c>
      <c r="K69" s="161" t="s">
        <v>359</v>
      </c>
    </row>
    <row r="70" spans="1:11" s="69" customFormat="1" ht="25.5" x14ac:dyDescent="0.25">
      <c r="A70" s="264"/>
      <c r="B70" s="159"/>
      <c r="C70" s="171"/>
      <c r="D70" s="174"/>
      <c r="E70" s="70" t="s">
        <v>60</v>
      </c>
      <c r="F70" s="65">
        <v>0.83</v>
      </c>
      <c r="G70" s="65" t="s">
        <v>95</v>
      </c>
      <c r="H70" s="165"/>
      <c r="I70" s="165"/>
      <c r="J70" s="168"/>
      <c r="K70" s="162"/>
    </row>
    <row r="71" spans="1:11" s="69" customFormat="1" ht="25.5" x14ac:dyDescent="0.25">
      <c r="A71" s="264"/>
      <c r="B71" s="159"/>
      <c r="C71" s="171"/>
      <c r="D71" s="174"/>
      <c r="E71" s="70" t="s">
        <v>62</v>
      </c>
      <c r="F71" s="65">
        <v>0</v>
      </c>
      <c r="G71" s="65" t="s">
        <v>95</v>
      </c>
      <c r="H71" s="165"/>
      <c r="I71" s="165"/>
      <c r="J71" s="168"/>
      <c r="K71" s="162"/>
    </row>
    <row r="72" spans="1:11" s="69" customFormat="1" ht="25.5" x14ac:dyDescent="0.25">
      <c r="A72" s="264"/>
      <c r="B72" s="160"/>
      <c r="C72" s="172"/>
      <c r="D72" s="175"/>
      <c r="E72" s="70" t="s">
        <v>267</v>
      </c>
      <c r="F72" s="65">
        <v>0</v>
      </c>
      <c r="G72" s="65" t="s">
        <v>95</v>
      </c>
      <c r="H72" s="166"/>
      <c r="I72" s="166"/>
      <c r="J72" s="169"/>
      <c r="K72" s="163"/>
    </row>
    <row r="73" spans="1:11" s="69" customFormat="1" ht="25.5" x14ac:dyDescent="0.25">
      <c r="A73" s="264"/>
      <c r="B73" s="219" t="s">
        <v>282</v>
      </c>
      <c r="C73" s="170" t="s">
        <v>70</v>
      </c>
      <c r="D73" s="173">
        <v>0.21</v>
      </c>
      <c r="E73" s="70" t="s">
        <v>55</v>
      </c>
      <c r="F73" s="65">
        <v>0.24</v>
      </c>
      <c r="G73" s="65" t="s">
        <v>95</v>
      </c>
      <c r="H73" s="176">
        <v>77398715.242666706</v>
      </c>
      <c r="I73" s="176">
        <v>0</v>
      </c>
      <c r="J73" s="179">
        <f>+I73/H73</f>
        <v>0</v>
      </c>
      <c r="K73" s="200" t="s">
        <v>360</v>
      </c>
    </row>
    <row r="74" spans="1:11" s="69" customFormat="1" ht="25.5" x14ac:dyDescent="0.25">
      <c r="A74" s="264"/>
      <c r="B74" s="220"/>
      <c r="C74" s="171"/>
      <c r="D74" s="174"/>
      <c r="E74" s="70" t="s">
        <v>60</v>
      </c>
      <c r="F74" s="65">
        <v>0</v>
      </c>
      <c r="G74" s="65" t="s">
        <v>95</v>
      </c>
      <c r="H74" s="177"/>
      <c r="I74" s="177"/>
      <c r="J74" s="180"/>
      <c r="K74" s="201"/>
    </row>
    <row r="75" spans="1:11" s="69" customFormat="1" ht="25.5" x14ac:dyDescent="0.25">
      <c r="A75" s="264"/>
      <c r="B75" s="221"/>
      <c r="C75" s="172"/>
      <c r="D75" s="175"/>
      <c r="E75" s="70" t="s">
        <v>62</v>
      </c>
      <c r="F75" s="65">
        <v>0</v>
      </c>
      <c r="G75" s="65" t="s">
        <v>95</v>
      </c>
      <c r="H75" s="178"/>
      <c r="I75" s="178"/>
      <c r="J75" s="181"/>
      <c r="K75" s="202"/>
    </row>
    <row r="76" spans="1:11" s="69" customFormat="1" ht="143.25" customHeight="1" x14ac:dyDescent="0.25">
      <c r="A76" s="264"/>
      <c r="B76" s="158" t="s">
        <v>284</v>
      </c>
      <c r="C76" s="170" t="s">
        <v>70</v>
      </c>
      <c r="D76" s="173">
        <v>0.78</v>
      </c>
      <c r="E76" s="70" t="s">
        <v>285</v>
      </c>
      <c r="F76" s="65">
        <v>0.94</v>
      </c>
      <c r="G76" s="65" t="s">
        <v>361</v>
      </c>
      <c r="H76" s="164">
        <v>60119959</v>
      </c>
      <c r="I76" s="164">
        <v>33504108</v>
      </c>
      <c r="J76" s="167">
        <f>+I76/H76</f>
        <v>0.5572876056019932</v>
      </c>
      <c r="K76" s="161" t="s">
        <v>362</v>
      </c>
    </row>
    <row r="77" spans="1:11" s="69" customFormat="1" ht="143.25" customHeight="1" x14ac:dyDescent="0.25">
      <c r="A77" s="264"/>
      <c r="B77" s="159"/>
      <c r="C77" s="171"/>
      <c r="D77" s="174"/>
      <c r="E77" s="70" t="s">
        <v>288</v>
      </c>
      <c r="F77" s="65">
        <v>1</v>
      </c>
      <c r="G77" s="65" t="s">
        <v>361</v>
      </c>
      <c r="H77" s="165"/>
      <c r="I77" s="165"/>
      <c r="J77" s="168"/>
      <c r="K77" s="162"/>
    </row>
    <row r="78" spans="1:11" s="69" customFormat="1" ht="101.25" customHeight="1" x14ac:dyDescent="0.25">
      <c r="A78" s="264"/>
      <c r="B78" s="160"/>
      <c r="C78" s="172"/>
      <c r="D78" s="175"/>
      <c r="E78" s="70" t="s">
        <v>289</v>
      </c>
      <c r="F78" s="65">
        <v>0.4</v>
      </c>
      <c r="G78" s="65" t="s">
        <v>361</v>
      </c>
      <c r="H78" s="166"/>
      <c r="I78" s="166"/>
      <c r="J78" s="169"/>
      <c r="K78" s="163"/>
    </row>
    <row r="79" spans="1:11" s="69" customFormat="1" ht="76.5" x14ac:dyDescent="0.25">
      <c r="A79" s="264"/>
      <c r="B79" s="158" t="s">
        <v>290</v>
      </c>
      <c r="C79" s="170" t="s">
        <v>70</v>
      </c>
      <c r="D79" s="173">
        <v>0.7</v>
      </c>
      <c r="E79" s="70" t="s">
        <v>55</v>
      </c>
      <c r="F79" s="65">
        <v>0.83</v>
      </c>
      <c r="G79" s="65" t="s">
        <v>291</v>
      </c>
      <c r="H79" s="164">
        <v>102222553.728</v>
      </c>
      <c r="I79" s="164">
        <v>47576000</v>
      </c>
      <c r="J79" s="167">
        <f>+I79/H79</f>
        <v>0.46541588196468969</v>
      </c>
      <c r="K79" s="161" t="s">
        <v>363</v>
      </c>
    </row>
    <row r="80" spans="1:11" s="69" customFormat="1" ht="25.5" x14ac:dyDescent="0.25">
      <c r="A80" s="264"/>
      <c r="B80" s="159"/>
      <c r="C80" s="171"/>
      <c r="D80" s="174"/>
      <c r="E80" s="70" t="s">
        <v>257</v>
      </c>
      <c r="F80" s="65">
        <v>0.69</v>
      </c>
      <c r="G80" s="65" t="s">
        <v>292</v>
      </c>
      <c r="H80" s="165"/>
      <c r="I80" s="165"/>
      <c r="J80" s="168"/>
      <c r="K80" s="162"/>
    </row>
    <row r="81" spans="1:11" s="69" customFormat="1" ht="25.5" x14ac:dyDescent="0.25">
      <c r="A81" s="264"/>
      <c r="B81" s="159"/>
      <c r="C81" s="171"/>
      <c r="D81" s="174"/>
      <c r="E81" s="70" t="s">
        <v>258</v>
      </c>
      <c r="F81" s="65">
        <v>0.69</v>
      </c>
      <c r="G81" s="65" t="s">
        <v>292</v>
      </c>
      <c r="H81" s="165"/>
      <c r="I81" s="165"/>
      <c r="J81" s="168"/>
      <c r="K81" s="162"/>
    </row>
    <row r="82" spans="1:11" s="69" customFormat="1" ht="38.25" x14ac:dyDescent="0.25">
      <c r="A82" s="264"/>
      <c r="B82" s="159"/>
      <c r="C82" s="171"/>
      <c r="D82" s="174"/>
      <c r="E82" s="70" t="s">
        <v>104</v>
      </c>
      <c r="F82" s="65">
        <v>0.69</v>
      </c>
      <c r="G82" s="65" t="s">
        <v>278</v>
      </c>
      <c r="H82" s="165"/>
      <c r="I82" s="165"/>
      <c r="J82" s="168"/>
      <c r="K82" s="162"/>
    </row>
    <row r="83" spans="1:11" s="69" customFormat="1" ht="25.5" x14ac:dyDescent="0.25">
      <c r="A83" s="264"/>
      <c r="B83" s="160"/>
      <c r="C83" s="172"/>
      <c r="D83" s="175"/>
      <c r="E83" s="70" t="s">
        <v>259</v>
      </c>
      <c r="F83" s="65">
        <v>0</v>
      </c>
      <c r="G83" s="65" t="s">
        <v>278</v>
      </c>
      <c r="H83" s="166"/>
      <c r="I83" s="166"/>
      <c r="J83" s="169"/>
      <c r="K83" s="163"/>
    </row>
    <row r="84" spans="1:11" s="69" customFormat="1" ht="22.5" customHeight="1" x14ac:dyDescent="0.25">
      <c r="A84" s="264"/>
      <c r="B84" s="158" t="s">
        <v>293</v>
      </c>
      <c r="C84" s="173" t="s">
        <v>144</v>
      </c>
      <c r="D84" s="173">
        <v>0.8</v>
      </c>
      <c r="E84" s="70" t="s">
        <v>55</v>
      </c>
      <c r="F84" s="65">
        <v>1</v>
      </c>
      <c r="G84" s="173" t="s">
        <v>294</v>
      </c>
      <c r="H84" s="164">
        <v>0</v>
      </c>
      <c r="I84" s="164"/>
      <c r="J84" s="167">
        <v>0</v>
      </c>
      <c r="K84" s="161" t="s">
        <v>364</v>
      </c>
    </row>
    <row r="85" spans="1:11" s="69" customFormat="1" ht="25.9" customHeight="1" x14ac:dyDescent="0.25">
      <c r="A85" s="264"/>
      <c r="B85" s="159"/>
      <c r="C85" s="174"/>
      <c r="D85" s="174"/>
      <c r="E85" s="70" t="s">
        <v>60</v>
      </c>
      <c r="F85" s="65">
        <v>1</v>
      </c>
      <c r="G85" s="174"/>
      <c r="H85" s="165"/>
      <c r="I85" s="165"/>
      <c r="J85" s="168"/>
      <c r="K85" s="162"/>
    </row>
    <row r="86" spans="1:11" s="69" customFormat="1" ht="58.9" customHeight="1" x14ac:dyDescent="0.25">
      <c r="A86" s="264"/>
      <c r="B86" s="159"/>
      <c r="C86" s="174"/>
      <c r="D86" s="174"/>
      <c r="E86" s="70" t="s">
        <v>62</v>
      </c>
      <c r="F86" s="65">
        <v>0</v>
      </c>
      <c r="G86" s="174"/>
      <c r="H86" s="165"/>
      <c r="I86" s="165"/>
      <c r="J86" s="168"/>
      <c r="K86" s="162"/>
    </row>
    <row r="87" spans="1:11" s="69" customFormat="1" ht="53.45" customHeight="1" x14ac:dyDescent="0.25">
      <c r="A87" s="264"/>
      <c r="B87" s="160"/>
      <c r="C87" s="175"/>
      <c r="D87" s="175"/>
      <c r="E87" s="70" t="s">
        <v>64</v>
      </c>
      <c r="F87" s="65">
        <v>0</v>
      </c>
      <c r="G87" s="175"/>
      <c r="H87" s="165"/>
      <c r="I87" s="165"/>
      <c r="J87" s="168"/>
      <c r="K87" s="162"/>
    </row>
    <row r="88" spans="1:11" s="69" customFormat="1" ht="23.45" customHeight="1" x14ac:dyDescent="0.25">
      <c r="A88" s="264"/>
      <c r="B88" s="158" t="s">
        <v>296</v>
      </c>
      <c r="C88" s="173" t="s">
        <v>144</v>
      </c>
      <c r="D88" s="173">
        <v>0.59</v>
      </c>
      <c r="E88" s="70" t="s">
        <v>55</v>
      </c>
      <c r="F88" s="65">
        <v>1</v>
      </c>
      <c r="G88" s="173" t="s">
        <v>294</v>
      </c>
      <c r="H88" s="216">
        <v>208798050</v>
      </c>
      <c r="I88" s="216">
        <v>0</v>
      </c>
      <c r="J88" s="167">
        <v>0</v>
      </c>
      <c r="K88" s="161" t="s">
        <v>365</v>
      </c>
    </row>
    <row r="89" spans="1:11" s="69" customFormat="1" ht="18" customHeight="1" x14ac:dyDescent="0.25">
      <c r="A89" s="264"/>
      <c r="B89" s="159"/>
      <c r="C89" s="174"/>
      <c r="D89" s="174"/>
      <c r="E89" s="70" t="s">
        <v>60</v>
      </c>
      <c r="F89" s="65">
        <v>0</v>
      </c>
      <c r="G89" s="174"/>
      <c r="H89" s="217"/>
      <c r="I89" s="217"/>
      <c r="J89" s="168"/>
      <c r="K89" s="162"/>
    </row>
    <row r="90" spans="1:11" s="69" customFormat="1" ht="55.9" customHeight="1" x14ac:dyDescent="0.25">
      <c r="A90" s="264"/>
      <c r="B90" s="159"/>
      <c r="C90" s="174"/>
      <c r="D90" s="174"/>
      <c r="E90" s="70" t="s">
        <v>62</v>
      </c>
      <c r="F90" s="65">
        <v>0</v>
      </c>
      <c r="G90" s="174"/>
      <c r="H90" s="217"/>
      <c r="I90" s="217"/>
      <c r="J90" s="168"/>
      <c r="K90" s="162"/>
    </row>
    <row r="91" spans="1:11" s="69" customFormat="1" ht="33.75" customHeight="1" x14ac:dyDescent="0.25">
      <c r="A91" s="264"/>
      <c r="B91" s="160"/>
      <c r="C91" s="175"/>
      <c r="D91" s="175"/>
      <c r="E91" s="70" t="s">
        <v>64</v>
      </c>
      <c r="F91" s="65">
        <v>0</v>
      </c>
      <c r="G91" s="175"/>
      <c r="H91" s="218"/>
      <c r="I91" s="218"/>
      <c r="J91" s="169"/>
      <c r="K91" s="163"/>
    </row>
    <row r="92" spans="1:11" s="69" customFormat="1" ht="134.25" customHeight="1" x14ac:dyDescent="0.25">
      <c r="A92" s="264"/>
      <c r="B92" s="158" t="s">
        <v>298</v>
      </c>
      <c r="C92" s="173" t="s">
        <v>144</v>
      </c>
      <c r="D92" s="173">
        <v>0.61</v>
      </c>
      <c r="E92" s="70" t="s">
        <v>299</v>
      </c>
      <c r="F92" s="65">
        <v>1</v>
      </c>
      <c r="G92" s="173" t="s">
        <v>294</v>
      </c>
      <c r="H92" s="216">
        <v>75000000</v>
      </c>
      <c r="I92" s="216">
        <v>0</v>
      </c>
      <c r="J92" s="167">
        <v>0</v>
      </c>
      <c r="K92" s="161" t="s">
        <v>366</v>
      </c>
    </row>
    <row r="93" spans="1:11" s="69" customFormat="1" ht="115.5" customHeight="1" x14ac:dyDescent="0.25">
      <c r="A93" s="264"/>
      <c r="B93" s="159"/>
      <c r="C93" s="174"/>
      <c r="D93" s="174"/>
      <c r="E93" s="70" t="s">
        <v>156</v>
      </c>
      <c r="F93" s="65">
        <v>1</v>
      </c>
      <c r="G93" s="174"/>
      <c r="H93" s="217"/>
      <c r="I93" s="217"/>
      <c r="J93" s="168"/>
      <c r="K93" s="162"/>
    </row>
    <row r="94" spans="1:11" s="69" customFormat="1" ht="69.75" customHeight="1" x14ac:dyDescent="0.25">
      <c r="A94" s="265"/>
      <c r="B94" s="160"/>
      <c r="C94" s="175"/>
      <c r="D94" s="175"/>
      <c r="E94" s="70" t="s">
        <v>157</v>
      </c>
      <c r="F94" s="65">
        <v>0.76</v>
      </c>
      <c r="G94" s="175"/>
      <c r="H94" s="218"/>
      <c r="I94" s="218"/>
      <c r="J94" s="169"/>
      <c r="K94" s="163"/>
    </row>
    <row r="95" spans="1:11" ht="35.25" customHeight="1" x14ac:dyDescent="0.25">
      <c r="A95" s="258" t="s">
        <v>367</v>
      </c>
      <c r="B95" s="267" t="s">
        <v>303</v>
      </c>
      <c r="C95" s="270" t="s">
        <v>29</v>
      </c>
      <c r="D95" s="173">
        <v>0.62</v>
      </c>
      <c r="E95" s="70" t="s">
        <v>304</v>
      </c>
      <c r="F95" s="65">
        <v>0</v>
      </c>
      <c r="G95" s="65" t="s">
        <v>305</v>
      </c>
      <c r="H95" s="164">
        <v>3372169327</v>
      </c>
      <c r="I95" s="164">
        <v>153235797</v>
      </c>
      <c r="J95" s="167">
        <f>+I95/H95</f>
        <v>4.5441311553688774E-2</v>
      </c>
      <c r="K95" s="230" t="s">
        <v>368</v>
      </c>
    </row>
    <row r="96" spans="1:11" ht="58.5" customHeight="1" x14ac:dyDescent="0.25">
      <c r="A96" s="258"/>
      <c r="B96" s="269"/>
      <c r="C96" s="272"/>
      <c r="D96" s="175"/>
      <c r="E96" s="130" t="s">
        <v>307</v>
      </c>
      <c r="F96" s="65">
        <v>0</v>
      </c>
      <c r="G96" s="65" t="s">
        <v>305</v>
      </c>
      <c r="H96" s="166"/>
      <c r="I96" s="166"/>
      <c r="J96" s="169"/>
      <c r="K96" s="231"/>
    </row>
    <row r="97" spans="1:11" ht="58.5" customHeight="1" x14ac:dyDescent="0.25">
      <c r="A97" s="258"/>
      <c r="B97" s="267" t="s">
        <v>308</v>
      </c>
      <c r="C97" s="270" t="s">
        <v>29</v>
      </c>
      <c r="D97" s="173">
        <v>0.47</v>
      </c>
      <c r="E97" s="70" t="s">
        <v>309</v>
      </c>
      <c r="F97" s="65">
        <v>0</v>
      </c>
      <c r="G97" s="65" t="s">
        <v>161</v>
      </c>
      <c r="H97" s="186">
        <v>2984096758</v>
      </c>
      <c r="I97" s="186">
        <v>1581840952</v>
      </c>
      <c r="J97" s="188">
        <f>+I97/H97</f>
        <v>0.53009036914077168</v>
      </c>
      <c r="K97" s="227" t="s">
        <v>369</v>
      </c>
    </row>
    <row r="98" spans="1:11" ht="58.5" customHeight="1" x14ac:dyDescent="0.25">
      <c r="A98" s="258"/>
      <c r="B98" s="268"/>
      <c r="C98" s="271"/>
      <c r="D98" s="174"/>
      <c r="E98" s="70" t="s">
        <v>310</v>
      </c>
      <c r="F98" s="65">
        <v>0.67</v>
      </c>
      <c r="G98" s="65" t="s">
        <v>161</v>
      </c>
      <c r="H98" s="186"/>
      <c r="I98" s="186"/>
      <c r="J98" s="188"/>
      <c r="K98" s="227"/>
    </row>
    <row r="99" spans="1:11" ht="58.5" customHeight="1" x14ac:dyDescent="0.25">
      <c r="A99" s="259"/>
      <c r="B99" s="269"/>
      <c r="C99" s="272"/>
      <c r="D99" s="175"/>
      <c r="E99" s="70" t="s">
        <v>311</v>
      </c>
      <c r="F99" s="65">
        <v>0.25</v>
      </c>
      <c r="G99" s="65" t="s">
        <v>161</v>
      </c>
      <c r="H99" s="186"/>
      <c r="I99" s="186"/>
      <c r="J99" s="188"/>
      <c r="K99" s="227"/>
    </row>
    <row r="100" spans="1:11" s="2" customFormat="1" ht="150" customHeight="1" x14ac:dyDescent="0.25">
      <c r="A100" s="131" t="s">
        <v>312</v>
      </c>
      <c r="B100" s="138" t="s">
        <v>313</v>
      </c>
      <c r="C100" s="137" t="s">
        <v>314</v>
      </c>
      <c r="D100" s="132">
        <v>0.83</v>
      </c>
      <c r="E100" s="139" t="s">
        <v>315</v>
      </c>
      <c r="F100" s="132">
        <v>0</v>
      </c>
      <c r="G100" s="137" t="s">
        <v>316</v>
      </c>
      <c r="H100" s="133">
        <v>571562445.17999995</v>
      </c>
      <c r="I100" s="133">
        <v>204387500</v>
      </c>
      <c r="J100" s="136">
        <f>+I100/H100</f>
        <v>0.35759434813047075</v>
      </c>
      <c r="K100" s="96" t="s">
        <v>370</v>
      </c>
    </row>
    <row r="101" spans="1:11" s="2" customFormat="1" x14ac:dyDescent="0.25">
      <c r="A101" s="29"/>
      <c r="J101" s="140"/>
      <c r="K101" s="30"/>
    </row>
    <row r="102" spans="1:11" x14ac:dyDescent="0.25">
      <c r="J102" s="140"/>
    </row>
    <row r="103" spans="1:11" x14ac:dyDescent="0.25">
      <c r="J103" s="140"/>
    </row>
    <row r="104" spans="1:11" x14ac:dyDescent="0.25">
      <c r="J104" s="140"/>
    </row>
    <row r="107" spans="1:11" x14ac:dyDescent="0.25">
      <c r="F107" s="117"/>
    </row>
  </sheetData>
  <autoFilter ref="A5:K100" xr:uid="{00000000-0009-0000-0000-000003000000}"/>
  <mergeCells count="188">
    <mergeCell ref="A1:B3"/>
    <mergeCell ref="C1:J1"/>
    <mergeCell ref="C2:K2"/>
    <mergeCell ref="C3:H3"/>
    <mergeCell ref="I3:J3"/>
    <mergeCell ref="A6:A94"/>
    <mergeCell ref="B6:B8"/>
    <mergeCell ref="C6:C8"/>
    <mergeCell ref="D6:D8"/>
    <mergeCell ref="G6:G8"/>
    <mergeCell ref="H6:H8"/>
    <mergeCell ref="I6:I8"/>
    <mergeCell ref="J6:J8"/>
    <mergeCell ref="K6:K8"/>
    <mergeCell ref="B9:B11"/>
    <mergeCell ref="C9:C11"/>
    <mergeCell ref="D9:D11"/>
    <mergeCell ref="G9:G11"/>
    <mergeCell ref="H9:H11"/>
    <mergeCell ref="I9:I11"/>
    <mergeCell ref="J9:J11"/>
    <mergeCell ref="K9:K11"/>
    <mergeCell ref="B12:B15"/>
    <mergeCell ref="C12:C15"/>
    <mergeCell ref="D12:D15"/>
    <mergeCell ref="H12:H15"/>
    <mergeCell ref="I12:I15"/>
    <mergeCell ref="J12:J15"/>
    <mergeCell ref="K12:K15"/>
    <mergeCell ref="K16:K19"/>
    <mergeCell ref="B20:B25"/>
    <mergeCell ref="C20:C25"/>
    <mergeCell ref="D20:D25"/>
    <mergeCell ref="G20:G25"/>
    <mergeCell ref="H20:H25"/>
    <mergeCell ref="I20:I25"/>
    <mergeCell ref="J20:J25"/>
    <mergeCell ref="K20:K25"/>
    <mergeCell ref="B16:B19"/>
    <mergeCell ref="C16:C19"/>
    <mergeCell ref="D16:D19"/>
    <mergeCell ref="H16:H19"/>
    <mergeCell ref="I16:I19"/>
    <mergeCell ref="J16:J19"/>
    <mergeCell ref="K26:K29"/>
    <mergeCell ref="B30:B33"/>
    <mergeCell ref="C30:C33"/>
    <mergeCell ref="D30:D33"/>
    <mergeCell ref="H30:H33"/>
    <mergeCell ref="I30:I33"/>
    <mergeCell ref="J30:J33"/>
    <mergeCell ref="K30:K33"/>
    <mergeCell ref="B26:B29"/>
    <mergeCell ref="C26:C29"/>
    <mergeCell ref="D26:D29"/>
    <mergeCell ref="H26:H29"/>
    <mergeCell ref="I26:I29"/>
    <mergeCell ref="J26:J29"/>
    <mergeCell ref="K34:K36"/>
    <mergeCell ref="B37:B40"/>
    <mergeCell ref="C37:C40"/>
    <mergeCell ref="D37:D40"/>
    <mergeCell ref="H37:H40"/>
    <mergeCell ref="I37:I40"/>
    <mergeCell ref="J37:J40"/>
    <mergeCell ref="K37:K40"/>
    <mergeCell ref="B34:B36"/>
    <mergeCell ref="C34:C36"/>
    <mergeCell ref="D34:D36"/>
    <mergeCell ref="H34:H36"/>
    <mergeCell ref="I34:I36"/>
    <mergeCell ref="J34:J36"/>
    <mergeCell ref="K41:K44"/>
    <mergeCell ref="B45:B48"/>
    <mergeCell ref="C45:C48"/>
    <mergeCell ref="D45:D48"/>
    <mergeCell ref="H45:H48"/>
    <mergeCell ref="I45:I48"/>
    <mergeCell ref="J45:J48"/>
    <mergeCell ref="K45:K48"/>
    <mergeCell ref="B41:B44"/>
    <mergeCell ref="C41:C44"/>
    <mergeCell ref="D41:D44"/>
    <mergeCell ref="H41:H44"/>
    <mergeCell ref="I41:I44"/>
    <mergeCell ref="J41:J44"/>
    <mergeCell ref="K49:K51"/>
    <mergeCell ref="B52:B55"/>
    <mergeCell ref="C52:C55"/>
    <mergeCell ref="D52:D55"/>
    <mergeCell ref="H52:H55"/>
    <mergeCell ref="I52:I55"/>
    <mergeCell ref="J52:J55"/>
    <mergeCell ref="K52:K55"/>
    <mergeCell ref="B49:B51"/>
    <mergeCell ref="C49:C51"/>
    <mergeCell ref="D49:D51"/>
    <mergeCell ref="H49:H51"/>
    <mergeCell ref="I49:I51"/>
    <mergeCell ref="J49:J51"/>
    <mergeCell ref="K56:K60"/>
    <mergeCell ref="B61:B65"/>
    <mergeCell ref="C61:C65"/>
    <mergeCell ref="D61:D65"/>
    <mergeCell ref="H61:H65"/>
    <mergeCell ref="I61:I65"/>
    <mergeCell ref="J61:J65"/>
    <mergeCell ref="K61:K65"/>
    <mergeCell ref="B56:B60"/>
    <mergeCell ref="C56:C60"/>
    <mergeCell ref="D56:D60"/>
    <mergeCell ref="H56:H60"/>
    <mergeCell ref="I56:I60"/>
    <mergeCell ref="J56:J60"/>
    <mergeCell ref="K66:K68"/>
    <mergeCell ref="B69:B72"/>
    <mergeCell ref="C69:C72"/>
    <mergeCell ref="D69:D72"/>
    <mergeCell ref="H69:H72"/>
    <mergeCell ref="I69:I72"/>
    <mergeCell ref="J69:J72"/>
    <mergeCell ref="K69:K72"/>
    <mergeCell ref="B66:B68"/>
    <mergeCell ref="C66:C68"/>
    <mergeCell ref="D66:D68"/>
    <mergeCell ref="H66:H68"/>
    <mergeCell ref="I66:I68"/>
    <mergeCell ref="J66:J68"/>
    <mergeCell ref="K73:K75"/>
    <mergeCell ref="B76:B78"/>
    <mergeCell ref="C76:C78"/>
    <mergeCell ref="D76:D78"/>
    <mergeCell ref="H76:H78"/>
    <mergeCell ref="I76:I78"/>
    <mergeCell ref="J76:J78"/>
    <mergeCell ref="K76:K78"/>
    <mergeCell ref="B73:B75"/>
    <mergeCell ref="C73:C75"/>
    <mergeCell ref="D73:D75"/>
    <mergeCell ref="H73:H75"/>
    <mergeCell ref="I73:I75"/>
    <mergeCell ref="J73:J75"/>
    <mergeCell ref="K79:K83"/>
    <mergeCell ref="B84:B87"/>
    <mergeCell ref="C84:C87"/>
    <mergeCell ref="D84:D87"/>
    <mergeCell ref="G84:G87"/>
    <mergeCell ref="H84:H87"/>
    <mergeCell ref="I84:I87"/>
    <mergeCell ref="J84:J87"/>
    <mergeCell ref="K84:K87"/>
    <mergeCell ref="B79:B83"/>
    <mergeCell ref="C79:C83"/>
    <mergeCell ref="D79:D83"/>
    <mergeCell ref="H79:H83"/>
    <mergeCell ref="I79:I83"/>
    <mergeCell ref="J79:J83"/>
    <mergeCell ref="A95:A99"/>
    <mergeCell ref="B95:B96"/>
    <mergeCell ref="C95:C96"/>
    <mergeCell ref="D95:D96"/>
    <mergeCell ref="H95:H96"/>
    <mergeCell ref="I95:I96"/>
    <mergeCell ref="J88:J91"/>
    <mergeCell ref="K88:K91"/>
    <mergeCell ref="B92:B94"/>
    <mergeCell ref="C92:C94"/>
    <mergeCell ref="D92:D94"/>
    <mergeCell ref="G92:G94"/>
    <mergeCell ref="H92:H94"/>
    <mergeCell ref="I92:I94"/>
    <mergeCell ref="J92:J94"/>
    <mergeCell ref="K92:K94"/>
    <mergeCell ref="B88:B91"/>
    <mergeCell ref="C88:C91"/>
    <mergeCell ref="D88:D91"/>
    <mergeCell ref="G88:G91"/>
    <mergeCell ref="H88:H91"/>
    <mergeCell ref="I88:I91"/>
    <mergeCell ref="J95:J96"/>
    <mergeCell ref="K95:K96"/>
    <mergeCell ref="B97:B99"/>
    <mergeCell ref="C97:C99"/>
    <mergeCell ref="D97:D99"/>
    <mergeCell ref="H97:H99"/>
    <mergeCell ref="I97:I99"/>
    <mergeCell ref="J97:J99"/>
    <mergeCell ref="K97:K9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06FC7-72CC-488D-982B-26CFBE9105B2}">
  <dimension ref="A1:K122"/>
  <sheetViews>
    <sheetView tabSelected="1" zoomScale="90" zoomScaleNormal="90" workbookViewId="0">
      <pane ySplit="5" topLeftCell="A7" activePane="bottomLeft" state="frozen"/>
      <selection activeCell="A5" sqref="A5"/>
      <selection pane="bottomLeft" activeCell="A5" sqref="A5"/>
    </sheetView>
  </sheetViews>
  <sheetFormatPr baseColWidth="10" defaultColWidth="11.42578125" defaultRowHeight="15" x14ac:dyDescent="0.25"/>
  <cols>
    <col min="1" max="1" width="23.7109375" style="29" customWidth="1"/>
    <col min="2" max="2" width="44.7109375" style="29" customWidth="1"/>
    <col min="3" max="3" width="27" style="27" customWidth="1"/>
    <col min="4" max="4" width="23" style="2" customWidth="1"/>
    <col min="5" max="5" width="39.7109375" style="2" customWidth="1"/>
    <col min="6" max="6" width="17.85546875" style="2" customWidth="1"/>
    <col min="7" max="8" width="28.140625" style="2" customWidth="1"/>
    <col min="9" max="9" width="25" style="2" customWidth="1"/>
    <col min="10" max="10" width="19.28515625" style="129" customWidth="1"/>
    <col min="11" max="11" width="75.140625" style="30" customWidth="1"/>
    <col min="12" max="12" width="16.140625" style="1" customWidth="1"/>
    <col min="13" max="16384" width="11.42578125" style="1"/>
  </cols>
  <sheetData>
    <row r="1" spans="1:11" x14ac:dyDescent="0.25">
      <c r="A1" s="246"/>
      <c r="B1" s="247"/>
      <c r="C1" s="152" t="s">
        <v>0</v>
      </c>
      <c r="D1" s="152"/>
      <c r="E1" s="152"/>
      <c r="F1" s="152"/>
      <c r="G1" s="152"/>
      <c r="H1" s="152"/>
      <c r="I1" s="152"/>
      <c r="J1" s="152"/>
      <c r="K1" s="54" t="s">
        <v>1</v>
      </c>
    </row>
    <row r="2" spans="1:11" x14ac:dyDescent="0.25">
      <c r="A2" s="248"/>
      <c r="B2" s="249"/>
      <c r="C2" s="153" t="s">
        <v>2</v>
      </c>
      <c r="D2" s="153"/>
      <c r="E2" s="153"/>
      <c r="F2" s="153"/>
      <c r="G2" s="153"/>
      <c r="H2" s="153"/>
      <c r="I2" s="153"/>
      <c r="J2" s="153"/>
      <c r="K2" s="153"/>
    </row>
    <row r="3" spans="1:11" x14ac:dyDescent="0.25">
      <c r="A3" s="250"/>
      <c r="B3" s="251"/>
      <c r="C3" s="155" t="s">
        <v>3</v>
      </c>
      <c r="D3" s="156"/>
      <c r="E3" s="156"/>
      <c r="F3" s="156"/>
      <c r="G3" s="156"/>
      <c r="H3" s="157"/>
      <c r="I3" s="155" t="s">
        <v>16</v>
      </c>
      <c r="J3" s="157"/>
      <c r="K3" s="28" t="s">
        <v>17</v>
      </c>
    </row>
    <row r="4" spans="1:11" x14ac:dyDescent="0.25">
      <c r="A4" s="25"/>
      <c r="B4" s="26"/>
      <c r="C4" s="26"/>
      <c r="D4" s="26"/>
      <c r="E4" s="26"/>
      <c r="F4" s="26"/>
      <c r="G4" s="26"/>
      <c r="H4" s="26"/>
      <c r="I4" s="26"/>
      <c r="J4" s="127"/>
      <c r="K4" s="26"/>
    </row>
    <row r="5" spans="1:11" s="2" customFormat="1" ht="38.25" x14ac:dyDescent="0.25">
      <c r="A5" s="113" t="s">
        <v>6</v>
      </c>
      <c r="B5" s="113" t="s">
        <v>234</v>
      </c>
      <c r="C5" s="114" t="s">
        <v>8</v>
      </c>
      <c r="D5" s="114" t="s">
        <v>371</v>
      </c>
      <c r="E5" s="114" t="s">
        <v>19</v>
      </c>
      <c r="F5" s="114" t="s">
        <v>372</v>
      </c>
      <c r="G5" s="114" t="s">
        <v>20</v>
      </c>
      <c r="H5" s="114" t="s">
        <v>11</v>
      </c>
      <c r="I5" s="114" t="s">
        <v>12</v>
      </c>
      <c r="J5" s="128" t="s">
        <v>373</v>
      </c>
      <c r="K5" s="114" t="s">
        <v>374</v>
      </c>
    </row>
    <row r="6" spans="1:11" s="69" customFormat="1" ht="58.5" customHeight="1" x14ac:dyDescent="0.25">
      <c r="A6" s="263" t="s">
        <v>239</v>
      </c>
      <c r="B6" s="158" t="s">
        <v>240</v>
      </c>
      <c r="C6" s="170" t="s">
        <v>241</v>
      </c>
      <c r="D6" s="179">
        <v>1</v>
      </c>
      <c r="E6" s="70" t="s">
        <v>242</v>
      </c>
      <c r="F6" s="432">
        <v>1</v>
      </c>
      <c r="G6" s="173" t="s">
        <v>44</v>
      </c>
      <c r="H6" s="433">
        <v>168098963</v>
      </c>
      <c r="I6" s="433">
        <v>131628525</v>
      </c>
      <c r="J6" s="434">
        <f>+I6/H6</f>
        <v>0.78304186207264115</v>
      </c>
      <c r="K6" s="436" t="s">
        <v>375</v>
      </c>
    </row>
    <row r="7" spans="1:11" s="69" customFormat="1" ht="58.5" customHeight="1" x14ac:dyDescent="0.25">
      <c r="A7" s="264"/>
      <c r="B7" s="159"/>
      <c r="C7" s="171"/>
      <c r="D7" s="180"/>
      <c r="E7" s="70" t="s">
        <v>243</v>
      </c>
      <c r="F7" s="432">
        <v>1</v>
      </c>
      <c r="G7" s="174"/>
      <c r="H7" s="437"/>
      <c r="I7" s="437"/>
      <c r="J7" s="438"/>
      <c r="K7" s="440"/>
    </row>
    <row r="8" spans="1:11" s="69" customFormat="1" ht="58.5" customHeight="1" x14ac:dyDescent="0.25">
      <c r="A8" s="264"/>
      <c r="B8" s="160"/>
      <c r="C8" s="172"/>
      <c r="D8" s="181"/>
      <c r="E8" s="70" t="s">
        <v>244</v>
      </c>
      <c r="F8" s="432">
        <v>1</v>
      </c>
      <c r="G8" s="175"/>
      <c r="H8" s="441"/>
      <c r="I8" s="441"/>
      <c r="J8" s="442"/>
      <c r="K8" s="444"/>
    </row>
    <row r="9" spans="1:11" s="69" customFormat="1" ht="35.25" customHeight="1" x14ac:dyDescent="0.25">
      <c r="A9" s="264"/>
      <c r="B9" s="158" t="s">
        <v>245</v>
      </c>
      <c r="C9" s="170" t="s">
        <v>48</v>
      </c>
      <c r="D9" s="173">
        <v>1</v>
      </c>
      <c r="E9" s="70" t="s">
        <v>246</v>
      </c>
      <c r="F9" s="432">
        <v>1</v>
      </c>
      <c r="G9" s="173" t="s">
        <v>247</v>
      </c>
      <c r="H9" s="433" t="s">
        <v>120</v>
      </c>
      <c r="I9" s="433" t="s">
        <v>120</v>
      </c>
      <c r="J9" s="435"/>
      <c r="K9" s="445" t="s">
        <v>376</v>
      </c>
    </row>
    <row r="10" spans="1:11" s="69" customFormat="1" ht="35.25" customHeight="1" x14ac:dyDescent="0.25">
      <c r="A10" s="264"/>
      <c r="B10" s="159"/>
      <c r="C10" s="171"/>
      <c r="D10" s="174"/>
      <c r="E10" s="70" t="s">
        <v>248</v>
      </c>
      <c r="F10" s="432">
        <v>1</v>
      </c>
      <c r="G10" s="174"/>
      <c r="H10" s="437"/>
      <c r="I10" s="437"/>
      <c r="J10" s="439"/>
      <c r="K10" s="440"/>
    </row>
    <row r="11" spans="1:11" s="69" customFormat="1" ht="35.25" customHeight="1" x14ac:dyDescent="0.25">
      <c r="A11" s="264"/>
      <c r="B11" s="160"/>
      <c r="C11" s="172"/>
      <c r="D11" s="175"/>
      <c r="E11" s="70" t="s">
        <v>249</v>
      </c>
      <c r="F11" s="432">
        <v>1</v>
      </c>
      <c r="G11" s="175"/>
      <c r="H11" s="441"/>
      <c r="I11" s="441"/>
      <c r="J11" s="443"/>
      <c r="K11" s="444"/>
    </row>
    <row r="12" spans="1:11" s="69" customFormat="1" ht="25.5" x14ac:dyDescent="0.25">
      <c r="A12" s="264"/>
      <c r="B12" s="243" t="s">
        <v>250</v>
      </c>
      <c r="C12" s="183" t="s">
        <v>54</v>
      </c>
      <c r="D12" s="184">
        <v>0.68</v>
      </c>
      <c r="E12" s="70" t="s">
        <v>55</v>
      </c>
      <c r="F12" s="432">
        <v>1</v>
      </c>
      <c r="G12" s="65" t="s">
        <v>58</v>
      </c>
      <c r="H12" s="446">
        <v>0</v>
      </c>
      <c r="I12" s="447" t="s">
        <v>377</v>
      </c>
      <c r="J12" s="448" t="s">
        <v>377</v>
      </c>
      <c r="K12" s="449" t="s">
        <v>378</v>
      </c>
    </row>
    <row r="13" spans="1:11" s="69" customFormat="1" ht="38.25" x14ac:dyDescent="0.25">
      <c r="A13" s="264"/>
      <c r="B13" s="243"/>
      <c r="C13" s="183"/>
      <c r="D13" s="184"/>
      <c r="E13" s="70" t="s">
        <v>60</v>
      </c>
      <c r="F13" s="432">
        <v>1</v>
      </c>
      <c r="G13" s="65" t="s">
        <v>61</v>
      </c>
      <c r="H13" s="446"/>
      <c r="I13" s="447"/>
      <c r="J13" s="448"/>
      <c r="K13" s="449"/>
    </row>
    <row r="14" spans="1:11" s="69" customFormat="1" ht="25.5" x14ac:dyDescent="0.25">
      <c r="A14" s="264"/>
      <c r="B14" s="243"/>
      <c r="C14" s="183"/>
      <c r="D14" s="184"/>
      <c r="E14" s="70" t="s">
        <v>62</v>
      </c>
      <c r="F14" s="432">
        <v>1</v>
      </c>
      <c r="G14" s="65" t="s">
        <v>63</v>
      </c>
      <c r="H14" s="446"/>
      <c r="I14" s="447"/>
      <c r="J14" s="448"/>
      <c r="K14" s="449"/>
    </row>
    <row r="15" spans="1:11" s="69" customFormat="1" x14ac:dyDescent="0.25">
      <c r="A15" s="264"/>
      <c r="B15" s="243"/>
      <c r="C15" s="183"/>
      <c r="D15" s="184"/>
      <c r="E15" s="70" t="s">
        <v>64</v>
      </c>
      <c r="F15" s="432" t="s">
        <v>377</v>
      </c>
      <c r="G15" s="65" t="s">
        <v>63</v>
      </c>
      <c r="H15" s="446"/>
      <c r="I15" s="447"/>
      <c r="J15" s="448"/>
      <c r="K15" s="449"/>
    </row>
    <row r="16" spans="1:11" s="69" customFormat="1" x14ac:dyDescent="0.25">
      <c r="A16" s="264"/>
      <c r="B16" s="158" t="s">
        <v>252</v>
      </c>
      <c r="C16" s="170" t="s">
        <v>54</v>
      </c>
      <c r="D16" s="173">
        <v>0.73</v>
      </c>
      <c r="E16" s="70" t="s">
        <v>55</v>
      </c>
      <c r="F16" s="432">
        <v>1</v>
      </c>
      <c r="G16" s="81" t="s">
        <v>63</v>
      </c>
      <c r="H16" s="450">
        <v>37754344</v>
      </c>
      <c r="I16" s="433">
        <v>27554209</v>
      </c>
      <c r="J16" s="434">
        <f>+I16/H16</f>
        <v>0.72982883770937723</v>
      </c>
      <c r="K16" s="451" t="s">
        <v>379</v>
      </c>
    </row>
    <row r="17" spans="1:11" s="69" customFormat="1" ht="25.5" x14ac:dyDescent="0.25">
      <c r="A17" s="264"/>
      <c r="B17" s="159"/>
      <c r="C17" s="171"/>
      <c r="D17" s="174"/>
      <c r="E17" s="70" t="s">
        <v>60</v>
      </c>
      <c r="F17" s="432">
        <v>0.33</v>
      </c>
      <c r="G17" s="65" t="s">
        <v>253</v>
      </c>
      <c r="H17" s="452"/>
      <c r="I17" s="437"/>
      <c r="J17" s="438"/>
      <c r="K17" s="453"/>
    </row>
    <row r="18" spans="1:11" s="69" customFormat="1" ht="25.5" x14ac:dyDescent="0.25">
      <c r="A18" s="264"/>
      <c r="B18" s="159"/>
      <c r="C18" s="171"/>
      <c r="D18" s="174"/>
      <c r="E18" s="70" t="s">
        <v>62</v>
      </c>
      <c r="F18" s="432">
        <v>1</v>
      </c>
      <c r="G18" s="81" t="s">
        <v>63</v>
      </c>
      <c r="H18" s="452"/>
      <c r="I18" s="437"/>
      <c r="J18" s="438"/>
      <c r="K18" s="453"/>
    </row>
    <row r="19" spans="1:11" s="69" customFormat="1" ht="25.5" x14ac:dyDescent="0.25">
      <c r="A19" s="264"/>
      <c r="B19" s="160"/>
      <c r="C19" s="172"/>
      <c r="D19" s="175"/>
      <c r="E19" s="70" t="s">
        <v>254</v>
      </c>
      <c r="F19" s="432" t="s">
        <v>377</v>
      </c>
      <c r="G19" s="81" t="s">
        <v>63</v>
      </c>
      <c r="H19" s="454"/>
      <c r="I19" s="441"/>
      <c r="J19" s="442"/>
      <c r="K19" s="455"/>
    </row>
    <row r="20" spans="1:11" s="69" customFormat="1" ht="23.25" customHeight="1" x14ac:dyDescent="0.25">
      <c r="A20" s="264"/>
      <c r="B20" s="158" t="s">
        <v>255</v>
      </c>
      <c r="C20" s="173" t="s">
        <v>66</v>
      </c>
      <c r="D20" s="173">
        <v>1</v>
      </c>
      <c r="E20" s="70" t="s">
        <v>55</v>
      </c>
      <c r="F20" s="432">
        <v>1</v>
      </c>
      <c r="G20" s="173" t="s">
        <v>68</v>
      </c>
      <c r="H20" s="456">
        <v>50230000</v>
      </c>
      <c r="I20" s="433">
        <v>36553000</v>
      </c>
      <c r="J20" s="434">
        <f>+I20/H20</f>
        <v>0.72771252239697393</v>
      </c>
      <c r="K20" s="451" t="s">
        <v>380</v>
      </c>
    </row>
    <row r="21" spans="1:11" s="69" customFormat="1" x14ac:dyDescent="0.25">
      <c r="A21" s="264"/>
      <c r="B21" s="159"/>
      <c r="C21" s="174"/>
      <c r="D21" s="174"/>
      <c r="E21" s="70" t="s">
        <v>257</v>
      </c>
      <c r="F21" s="432">
        <v>1</v>
      </c>
      <c r="G21" s="174"/>
      <c r="H21" s="452"/>
      <c r="I21" s="437"/>
      <c r="J21" s="438"/>
      <c r="K21" s="453"/>
    </row>
    <row r="22" spans="1:11" s="69" customFormat="1" ht="24" customHeight="1" x14ac:dyDescent="0.25">
      <c r="A22" s="264"/>
      <c r="B22" s="159"/>
      <c r="C22" s="174"/>
      <c r="D22" s="174"/>
      <c r="E22" s="70" t="s">
        <v>258</v>
      </c>
      <c r="F22" s="432">
        <v>1</v>
      </c>
      <c r="G22" s="174"/>
      <c r="H22" s="452"/>
      <c r="I22" s="437"/>
      <c r="J22" s="438"/>
      <c r="K22" s="453"/>
    </row>
    <row r="23" spans="1:11" s="69" customFormat="1" ht="30.75" customHeight="1" x14ac:dyDescent="0.25">
      <c r="A23" s="264"/>
      <c r="B23" s="159"/>
      <c r="C23" s="174"/>
      <c r="D23" s="174"/>
      <c r="E23" s="70" t="s">
        <v>104</v>
      </c>
      <c r="F23" s="432">
        <v>1</v>
      </c>
      <c r="G23" s="174"/>
      <c r="H23" s="452"/>
      <c r="I23" s="437"/>
      <c r="J23" s="438"/>
      <c r="K23" s="453"/>
    </row>
    <row r="24" spans="1:11" s="69" customFormat="1" ht="24" customHeight="1" x14ac:dyDescent="0.25">
      <c r="A24" s="264"/>
      <c r="B24" s="159"/>
      <c r="C24" s="174"/>
      <c r="D24" s="174"/>
      <c r="E24" s="70" t="s">
        <v>259</v>
      </c>
      <c r="F24" s="432">
        <v>1</v>
      </c>
      <c r="G24" s="174"/>
      <c r="H24" s="452"/>
      <c r="I24" s="437"/>
      <c r="J24" s="438"/>
      <c r="K24" s="453"/>
    </row>
    <row r="25" spans="1:11" s="69" customFormat="1" ht="24" customHeight="1" x14ac:dyDescent="0.25">
      <c r="A25" s="264"/>
      <c r="B25" s="160"/>
      <c r="C25" s="175"/>
      <c r="D25" s="175"/>
      <c r="E25" s="70" t="s">
        <v>260</v>
      </c>
      <c r="F25" s="432">
        <v>1</v>
      </c>
      <c r="G25" s="175"/>
      <c r="H25" s="454"/>
      <c r="I25" s="441"/>
      <c r="J25" s="442"/>
      <c r="K25" s="455"/>
    </row>
    <row r="26" spans="1:11" s="69" customFormat="1" ht="33" customHeight="1" x14ac:dyDescent="0.25">
      <c r="A26" s="264"/>
      <c r="B26" s="170" t="s">
        <v>77</v>
      </c>
      <c r="C26" s="170" t="s">
        <v>70</v>
      </c>
      <c r="D26" s="170">
        <v>0.74</v>
      </c>
      <c r="E26" s="70" t="s">
        <v>55</v>
      </c>
      <c r="F26" s="432">
        <v>0.73</v>
      </c>
      <c r="G26" s="65" t="s">
        <v>58</v>
      </c>
      <c r="H26" s="457" t="s">
        <v>73</v>
      </c>
      <c r="I26" s="457" t="s">
        <v>73</v>
      </c>
      <c r="J26" s="435" t="s">
        <v>73</v>
      </c>
      <c r="K26" s="458" t="s">
        <v>381</v>
      </c>
    </row>
    <row r="27" spans="1:11" s="69" customFormat="1" ht="47.25" customHeight="1" x14ac:dyDescent="0.25">
      <c r="A27" s="264"/>
      <c r="B27" s="171"/>
      <c r="C27" s="171"/>
      <c r="D27" s="171"/>
      <c r="E27" s="70" t="s">
        <v>60</v>
      </c>
      <c r="F27" s="432">
        <v>0.81</v>
      </c>
      <c r="G27" s="65" t="s">
        <v>79</v>
      </c>
      <c r="H27" s="459"/>
      <c r="I27" s="459"/>
      <c r="J27" s="439"/>
      <c r="K27" s="460"/>
    </row>
    <row r="28" spans="1:11" s="69" customFormat="1" ht="26.45" customHeight="1" x14ac:dyDescent="0.25">
      <c r="A28" s="264"/>
      <c r="B28" s="171"/>
      <c r="C28" s="171"/>
      <c r="D28" s="171"/>
      <c r="E28" s="70" t="s">
        <v>80</v>
      </c>
      <c r="F28" s="432">
        <v>1</v>
      </c>
      <c r="G28" s="65" t="s">
        <v>72</v>
      </c>
      <c r="H28" s="459"/>
      <c r="I28" s="459"/>
      <c r="J28" s="439"/>
      <c r="K28" s="460"/>
    </row>
    <row r="29" spans="1:11" s="69" customFormat="1" ht="26.45" customHeight="1" x14ac:dyDescent="0.25">
      <c r="A29" s="264"/>
      <c r="B29" s="172"/>
      <c r="C29" s="172"/>
      <c r="D29" s="172"/>
      <c r="E29" s="70" t="s">
        <v>321</v>
      </c>
      <c r="F29" s="432">
        <v>0.38</v>
      </c>
      <c r="G29" s="65" t="s">
        <v>72</v>
      </c>
      <c r="H29" s="461"/>
      <c r="I29" s="461"/>
      <c r="J29" s="443"/>
      <c r="K29" s="462"/>
    </row>
    <row r="30" spans="1:11" s="69" customFormat="1" ht="25.5" x14ac:dyDescent="0.25">
      <c r="A30" s="264"/>
      <c r="B30" s="243" t="s">
        <v>85</v>
      </c>
      <c r="C30" s="183" t="s">
        <v>70</v>
      </c>
      <c r="D30" s="184">
        <v>0.77</v>
      </c>
      <c r="E30" s="70" t="s">
        <v>55</v>
      </c>
      <c r="F30" s="432">
        <v>0.86</v>
      </c>
      <c r="G30" s="65" t="s">
        <v>58</v>
      </c>
      <c r="H30" s="457" t="s">
        <v>73</v>
      </c>
      <c r="I30" s="457" t="s">
        <v>73</v>
      </c>
      <c r="J30" s="448" t="s">
        <v>377</v>
      </c>
      <c r="K30" s="463" t="s">
        <v>382</v>
      </c>
    </row>
    <row r="31" spans="1:11" s="69" customFormat="1" ht="26.45" customHeight="1" x14ac:dyDescent="0.25">
      <c r="A31" s="264"/>
      <c r="B31" s="243"/>
      <c r="C31" s="183"/>
      <c r="D31" s="184"/>
      <c r="E31" s="70" t="s">
        <v>60</v>
      </c>
      <c r="F31" s="432">
        <v>0.85</v>
      </c>
      <c r="G31" s="65" t="s">
        <v>79</v>
      </c>
      <c r="H31" s="459"/>
      <c r="I31" s="459"/>
      <c r="J31" s="448"/>
      <c r="K31" s="463"/>
    </row>
    <row r="32" spans="1:11" s="69" customFormat="1" ht="26.45" customHeight="1" x14ac:dyDescent="0.25">
      <c r="A32" s="264"/>
      <c r="B32" s="243"/>
      <c r="C32" s="183"/>
      <c r="D32" s="184"/>
      <c r="E32" s="70" t="s">
        <v>62</v>
      </c>
      <c r="F32" s="432">
        <v>1</v>
      </c>
      <c r="G32" s="65" t="s">
        <v>72</v>
      </c>
      <c r="H32" s="459"/>
      <c r="I32" s="459"/>
      <c r="J32" s="448"/>
      <c r="K32" s="463"/>
    </row>
    <row r="33" spans="1:11" s="69" customFormat="1" ht="28.5" customHeight="1" x14ac:dyDescent="0.25">
      <c r="A33" s="264"/>
      <c r="B33" s="243"/>
      <c r="C33" s="183"/>
      <c r="D33" s="184"/>
      <c r="E33" s="70" t="s">
        <v>259</v>
      </c>
      <c r="F33" s="432">
        <v>1</v>
      </c>
      <c r="G33" s="65" t="s">
        <v>72</v>
      </c>
      <c r="H33" s="461"/>
      <c r="I33" s="461"/>
      <c r="J33" s="448"/>
      <c r="K33" s="463"/>
    </row>
    <row r="34" spans="1:11" s="69" customFormat="1" ht="38.25" x14ac:dyDescent="0.25">
      <c r="A34" s="264"/>
      <c r="B34" s="243" t="s">
        <v>89</v>
      </c>
      <c r="C34" s="183" t="s">
        <v>70</v>
      </c>
      <c r="D34" s="184">
        <v>0.85</v>
      </c>
      <c r="E34" s="122" t="s">
        <v>55</v>
      </c>
      <c r="F34" s="432">
        <v>0.84</v>
      </c>
      <c r="G34" s="65" t="s">
        <v>90</v>
      </c>
      <c r="H34" s="464">
        <v>0</v>
      </c>
      <c r="I34" s="464">
        <v>0</v>
      </c>
      <c r="J34" s="448">
        <v>0</v>
      </c>
      <c r="K34" s="449" t="s">
        <v>383</v>
      </c>
    </row>
    <row r="35" spans="1:11" s="69" customFormat="1" ht="38.25" x14ac:dyDescent="0.25">
      <c r="A35" s="264"/>
      <c r="B35" s="243"/>
      <c r="C35" s="183"/>
      <c r="D35" s="184"/>
      <c r="E35" s="122" t="s">
        <v>60</v>
      </c>
      <c r="F35" s="432">
        <v>0.84</v>
      </c>
      <c r="G35" s="65" t="s">
        <v>93</v>
      </c>
      <c r="H35" s="464"/>
      <c r="I35" s="464"/>
      <c r="J35" s="448"/>
      <c r="K35" s="449"/>
    </row>
    <row r="36" spans="1:11" s="69" customFormat="1" ht="38.25" x14ac:dyDescent="0.25">
      <c r="A36" s="264"/>
      <c r="B36" s="243"/>
      <c r="C36" s="183"/>
      <c r="D36" s="184"/>
      <c r="E36" s="122" t="s">
        <v>94</v>
      </c>
      <c r="F36" s="432">
        <v>1</v>
      </c>
      <c r="G36" s="65" t="s">
        <v>95</v>
      </c>
      <c r="H36" s="464"/>
      <c r="I36" s="464"/>
      <c r="J36" s="448"/>
      <c r="K36" s="449"/>
    </row>
    <row r="37" spans="1:11" s="69" customFormat="1" ht="66.75" customHeight="1" x14ac:dyDescent="0.25">
      <c r="A37" s="264"/>
      <c r="B37" s="243" t="s">
        <v>126</v>
      </c>
      <c r="C37" s="183" t="s">
        <v>70</v>
      </c>
      <c r="D37" s="184">
        <v>0.88</v>
      </c>
      <c r="E37" s="70" t="s">
        <v>127</v>
      </c>
      <c r="F37" s="432">
        <v>1</v>
      </c>
      <c r="G37" s="65" t="s">
        <v>79</v>
      </c>
      <c r="H37" s="446">
        <v>0</v>
      </c>
      <c r="I37" s="446"/>
      <c r="J37" s="448"/>
      <c r="K37" s="463" t="s">
        <v>352</v>
      </c>
    </row>
    <row r="38" spans="1:11" s="69" customFormat="1" ht="66.75" customHeight="1" x14ac:dyDescent="0.25">
      <c r="A38" s="264"/>
      <c r="B38" s="243"/>
      <c r="C38" s="183"/>
      <c r="D38" s="184"/>
      <c r="E38" s="70" t="s">
        <v>129</v>
      </c>
      <c r="F38" s="432">
        <v>1</v>
      </c>
      <c r="G38" s="65" t="s">
        <v>79</v>
      </c>
      <c r="H38" s="446"/>
      <c r="I38" s="446"/>
      <c r="J38" s="448"/>
      <c r="K38" s="463"/>
    </row>
    <row r="39" spans="1:11" s="69" customFormat="1" ht="66.75" customHeight="1" x14ac:dyDescent="0.25">
      <c r="A39" s="264"/>
      <c r="B39" s="243"/>
      <c r="C39" s="183"/>
      <c r="D39" s="184"/>
      <c r="E39" s="70" t="s">
        <v>130</v>
      </c>
      <c r="F39" s="432">
        <v>0.46</v>
      </c>
      <c r="G39" s="65" t="s">
        <v>58</v>
      </c>
      <c r="H39" s="446"/>
      <c r="I39" s="446"/>
      <c r="J39" s="448"/>
      <c r="K39" s="463"/>
    </row>
    <row r="40" spans="1:11" s="69" customFormat="1" ht="52.15" customHeight="1" x14ac:dyDescent="0.25">
      <c r="A40" s="264"/>
      <c r="B40" s="158" t="s">
        <v>270</v>
      </c>
      <c r="C40" s="170" t="s">
        <v>70</v>
      </c>
      <c r="D40" s="179">
        <v>0.71</v>
      </c>
      <c r="E40" s="70" t="s">
        <v>55</v>
      </c>
      <c r="F40" s="432">
        <v>0.99</v>
      </c>
      <c r="G40" s="65" t="s">
        <v>95</v>
      </c>
      <c r="H40" s="465">
        <v>2351943419</v>
      </c>
      <c r="I40" s="465">
        <v>1981781383</v>
      </c>
      <c r="J40" s="434">
        <f>I40/H40</f>
        <v>0.84261439581850761</v>
      </c>
      <c r="K40" s="445" t="s">
        <v>384</v>
      </c>
    </row>
    <row r="41" spans="1:11" s="69" customFormat="1" ht="52.15" customHeight="1" x14ac:dyDescent="0.25">
      <c r="A41" s="264"/>
      <c r="B41" s="159"/>
      <c r="C41" s="171"/>
      <c r="D41" s="180"/>
      <c r="E41" s="70" t="s">
        <v>60</v>
      </c>
      <c r="F41" s="432">
        <v>0.82</v>
      </c>
      <c r="G41" s="65" t="s">
        <v>271</v>
      </c>
      <c r="H41" s="466"/>
      <c r="I41" s="466"/>
      <c r="J41" s="438"/>
      <c r="K41" s="440"/>
    </row>
    <row r="42" spans="1:11" s="69" customFormat="1" ht="52.15" customHeight="1" x14ac:dyDescent="0.25">
      <c r="A42" s="264"/>
      <c r="B42" s="159"/>
      <c r="C42" s="171"/>
      <c r="D42" s="180"/>
      <c r="E42" s="70" t="s">
        <v>274</v>
      </c>
      <c r="F42" s="432">
        <v>0.82</v>
      </c>
      <c r="G42" s="65" t="s">
        <v>79</v>
      </c>
      <c r="H42" s="466"/>
      <c r="I42" s="466"/>
      <c r="J42" s="438"/>
      <c r="K42" s="440"/>
    </row>
    <row r="43" spans="1:11" s="69" customFormat="1" ht="52.15" customHeight="1" x14ac:dyDescent="0.25">
      <c r="A43" s="264"/>
      <c r="B43" s="159"/>
      <c r="C43" s="171"/>
      <c r="D43" s="180"/>
      <c r="E43" s="70" t="s">
        <v>80</v>
      </c>
      <c r="F43" s="432">
        <v>1</v>
      </c>
      <c r="G43" s="65" t="s">
        <v>95</v>
      </c>
      <c r="H43" s="466"/>
      <c r="I43" s="466"/>
      <c r="J43" s="442"/>
      <c r="K43" s="440"/>
    </row>
    <row r="44" spans="1:11" s="69" customFormat="1" ht="23.25" customHeight="1" x14ac:dyDescent="0.25">
      <c r="A44" s="264"/>
      <c r="B44" s="158" t="s">
        <v>272</v>
      </c>
      <c r="C44" s="170" t="s">
        <v>70</v>
      </c>
      <c r="D44" s="170">
        <v>0.75</v>
      </c>
      <c r="E44" s="70" t="s">
        <v>55</v>
      </c>
      <c r="F44" s="432">
        <v>1</v>
      </c>
      <c r="G44" s="65" t="s">
        <v>95</v>
      </c>
      <c r="H44" s="467">
        <v>39764849.859999999</v>
      </c>
      <c r="I44" s="467">
        <v>25344668.399999999</v>
      </c>
      <c r="J44" s="468">
        <f>+I44/H44</f>
        <v>0.63736361357407123</v>
      </c>
      <c r="K44" s="469" t="s">
        <v>385</v>
      </c>
    </row>
    <row r="45" spans="1:11" s="69" customFormat="1" ht="38.25" customHeight="1" x14ac:dyDescent="0.25">
      <c r="A45" s="264"/>
      <c r="B45" s="159"/>
      <c r="C45" s="171"/>
      <c r="D45" s="171"/>
      <c r="E45" s="70" t="s">
        <v>273</v>
      </c>
      <c r="F45" s="432">
        <v>0.89</v>
      </c>
      <c r="G45" s="65" t="s">
        <v>271</v>
      </c>
      <c r="H45" s="470"/>
      <c r="I45" s="470"/>
      <c r="J45" s="471"/>
      <c r="K45" s="472"/>
    </row>
    <row r="46" spans="1:11" s="69" customFormat="1" ht="38.25" customHeight="1" x14ac:dyDescent="0.25">
      <c r="A46" s="264"/>
      <c r="B46" s="159"/>
      <c r="C46" s="171"/>
      <c r="D46" s="171"/>
      <c r="E46" s="70" t="s">
        <v>274</v>
      </c>
      <c r="F46" s="432">
        <v>0.89</v>
      </c>
      <c r="G46" s="65" t="s">
        <v>271</v>
      </c>
      <c r="H46" s="470"/>
      <c r="I46" s="470"/>
      <c r="J46" s="471"/>
      <c r="K46" s="472"/>
    </row>
    <row r="47" spans="1:11" s="69" customFormat="1" ht="64.5" customHeight="1" x14ac:dyDescent="0.25">
      <c r="A47" s="264"/>
      <c r="B47" s="159"/>
      <c r="C47" s="171"/>
      <c r="D47" s="171"/>
      <c r="E47" s="70" t="s">
        <v>275</v>
      </c>
      <c r="F47" s="432">
        <v>1</v>
      </c>
      <c r="G47" s="65" t="s">
        <v>95</v>
      </c>
      <c r="H47" s="470"/>
      <c r="I47" s="470"/>
      <c r="J47" s="471"/>
      <c r="K47" s="472"/>
    </row>
    <row r="48" spans="1:11" s="69" customFormat="1" ht="26.25" customHeight="1" x14ac:dyDescent="0.25">
      <c r="A48" s="264"/>
      <c r="B48" s="160"/>
      <c r="C48" s="172"/>
      <c r="D48" s="172"/>
      <c r="E48" s="70" t="s">
        <v>259</v>
      </c>
      <c r="F48" s="432">
        <v>0</v>
      </c>
      <c r="G48" s="65" t="s">
        <v>95</v>
      </c>
      <c r="H48" s="473"/>
      <c r="I48" s="473"/>
      <c r="J48" s="474"/>
      <c r="K48" s="475"/>
    </row>
    <row r="49" spans="1:11" s="69" customFormat="1" ht="38.25" x14ac:dyDescent="0.25">
      <c r="A49" s="264"/>
      <c r="B49" s="158" t="s">
        <v>386</v>
      </c>
      <c r="C49" s="170" t="s">
        <v>70</v>
      </c>
      <c r="D49" s="173">
        <v>0.79</v>
      </c>
      <c r="E49" s="70" t="s">
        <v>55</v>
      </c>
      <c r="F49" s="432">
        <v>0.57999999999999996</v>
      </c>
      <c r="G49" s="65" t="s">
        <v>277</v>
      </c>
      <c r="H49" s="456">
        <v>133655172.456</v>
      </c>
      <c r="I49" s="456">
        <v>74695317</v>
      </c>
      <c r="J49" s="434">
        <f>+I49/H49</f>
        <v>0.55886589069038906</v>
      </c>
      <c r="K49" s="453" t="s">
        <v>387</v>
      </c>
    </row>
    <row r="50" spans="1:11" s="69" customFormat="1" ht="33" customHeight="1" x14ac:dyDescent="0.25">
      <c r="A50" s="264"/>
      <c r="B50" s="159"/>
      <c r="C50" s="171"/>
      <c r="D50" s="174"/>
      <c r="E50" s="70" t="s">
        <v>257</v>
      </c>
      <c r="F50" s="432">
        <v>0.63</v>
      </c>
      <c r="G50" s="65" t="s">
        <v>61</v>
      </c>
      <c r="H50" s="452"/>
      <c r="I50" s="452"/>
      <c r="J50" s="438"/>
      <c r="K50" s="453"/>
    </row>
    <row r="51" spans="1:11" s="69" customFormat="1" ht="38.25" x14ac:dyDescent="0.25">
      <c r="A51" s="264"/>
      <c r="B51" s="159"/>
      <c r="C51" s="171"/>
      <c r="D51" s="174"/>
      <c r="E51" s="70" t="s">
        <v>258</v>
      </c>
      <c r="F51" s="432">
        <v>1</v>
      </c>
      <c r="G51" s="65" t="s">
        <v>61</v>
      </c>
      <c r="H51" s="452"/>
      <c r="I51" s="452"/>
      <c r="J51" s="438"/>
      <c r="K51" s="453"/>
    </row>
    <row r="52" spans="1:11" s="69" customFormat="1" ht="38.25" x14ac:dyDescent="0.25">
      <c r="A52" s="264"/>
      <c r="B52" s="159"/>
      <c r="C52" s="171"/>
      <c r="D52" s="174"/>
      <c r="E52" s="70" t="s">
        <v>104</v>
      </c>
      <c r="F52" s="432">
        <v>1</v>
      </c>
      <c r="G52" s="65" t="s">
        <v>278</v>
      </c>
      <c r="H52" s="452"/>
      <c r="I52" s="452"/>
      <c r="J52" s="438"/>
      <c r="K52" s="453"/>
    </row>
    <row r="53" spans="1:11" s="69" customFormat="1" ht="34.5" customHeight="1" x14ac:dyDescent="0.25">
      <c r="A53" s="264"/>
      <c r="B53" s="160"/>
      <c r="C53" s="172"/>
      <c r="D53" s="175"/>
      <c r="E53" s="70" t="s">
        <v>259</v>
      </c>
      <c r="F53" s="432">
        <v>0</v>
      </c>
      <c r="G53" s="65" t="s">
        <v>278</v>
      </c>
      <c r="H53" s="454"/>
      <c r="I53" s="454"/>
      <c r="J53" s="442"/>
      <c r="K53" s="455"/>
    </row>
    <row r="54" spans="1:11" s="69" customFormat="1" ht="66.75" customHeight="1" x14ac:dyDescent="0.25">
      <c r="A54" s="264"/>
      <c r="B54" s="158" t="s">
        <v>388</v>
      </c>
      <c r="C54" s="183" t="s">
        <v>70</v>
      </c>
      <c r="D54" s="184">
        <v>0.89</v>
      </c>
      <c r="E54" s="70" t="s">
        <v>55</v>
      </c>
      <c r="F54" s="432">
        <v>0.96</v>
      </c>
      <c r="G54" s="65" t="s">
        <v>58</v>
      </c>
      <c r="H54" s="446">
        <v>551533275.94000006</v>
      </c>
      <c r="I54" s="476">
        <v>403530199</v>
      </c>
      <c r="J54" s="477">
        <f>+I54/H54</f>
        <v>0.73165159130652169</v>
      </c>
      <c r="K54" s="478" t="s">
        <v>389</v>
      </c>
    </row>
    <row r="55" spans="1:11" s="69" customFormat="1" ht="52.5" customHeight="1" x14ac:dyDescent="0.25">
      <c r="A55" s="264"/>
      <c r="B55" s="159"/>
      <c r="C55" s="183"/>
      <c r="D55" s="184"/>
      <c r="E55" s="70" t="s">
        <v>257</v>
      </c>
      <c r="F55" s="432">
        <v>0.9</v>
      </c>
      <c r="G55" s="65" t="s">
        <v>79</v>
      </c>
      <c r="H55" s="446"/>
      <c r="I55" s="479"/>
      <c r="J55" s="477"/>
      <c r="K55" s="480"/>
    </row>
    <row r="56" spans="1:11" s="69" customFormat="1" ht="52.5" customHeight="1" x14ac:dyDescent="0.25">
      <c r="A56" s="264"/>
      <c r="B56" s="159"/>
      <c r="C56" s="170"/>
      <c r="D56" s="184"/>
      <c r="E56" s="70" t="s">
        <v>274</v>
      </c>
      <c r="F56" s="432">
        <v>0.92</v>
      </c>
      <c r="G56" s="65" t="s">
        <v>79</v>
      </c>
      <c r="H56" s="446"/>
      <c r="I56" s="479"/>
      <c r="J56" s="477"/>
      <c r="K56" s="480"/>
    </row>
    <row r="57" spans="1:11" s="69" customFormat="1" ht="73.5" customHeight="1" x14ac:dyDescent="0.25">
      <c r="A57" s="264"/>
      <c r="B57" s="160"/>
      <c r="C57" s="170"/>
      <c r="D57" s="184"/>
      <c r="E57" s="70" t="s">
        <v>104</v>
      </c>
      <c r="F57" s="432">
        <v>0.76</v>
      </c>
      <c r="G57" s="65" t="s">
        <v>95</v>
      </c>
      <c r="H57" s="446"/>
      <c r="I57" s="481"/>
      <c r="J57" s="477"/>
      <c r="K57" s="482"/>
    </row>
    <row r="58" spans="1:11" s="69" customFormat="1" ht="14.45" customHeight="1" x14ac:dyDescent="0.25">
      <c r="A58" s="264"/>
      <c r="B58" s="158" t="s">
        <v>280</v>
      </c>
      <c r="C58" s="170" t="s">
        <v>70</v>
      </c>
      <c r="D58" s="173">
        <v>0.96</v>
      </c>
      <c r="E58" s="70" t="s">
        <v>55</v>
      </c>
      <c r="F58" s="432">
        <v>1</v>
      </c>
      <c r="G58" s="65"/>
      <c r="H58" s="456">
        <v>192353512</v>
      </c>
      <c r="I58" s="456">
        <v>164800000</v>
      </c>
      <c r="J58" s="434">
        <f>+I58/H58</f>
        <v>0.85675586729084519</v>
      </c>
      <c r="K58" s="445" t="s">
        <v>390</v>
      </c>
    </row>
    <row r="59" spans="1:11" s="69" customFormat="1" ht="26.45" customHeight="1" x14ac:dyDescent="0.25">
      <c r="A59" s="264"/>
      <c r="B59" s="159"/>
      <c r="C59" s="171"/>
      <c r="D59" s="174"/>
      <c r="E59" s="70" t="s">
        <v>60</v>
      </c>
      <c r="F59" s="432">
        <v>1</v>
      </c>
      <c r="G59" s="65" t="s">
        <v>95</v>
      </c>
      <c r="H59" s="452"/>
      <c r="I59" s="452"/>
      <c r="J59" s="438"/>
      <c r="K59" s="440"/>
    </row>
    <row r="60" spans="1:11" s="69" customFormat="1" ht="26.45" customHeight="1" x14ac:dyDescent="0.25">
      <c r="A60" s="264"/>
      <c r="B60" s="159"/>
      <c r="C60" s="171"/>
      <c r="D60" s="174"/>
      <c r="E60" s="70" t="s">
        <v>62</v>
      </c>
      <c r="F60" s="432" t="s">
        <v>120</v>
      </c>
      <c r="G60" s="65" t="s">
        <v>95</v>
      </c>
      <c r="H60" s="452"/>
      <c r="I60" s="452"/>
      <c r="J60" s="438"/>
      <c r="K60" s="440"/>
    </row>
    <row r="61" spans="1:11" s="69" customFormat="1" ht="26.45" customHeight="1" x14ac:dyDescent="0.25">
      <c r="A61" s="264"/>
      <c r="B61" s="160"/>
      <c r="C61" s="172"/>
      <c r="D61" s="175"/>
      <c r="E61" s="70" t="s">
        <v>267</v>
      </c>
      <c r="F61" s="432">
        <v>0</v>
      </c>
      <c r="G61" s="65" t="s">
        <v>95</v>
      </c>
      <c r="H61" s="454"/>
      <c r="I61" s="454"/>
      <c r="J61" s="442"/>
      <c r="K61" s="444"/>
    </row>
    <row r="62" spans="1:11" s="69" customFormat="1" ht="30" customHeight="1" x14ac:dyDescent="0.25">
      <c r="A62" s="264"/>
      <c r="B62" s="219" t="s">
        <v>391</v>
      </c>
      <c r="C62" s="170" t="s">
        <v>70</v>
      </c>
      <c r="D62" s="173">
        <v>0.35</v>
      </c>
      <c r="E62" s="70" t="s">
        <v>55</v>
      </c>
      <c r="F62" s="432">
        <v>0.6</v>
      </c>
      <c r="G62" s="65" t="s">
        <v>95</v>
      </c>
      <c r="H62" s="483">
        <v>77398715.242666706</v>
      </c>
      <c r="I62" s="483">
        <v>47842171.579999998</v>
      </c>
      <c r="J62" s="434">
        <f>+I62/H62</f>
        <v>0.6181261721205753</v>
      </c>
      <c r="K62" s="458" t="s">
        <v>392</v>
      </c>
    </row>
    <row r="63" spans="1:11" s="69" customFormat="1" ht="30" customHeight="1" x14ac:dyDescent="0.25">
      <c r="A63" s="264"/>
      <c r="B63" s="220"/>
      <c r="C63" s="171"/>
      <c r="D63" s="174"/>
      <c r="E63" s="70" t="s">
        <v>393</v>
      </c>
      <c r="F63" s="432">
        <v>0.19</v>
      </c>
      <c r="G63" s="65" t="s">
        <v>95</v>
      </c>
      <c r="H63" s="484"/>
      <c r="I63" s="484"/>
      <c r="J63" s="438"/>
      <c r="K63" s="460"/>
    </row>
    <row r="64" spans="1:11" s="69" customFormat="1" ht="30" customHeight="1" x14ac:dyDescent="0.25">
      <c r="A64" s="264"/>
      <c r="B64" s="220"/>
      <c r="C64" s="171"/>
      <c r="D64" s="174"/>
      <c r="E64" s="70" t="s">
        <v>258</v>
      </c>
      <c r="F64" s="432">
        <v>0.16</v>
      </c>
      <c r="G64" s="65" t="s">
        <v>95</v>
      </c>
      <c r="H64" s="484"/>
      <c r="I64" s="484"/>
      <c r="J64" s="438"/>
      <c r="K64" s="460"/>
    </row>
    <row r="65" spans="1:11" s="69" customFormat="1" ht="30" customHeight="1" x14ac:dyDescent="0.25">
      <c r="A65" s="264"/>
      <c r="B65" s="221"/>
      <c r="C65" s="172"/>
      <c r="D65" s="175"/>
      <c r="E65" s="70" t="s">
        <v>62</v>
      </c>
      <c r="F65" s="432">
        <v>0</v>
      </c>
      <c r="G65" s="65" t="s">
        <v>95</v>
      </c>
      <c r="H65" s="485"/>
      <c r="I65" s="485"/>
      <c r="J65" s="442"/>
      <c r="K65" s="462"/>
    </row>
    <row r="66" spans="1:11" s="69" customFormat="1" ht="143.25" customHeight="1" x14ac:dyDescent="0.25">
      <c r="A66" s="264"/>
      <c r="B66" s="158" t="s">
        <v>284</v>
      </c>
      <c r="C66" s="170" t="s">
        <v>70</v>
      </c>
      <c r="D66" s="173">
        <v>1</v>
      </c>
      <c r="E66" s="70" t="s">
        <v>285</v>
      </c>
      <c r="F66" s="432">
        <v>1</v>
      </c>
      <c r="G66" s="65" t="s">
        <v>361</v>
      </c>
      <c r="H66" s="456">
        <v>60119952</v>
      </c>
      <c r="I66" s="456">
        <v>33504138</v>
      </c>
      <c r="J66" s="434">
        <f>+I66/H66</f>
        <v>0.55728816949155247</v>
      </c>
      <c r="K66" s="445" t="s">
        <v>394</v>
      </c>
    </row>
    <row r="67" spans="1:11" s="69" customFormat="1" ht="143.25" customHeight="1" x14ac:dyDescent="0.25">
      <c r="A67" s="264"/>
      <c r="B67" s="159"/>
      <c r="C67" s="171"/>
      <c r="D67" s="174"/>
      <c r="E67" s="70" t="s">
        <v>288</v>
      </c>
      <c r="F67" s="432">
        <v>1</v>
      </c>
      <c r="G67" s="65" t="s">
        <v>361</v>
      </c>
      <c r="H67" s="452"/>
      <c r="I67" s="452"/>
      <c r="J67" s="438"/>
      <c r="K67" s="440"/>
    </row>
    <row r="68" spans="1:11" s="69" customFormat="1" ht="101.25" customHeight="1" x14ac:dyDescent="0.25">
      <c r="A68" s="264"/>
      <c r="B68" s="160"/>
      <c r="C68" s="172"/>
      <c r="D68" s="175"/>
      <c r="E68" s="70" t="s">
        <v>289</v>
      </c>
      <c r="F68" s="432">
        <v>1</v>
      </c>
      <c r="G68" s="65" t="s">
        <v>361</v>
      </c>
      <c r="H68" s="454"/>
      <c r="I68" s="454"/>
      <c r="J68" s="442"/>
      <c r="K68" s="444"/>
    </row>
    <row r="69" spans="1:11" s="69" customFormat="1" ht="76.5" x14ac:dyDescent="0.25">
      <c r="A69" s="264"/>
      <c r="B69" s="158" t="s">
        <v>290</v>
      </c>
      <c r="C69" s="170" t="s">
        <v>70</v>
      </c>
      <c r="D69" s="173">
        <v>0.81</v>
      </c>
      <c r="E69" s="70" t="s">
        <v>55</v>
      </c>
      <c r="F69" s="432">
        <v>0.99</v>
      </c>
      <c r="G69" s="65" t="s">
        <v>291</v>
      </c>
      <c r="H69" s="456">
        <v>102222553.728</v>
      </c>
      <c r="I69" s="456">
        <v>71123270</v>
      </c>
      <c r="J69" s="434">
        <f>+I69/H69</f>
        <v>0.69576886319284426</v>
      </c>
      <c r="K69" s="451" t="s">
        <v>395</v>
      </c>
    </row>
    <row r="70" spans="1:11" s="69" customFormat="1" ht="25.5" x14ac:dyDescent="0.25">
      <c r="A70" s="264"/>
      <c r="B70" s="159"/>
      <c r="C70" s="171"/>
      <c r="D70" s="174"/>
      <c r="E70" s="70" t="s">
        <v>257</v>
      </c>
      <c r="F70" s="432">
        <v>0.84</v>
      </c>
      <c r="G70" s="65" t="s">
        <v>292</v>
      </c>
      <c r="H70" s="452"/>
      <c r="I70" s="452"/>
      <c r="J70" s="438"/>
      <c r="K70" s="453"/>
    </row>
    <row r="71" spans="1:11" s="69" customFormat="1" ht="25.5" x14ac:dyDescent="0.25">
      <c r="A71" s="264"/>
      <c r="B71" s="159"/>
      <c r="C71" s="171"/>
      <c r="D71" s="174"/>
      <c r="E71" s="70" t="s">
        <v>258</v>
      </c>
      <c r="F71" s="432">
        <v>0.89</v>
      </c>
      <c r="G71" s="65" t="s">
        <v>292</v>
      </c>
      <c r="H71" s="452"/>
      <c r="I71" s="452"/>
      <c r="J71" s="438"/>
      <c r="K71" s="453"/>
    </row>
    <row r="72" spans="1:11" s="69" customFormat="1" ht="38.25" x14ac:dyDescent="0.25">
      <c r="A72" s="264"/>
      <c r="B72" s="159"/>
      <c r="C72" s="171"/>
      <c r="D72" s="174"/>
      <c r="E72" s="70" t="s">
        <v>104</v>
      </c>
      <c r="F72" s="432">
        <v>0.93</v>
      </c>
      <c r="G72" s="65" t="s">
        <v>278</v>
      </c>
      <c r="H72" s="452"/>
      <c r="I72" s="452"/>
      <c r="J72" s="438"/>
      <c r="K72" s="453"/>
    </row>
    <row r="73" spans="1:11" s="69" customFormat="1" ht="25.5" x14ac:dyDescent="0.25">
      <c r="A73" s="264"/>
      <c r="B73" s="160"/>
      <c r="C73" s="172"/>
      <c r="D73" s="175"/>
      <c r="E73" s="70" t="s">
        <v>259</v>
      </c>
      <c r="F73" s="432">
        <v>0</v>
      </c>
      <c r="G73" s="65" t="s">
        <v>278</v>
      </c>
      <c r="H73" s="454"/>
      <c r="I73" s="454"/>
      <c r="J73" s="442"/>
      <c r="K73" s="455"/>
    </row>
    <row r="74" spans="1:11" s="69" customFormat="1" ht="52.15" customHeight="1" x14ac:dyDescent="0.25">
      <c r="A74" s="264"/>
      <c r="B74" s="158" t="s">
        <v>293</v>
      </c>
      <c r="C74" s="173" t="s">
        <v>144</v>
      </c>
      <c r="D74" s="173">
        <v>1</v>
      </c>
      <c r="E74" s="70" t="s">
        <v>55</v>
      </c>
      <c r="F74" s="432">
        <v>1</v>
      </c>
      <c r="G74" s="173" t="s">
        <v>294</v>
      </c>
      <c r="H74" s="456">
        <v>0</v>
      </c>
      <c r="I74" s="456">
        <v>0</v>
      </c>
      <c r="J74" s="435">
        <v>0</v>
      </c>
      <c r="K74" s="445" t="s">
        <v>396</v>
      </c>
    </row>
    <row r="75" spans="1:11" s="69" customFormat="1" ht="64.150000000000006" customHeight="1" x14ac:dyDescent="0.25">
      <c r="A75" s="264"/>
      <c r="B75" s="159"/>
      <c r="C75" s="174"/>
      <c r="D75" s="174"/>
      <c r="E75" s="70" t="s">
        <v>60</v>
      </c>
      <c r="F75" s="432">
        <v>1</v>
      </c>
      <c r="G75" s="174"/>
      <c r="H75" s="452"/>
      <c r="I75" s="452"/>
      <c r="J75" s="439"/>
      <c r="K75" s="440"/>
    </row>
    <row r="76" spans="1:11" s="69" customFormat="1" ht="94.15" customHeight="1" x14ac:dyDescent="0.25">
      <c r="A76" s="264"/>
      <c r="B76" s="159"/>
      <c r="C76" s="174"/>
      <c r="D76" s="174"/>
      <c r="E76" s="70" t="s">
        <v>62</v>
      </c>
      <c r="F76" s="432">
        <v>1</v>
      </c>
      <c r="G76" s="174"/>
      <c r="H76" s="452"/>
      <c r="I76" s="452"/>
      <c r="J76" s="439"/>
      <c r="K76" s="440"/>
    </row>
    <row r="77" spans="1:11" s="69" customFormat="1" ht="84.6" customHeight="1" x14ac:dyDescent="0.25">
      <c r="A77" s="264"/>
      <c r="B77" s="160"/>
      <c r="C77" s="175"/>
      <c r="D77" s="175"/>
      <c r="E77" s="70" t="s">
        <v>64</v>
      </c>
      <c r="F77" s="432">
        <v>1</v>
      </c>
      <c r="G77" s="175"/>
      <c r="H77" s="452"/>
      <c r="I77" s="452"/>
      <c r="J77" s="439"/>
      <c r="K77" s="440"/>
    </row>
    <row r="78" spans="1:11" s="69" customFormat="1" ht="23.45" customHeight="1" x14ac:dyDescent="0.25">
      <c r="A78" s="264"/>
      <c r="B78" s="158" t="s">
        <v>296</v>
      </c>
      <c r="C78" s="173" t="s">
        <v>144</v>
      </c>
      <c r="D78" s="173">
        <v>0.67</v>
      </c>
      <c r="E78" s="70" t="s">
        <v>55</v>
      </c>
      <c r="F78" s="432">
        <v>1</v>
      </c>
      <c r="G78" s="173" t="s">
        <v>294</v>
      </c>
      <c r="H78" s="433">
        <v>208098750</v>
      </c>
      <c r="I78" s="433">
        <v>179744885</v>
      </c>
      <c r="J78" s="434">
        <f>+I78/H78</f>
        <v>0.86374802827984309</v>
      </c>
      <c r="K78" s="445" t="s">
        <v>397</v>
      </c>
    </row>
    <row r="79" spans="1:11" s="69" customFormat="1" ht="18" customHeight="1" x14ac:dyDescent="0.25">
      <c r="A79" s="264"/>
      <c r="B79" s="159"/>
      <c r="C79" s="174"/>
      <c r="D79" s="174"/>
      <c r="E79" s="70" t="s">
        <v>60</v>
      </c>
      <c r="F79" s="432">
        <v>0.23</v>
      </c>
      <c r="G79" s="174"/>
      <c r="H79" s="437"/>
      <c r="I79" s="437"/>
      <c r="J79" s="438"/>
      <c r="K79" s="440"/>
    </row>
    <row r="80" spans="1:11" s="69" customFormat="1" ht="55.9" customHeight="1" x14ac:dyDescent="0.25">
      <c r="A80" s="264"/>
      <c r="B80" s="159"/>
      <c r="C80" s="174"/>
      <c r="D80" s="174"/>
      <c r="E80" s="70" t="s">
        <v>62</v>
      </c>
      <c r="F80" s="432">
        <v>0</v>
      </c>
      <c r="G80" s="174"/>
      <c r="H80" s="437"/>
      <c r="I80" s="437"/>
      <c r="J80" s="438"/>
      <c r="K80" s="440"/>
    </row>
    <row r="81" spans="1:11" s="69" customFormat="1" ht="33.75" customHeight="1" x14ac:dyDescent="0.25">
      <c r="A81" s="264"/>
      <c r="B81" s="160"/>
      <c r="C81" s="175"/>
      <c r="D81" s="175"/>
      <c r="E81" s="70" t="s">
        <v>64</v>
      </c>
      <c r="F81" s="432">
        <v>0</v>
      </c>
      <c r="G81" s="175"/>
      <c r="H81" s="441"/>
      <c r="I81" s="441"/>
      <c r="J81" s="442"/>
      <c r="K81" s="444"/>
    </row>
    <row r="82" spans="1:11" s="69" customFormat="1" ht="150.6" customHeight="1" x14ac:dyDescent="0.25">
      <c r="A82" s="264"/>
      <c r="B82" s="158" t="s">
        <v>298</v>
      </c>
      <c r="C82" s="173" t="s">
        <v>144</v>
      </c>
      <c r="D82" s="173">
        <v>0.98</v>
      </c>
      <c r="E82" s="70" t="s">
        <v>299</v>
      </c>
      <c r="F82" s="432">
        <v>1</v>
      </c>
      <c r="G82" s="173" t="s">
        <v>294</v>
      </c>
      <c r="H82" s="433">
        <v>75000000</v>
      </c>
      <c r="I82" s="433">
        <v>74211104</v>
      </c>
      <c r="J82" s="434">
        <f>+I82/H82</f>
        <v>0.98948138666666663</v>
      </c>
      <c r="K82" s="445" t="s">
        <v>398</v>
      </c>
    </row>
    <row r="83" spans="1:11" s="69" customFormat="1" ht="128.44999999999999" customHeight="1" x14ac:dyDescent="0.25">
      <c r="A83" s="264"/>
      <c r="B83" s="159"/>
      <c r="C83" s="174"/>
      <c r="D83" s="174"/>
      <c r="E83" s="70" t="s">
        <v>156</v>
      </c>
      <c r="F83" s="432">
        <v>1</v>
      </c>
      <c r="G83" s="174"/>
      <c r="H83" s="437"/>
      <c r="I83" s="437"/>
      <c r="J83" s="438"/>
      <c r="K83" s="440"/>
    </row>
    <row r="84" spans="1:11" s="69" customFormat="1" ht="86.45" customHeight="1" x14ac:dyDescent="0.25">
      <c r="A84" s="265"/>
      <c r="B84" s="160"/>
      <c r="C84" s="175"/>
      <c r="D84" s="175"/>
      <c r="E84" s="70" t="s">
        <v>157</v>
      </c>
      <c r="F84" s="432">
        <v>1</v>
      </c>
      <c r="G84" s="175"/>
      <c r="H84" s="441"/>
      <c r="I84" s="441"/>
      <c r="J84" s="442"/>
      <c r="K84" s="444"/>
    </row>
    <row r="85" spans="1:11" ht="35.25" customHeight="1" x14ac:dyDescent="0.25">
      <c r="A85" s="258" t="s">
        <v>367</v>
      </c>
      <c r="B85" s="267" t="s">
        <v>303</v>
      </c>
      <c r="C85" s="270" t="s">
        <v>29</v>
      </c>
      <c r="D85" s="173">
        <v>0.79</v>
      </c>
      <c r="E85" s="70" t="s">
        <v>304</v>
      </c>
      <c r="F85" s="432">
        <v>0.56999999999999995</v>
      </c>
      <c r="G85" s="65" t="s">
        <v>305</v>
      </c>
      <c r="H85" s="456">
        <v>3372169327</v>
      </c>
      <c r="I85" s="456">
        <v>1412947762</v>
      </c>
      <c r="J85" s="434">
        <f>+I85/H85</f>
        <v>0.41900261374389758</v>
      </c>
      <c r="K85" s="486" t="s">
        <v>399</v>
      </c>
    </row>
    <row r="86" spans="1:11" ht="58.5" customHeight="1" x14ac:dyDescent="0.25">
      <c r="A86" s="258"/>
      <c r="B86" s="269"/>
      <c r="C86" s="272"/>
      <c r="D86" s="175"/>
      <c r="E86" s="130" t="s">
        <v>307</v>
      </c>
      <c r="F86" s="432">
        <v>1</v>
      </c>
      <c r="G86" s="65" t="s">
        <v>305</v>
      </c>
      <c r="H86" s="454"/>
      <c r="I86" s="454"/>
      <c r="J86" s="442"/>
      <c r="K86" s="487"/>
    </row>
    <row r="87" spans="1:11" ht="74.25" customHeight="1" x14ac:dyDescent="0.25">
      <c r="A87" s="258"/>
      <c r="B87" s="267" t="s">
        <v>308</v>
      </c>
      <c r="C87" s="270" t="s">
        <v>29</v>
      </c>
      <c r="D87" s="173">
        <v>0.84</v>
      </c>
      <c r="E87" s="70" t="s">
        <v>309</v>
      </c>
      <c r="F87" s="432">
        <v>1</v>
      </c>
      <c r="G87" s="65" t="s">
        <v>161</v>
      </c>
      <c r="H87" s="446">
        <v>2984096758</v>
      </c>
      <c r="I87" s="446">
        <v>2557852601</v>
      </c>
      <c r="J87" s="477">
        <f>+I87/H87</f>
        <v>0.85716141547445091</v>
      </c>
      <c r="K87" s="488" t="s">
        <v>400</v>
      </c>
    </row>
    <row r="88" spans="1:11" ht="74.25" customHeight="1" x14ac:dyDescent="0.25">
      <c r="A88" s="258"/>
      <c r="B88" s="268"/>
      <c r="C88" s="271"/>
      <c r="D88" s="174"/>
      <c r="E88" s="70" t="s">
        <v>310</v>
      </c>
      <c r="F88" s="432">
        <v>0.99</v>
      </c>
      <c r="G88" s="65" t="s">
        <v>161</v>
      </c>
      <c r="H88" s="446"/>
      <c r="I88" s="446"/>
      <c r="J88" s="477"/>
      <c r="K88" s="488"/>
    </row>
    <row r="89" spans="1:11" ht="74.25" customHeight="1" x14ac:dyDescent="0.25">
      <c r="A89" s="259"/>
      <c r="B89" s="269"/>
      <c r="C89" s="272"/>
      <c r="D89" s="175"/>
      <c r="E89" s="70" t="s">
        <v>311</v>
      </c>
      <c r="F89" s="432">
        <v>1</v>
      </c>
      <c r="G89" s="65" t="s">
        <v>161</v>
      </c>
      <c r="H89" s="446"/>
      <c r="I89" s="446"/>
      <c r="J89" s="477"/>
      <c r="K89" s="488"/>
    </row>
    <row r="90" spans="1:11" s="2" customFormat="1" ht="180.75" customHeight="1" x14ac:dyDescent="0.25">
      <c r="A90" s="124" t="s">
        <v>312</v>
      </c>
      <c r="B90" s="138" t="s">
        <v>313</v>
      </c>
      <c r="C90" s="137" t="s">
        <v>314</v>
      </c>
      <c r="D90" s="132">
        <v>0.99</v>
      </c>
      <c r="E90" s="139" t="s">
        <v>315</v>
      </c>
      <c r="F90" s="489">
        <v>1</v>
      </c>
      <c r="G90" s="137" t="s">
        <v>316</v>
      </c>
      <c r="H90" s="490">
        <v>571562445.17999995</v>
      </c>
      <c r="I90" s="490">
        <v>506956098.67000002</v>
      </c>
      <c r="J90" s="491">
        <f>+I90/H90</f>
        <v>0.88696537525369834</v>
      </c>
      <c r="K90" s="492" t="s">
        <v>401</v>
      </c>
    </row>
    <row r="91" spans="1:11" s="2" customFormat="1" x14ac:dyDescent="0.25">
      <c r="A91" s="29"/>
      <c r="J91" s="140"/>
      <c r="K91" s="30"/>
    </row>
    <row r="92" spans="1:11" x14ac:dyDescent="0.25">
      <c r="J92" s="140"/>
    </row>
    <row r="93" spans="1:11" x14ac:dyDescent="0.25">
      <c r="J93" s="140"/>
    </row>
    <row r="94" spans="1:11" x14ac:dyDescent="0.25">
      <c r="J94" s="140"/>
    </row>
    <row r="97" spans="6:6" x14ac:dyDescent="0.25">
      <c r="F97" s="117"/>
    </row>
    <row r="122" spans="5:5" x14ac:dyDescent="0.25">
      <c r="E122" s="2" t="s">
        <v>239</v>
      </c>
    </row>
  </sheetData>
  <autoFilter ref="A5:K90" xr:uid="{00000000-0009-0000-0000-000003000000}"/>
  <mergeCells count="167">
    <mergeCell ref="K87:K89"/>
    <mergeCell ref="K85:K86"/>
    <mergeCell ref="B87:B89"/>
    <mergeCell ref="C87:C89"/>
    <mergeCell ref="D87:D89"/>
    <mergeCell ref="H87:H89"/>
    <mergeCell ref="I87:I89"/>
    <mergeCell ref="J87:J89"/>
    <mergeCell ref="K82:K84"/>
    <mergeCell ref="A85:A89"/>
    <mergeCell ref="B85:B86"/>
    <mergeCell ref="C85:C86"/>
    <mergeCell ref="D85:D86"/>
    <mergeCell ref="H85:H86"/>
    <mergeCell ref="I85:I86"/>
    <mergeCell ref="J85:J86"/>
    <mergeCell ref="K78:K81"/>
    <mergeCell ref="B82:B84"/>
    <mergeCell ref="C82:C84"/>
    <mergeCell ref="D82:D84"/>
    <mergeCell ref="G82:G84"/>
    <mergeCell ref="H82:H84"/>
    <mergeCell ref="I82:I84"/>
    <mergeCell ref="J82:J84"/>
    <mergeCell ref="K74:K77"/>
    <mergeCell ref="B78:B81"/>
    <mergeCell ref="C78:C81"/>
    <mergeCell ref="D78:D81"/>
    <mergeCell ref="G78:G81"/>
    <mergeCell ref="H78:H81"/>
    <mergeCell ref="I78:I81"/>
    <mergeCell ref="J78:J81"/>
    <mergeCell ref="K69:K73"/>
    <mergeCell ref="B74:B77"/>
    <mergeCell ref="C74:C77"/>
    <mergeCell ref="D74:D77"/>
    <mergeCell ref="G74:G77"/>
    <mergeCell ref="H74:H77"/>
    <mergeCell ref="I74:I77"/>
    <mergeCell ref="J74:J77"/>
    <mergeCell ref="K66:K68"/>
    <mergeCell ref="B69:B73"/>
    <mergeCell ref="C69:C73"/>
    <mergeCell ref="D69:D73"/>
    <mergeCell ref="H69:H73"/>
    <mergeCell ref="I69:I73"/>
    <mergeCell ref="J69:J73"/>
    <mergeCell ref="B66:B68"/>
    <mergeCell ref="C66:C68"/>
    <mergeCell ref="D66:D68"/>
    <mergeCell ref="H66:H68"/>
    <mergeCell ref="I66:I68"/>
    <mergeCell ref="J66:J68"/>
    <mergeCell ref="K58:K61"/>
    <mergeCell ref="B62:B65"/>
    <mergeCell ref="C62:C65"/>
    <mergeCell ref="D62:D65"/>
    <mergeCell ref="H62:H65"/>
    <mergeCell ref="I62:I65"/>
    <mergeCell ref="J62:J65"/>
    <mergeCell ref="K62:K65"/>
    <mergeCell ref="K54:K57"/>
    <mergeCell ref="B58:B61"/>
    <mergeCell ref="C58:C61"/>
    <mergeCell ref="D58:D61"/>
    <mergeCell ref="H58:H61"/>
    <mergeCell ref="I58:I61"/>
    <mergeCell ref="J58:J61"/>
    <mergeCell ref="K49:K53"/>
    <mergeCell ref="B54:B57"/>
    <mergeCell ref="C54:C57"/>
    <mergeCell ref="D54:D57"/>
    <mergeCell ref="H54:H57"/>
    <mergeCell ref="I54:I57"/>
    <mergeCell ref="J54:J57"/>
    <mergeCell ref="B49:B53"/>
    <mergeCell ref="C49:C53"/>
    <mergeCell ref="D49:D53"/>
    <mergeCell ref="H49:H53"/>
    <mergeCell ref="I49:I53"/>
    <mergeCell ref="J49:J53"/>
    <mergeCell ref="K40:K43"/>
    <mergeCell ref="B44:B48"/>
    <mergeCell ref="C44:C48"/>
    <mergeCell ref="D44:D48"/>
    <mergeCell ref="H44:H48"/>
    <mergeCell ref="I44:I48"/>
    <mergeCell ref="J44:J48"/>
    <mergeCell ref="K44:K48"/>
    <mergeCell ref="K37:K39"/>
    <mergeCell ref="B40:B43"/>
    <mergeCell ref="C40:C43"/>
    <mergeCell ref="D40:D43"/>
    <mergeCell ref="H40:H43"/>
    <mergeCell ref="I40:I43"/>
    <mergeCell ref="J40:J43"/>
    <mergeCell ref="K34:K36"/>
    <mergeCell ref="B37:B39"/>
    <mergeCell ref="C37:C39"/>
    <mergeCell ref="D37:D39"/>
    <mergeCell ref="H37:H39"/>
    <mergeCell ref="I37:I39"/>
    <mergeCell ref="J37:J39"/>
    <mergeCell ref="B34:B36"/>
    <mergeCell ref="C34:C36"/>
    <mergeCell ref="D34:D36"/>
    <mergeCell ref="H34:H36"/>
    <mergeCell ref="I34:I36"/>
    <mergeCell ref="J34:J36"/>
    <mergeCell ref="K26:K29"/>
    <mergeCell ref="B30:B33"/>
    <mergeCell ref="C30:C33"/>
    <mergeCell ref="D30:D33"/>
    <mergeCell ref="H30:H33"/>
    <mergeCell ref="I30:I33"/>
    <mergeCell ref="J30:J33"/>
    <mergeCell ref="K30:K33"/>
    <mergeCell ref="K20:K25"/>
    <mergeCell ref="B26:B29"/>
    <mergeCell ref="C26:C29"/>
    <mergeCell ref="D26:D29"/>
    <mergeCell ref="H26:H29"/>
    <mergeCell ref="I26:I29"/>
    <mergeCell ref="J26:J29"/>
    <mergeCell ref="K16:K19"/>
    <mergeCell ref="B20:B25"/>
    <mergeCell ref="C20:C25"/>
    <mergeCell ref="D20:D25"/>
    <mergeCell ref="G20:G25"/>
    <mergeCell ref="H20:H25"/>
    <mergeCell ref="I20:I25"/>
    <mergeCell ref="J20:J25"/>
    <mergeCell ref="K12:K15"/>
    <mergeCell ref="B16:B19"/>
    <mergeCell ref="C16:C19"/>
    <mergeCell ref="D16:D19"/>
    <mergeCell ref="H16:H19"/>
    <mergeCell ref="I16:I19"/>
    <mergeCell ref="J16:J19"/>
    <mergeCell ref="J9:J11"/>
    <mergeCell ref="K9:K11"/>
    <mergeCell ref="B12:B15"/>
    <mergeCell ref="C12:C15"/>
    <mergeCell ref="D12:D15"/>
    <mergeCell ref="H12:H15"/>
    <mergeCell ref="I12:I15"/>
    <mergeCell ref="J12:J15"/>
    <mergeCell ref="B9:B11"/>
    <mergeCell ref="C9:C11"/>
    <mergeCell ref="D9:D11"/>
    <mergeCell ref="G9:G11"/>
    <mergeCell ref="H9:H11"/>
    <mergeCell ref="I9:I11"/>
    <mergeCell ref="H6:H8"/>
    <mergeCell ref="I6:I8"/>
    <mergeCell ref="J6:J8"/>
    <mergeCell ref="K6:K8"/>
    <mergeCell ref="A1:B3"/>
    <mergeCell ref="C1:J1"/>
    <mergeCell ref="C2:K2"/>
    <mergeCell ref="C3:H3"/>
    <mergeCell ref="I3:J3"/>
    <mergeCell ref="A6:A84"/>
    <mergeCell ref="B6:B8"/>
    <mergeCell ref="C6:C8"/>
    <mergeCell ref="D6:D8"/>
    <mergeCell ref="G6:G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97"/>
  <sheetViews>
    <sheetView topLeftCell="A95" zoomScale="90" zoomScaleNormal="90" zoomScaleSheetLayoutView="80" workbookViewId="0">
      <selection activeCell="B109" sqref="B109"/>
    </sheetView>
  </sheetViews>
  <sheetFormatPr baseColWidth="10" defaultColWidth="11.42578125" defaultRowHeight="15" x14ac:dyDescent="0.25"/>
  <cols>
    <col min="1" max="1" width="23.7109375" style="29" customWidth="1"/>
    <col min="2" max="2" width="44.7109375" style="29" customWidth="1"/>
    <col min="3" max="3" width="27" style="27" customWidth="1"/>
    <col min="4" max="4" width="23" style="2" customWidth="1"/>
    <col min="5" max="5" width="39.7109375" style="2" customWidth="1"/>
    <col min="6" max="6" width="17.85546875" style="2" customWidth="1"/>
    <col min="7" max="8" width="28.140625" style="2" customWidth="1"/>
    <col min="9" max="9" width="17.28515625" style="2" customWidth="1"/>
    <col min="10" max="10" width="19.28515625" style="2" customWidth="1"/>
    <col min="11" max="11" width="102.7109375" style="30" customWidth="1"/>
    <col min="12" max="12" width="20.42578125" style="1" bestFit="1" customWidth="1"/>
    <col min="13" max="16384" width="11.42578125" style="1"/>
  </cols>
  <sheetData>
    <row r="1" spans="1:11" ht="24" customHeight="1" x14ac:dyDescent="0.25">
      <c r="A1" s="246"/>
      <c r="B1" s="247"/>
      <c r="C1" s="152" t="s">
        <v>0</v>
      </c>
      <c r="D1" s="152"/>
      <c r="E1" s="152"/>
      <c r="F1" s="152"/>
      <c r="G1" s="152"/>
      <c r="H1" s="152"/>
      <c r="I1" s="152"/>
      <c r="J1" s="152"/>
      <c r="K1" s="54" t="s">
        <v>1</v>
      </c>
    </row>
    <row r="2" spans="1:11" ht="22.5" customHeight="1" x14ac:dyDescent="0.25">
      <c r="A2" s="248"/>
      <c r="B2" s="249"/>
      <c r="C2" s="153" t="s">
        <v>2</v>
      </c>
      <c r="D2" s="153"/>
      <c r="E2" s="153"/>
      <c r="F2" s="153"/>
      <c r="G2" s="153"/>
      <c r="H2" s="153"/>
      <c r="I2" s="153"/>
      <c r="J2" s="153"/>
      <c r="K2" s="153"/>
    </row>
    <row r="3" spans="1:11" ht="27" customHeight="1" x14ac:dyDescent="0.25">
      <c r="A3" s="250"/>
      <c r="B3" s="251"/>
      <c r="C3" s="155" t="s">
        <v>3</v>
      </c>
      <c r="D3" s="156"/>
      <c r="E3" s="156"/>
      <c r="F3" s="156"/>
      <c r="G3" s="156"/>
      <c r="H3" s="157"/>
      <c r="I3" s="155" t="s">
        <v>16</v>
      </c>
      <c r="J3" s="157"/>
      <c r="K3" s="28" t="s">
        <v>17</v>
      </c>
    </row>
    <row r="4" spans="1:11" ht="28.5" customHeight="1" x14ac:dyDescent="0.25">
      <c r="A4" s="25"/>
      <c r="B4" s="26"/>
      <c r="C4" s="26"/>
      <c r="D4" s="26"/>
      <c r="E4" s="26"/>
      <c r="F4" s="26"/>
      <c r="G4" s="26"/>
      <c r="H4" s="26"/>
      <c r="I4" s="26"/>
      <c r="J4" s="26"/>
      <c r="K4" s="26"/>
    </row>
    <row r="5" spans="1:11" s="2" customFormat="1" ht="84" customHeight="1" x14ac:dyDescent="0.25">
      <c r="A5" s="61" t="s">
        <v>6</v>
      </c>
      <c r="B5" s="61" t="s">
        <v>18</v>
      </c>
      <c r="C5" s="62" t="s">
        <v>8</v>
      </c>
      <c r="D5" s="62" t="s">
        <v>9</v>
      </c>
      <c r="E5" s="62" t="s">
        <v>19</v>
      </c>
      <c r="F5" s="62" t="s">
        <v>10</v>
      </c>
      <c r="G5" s="62" t="s">
        <v>20</v>
      </c>
      <c r="H5" s="62" t="s">
        <v>11</v>
      </c>
      <c r="I5" s="62" t="s">
        <v>12</v>
      </c>
      <c r="J5" s="62" t="s">
        <v>13</v>
      </c>
      <c r="K5" s="62" t="s">
        <v>14</v>
      </c>
    </row>
    <row r="6" spans="1:11" s="68" customFormat="1" ht="52.5" customHeight="1" x14ac:dyDescent="0.25">
      <c r="A6" s="265" t="s">
        <v>21</v>
      </c>
      <c r="B6" s="375" t="s">
        <v>22</v>
      </c>
      <c r="C6" s="376" t="s">
        <v>23</v>
      </c>
      <c r="D6" s="378">
        <v>0</v>
      </c>
      <c r="E6" s="89" t="s">
        <v>24</v>
      </c>
      <c r="F6" s="90">
        <v>0</v>
      </c>
      <c r="G6" s="91" t="s">
        <v>25</v>
      </c>
      <c r="H6" s="379">
        <v>51999968</v>
      </c>
      <c r="I6" s="379">
        <v>0</v>
      </c>
      <c r="J6" s="378">
        <v>0</v>
      </c>
      <c r="K6" s="380" t="s">
        <v>26</v>
      </c>
    </row>
    <row r="7" spans="1:11" s="68" customFormat="1" ht="52.5" customHeight="1" x14ac:dyDescent="0.25">
      <c r="A7" s="265"/>
      <c r="B7" s="294"/>
      <c r="C7" s="377"/>
      <c r="D7" s="171"/>
      <c r="E7" s="89" t="s">
        <v>27</v>
      </c>
      <c r="F7" s="90">
        <v>0</v>
      </c>
      <c r="G7" s="91" t="s">
        <v>25</v>
      </c>
      <c r="H7" s="171"/>
      <c r="I7" s="171"/>
      <c r="J7" s="171"/>
      <c r="K7" s="220"/>
    </row>
    <row r="8" spans="1:11" s="69" customFormat="1" ht="25.5" x14ac:dyDescent="0.25">
      <c r="A8" s="373"/>
      <c r="B8" s="293" t="s">
        <v>28</v>
      </c>
      <c r="C8" s="369" t="s">
        <v>29</v>
      </c>
      <c r="D8" s="282">
        <v>0.01</v>
      </c>
      <c r="E8" s="89" t="s">
        <v>30</v>
      </c>
      <c r="F8" s="90">
        <v>0</v>
      </c>
      <c r="G8" s="10" t="s">
        <v>31</v>
      </c>
      <c r="H8" s="295">
        <v>2615495517</v>
      </c>
      <c r="I8" s="295">
        <v>0</v>
      </c>
      <c r="J8" s="282">
        <v>0</v>
      </c>
      <c r="K8" s="200" t="s">
        <v>32</v>
      </c>
    </row>
    <row r="9" spans="1:11" s="69" customFormat="1" ht="51.75" customHeight="1" x14ac:dyDescent="0.25">
      <c r="A9" s="373"/>
      <c r="B9" s="294"/>
      <c r="C9" s="377"/>
      <c r="D9" s="285"/>
      <c r="E9" s="89" t="s">
        <v>33</v>
      </c>
      <c r="F9" s="90">
        <v>0</v>
      </c>
      <c r="G9" s="10" t="s">
        <v>31</v>
      </c>
      <c r="H9" s="296"/>
      <c r="I9" s="296"/>
      <c r="J9" s="285"/>
      <c r="K9" s="201"/>
    </row>
    <row r="10" spans="1:11" s="69" customFormat="1" ht="51.75" customHeight="1" x14ac:dyDescent="0.25">
      <c r="A10" s="373"/>
      <c r="B10" s="294"/>
      <c r="C10" s="377"/>
      <c r="D10" s="285"/>
      <c r="E10" s="89" t="s">
        <v>34</v>
      </c>
      <c r="F10" s="90">
        <v>0</v>
      </c>
      <c r="G10" s="10" t="s">
        <v>31</v>
      </c>
      <c r="H10" s="296"/>
      <c r="I10" s="296"/>
      <c r="J10" s="285"/>
      <c r="K10" s="201"/>
    </row>
    <row r="11" spans="1:11" s="69" customFormat="1" ht="30.75" customHeight="1" x14ac:dyDescent="0.25">
      <c r="A11" s="373"/>
      <c r="B11" s="341"/>
      <c r="C11" s="370"/>
      <c r="D11" s="283"/>
      <c r="E11" s="89" t="s">
        <v>35</v>
      </c>
      <c r="F11" s="90">
        <v>0</v>
      </c>
      <c r="G11" s="10" t="s">
        <v>31</v>
      </c>
      <c r="H11" s="297"/>
      <c r="I11" s="297"/>
      <c r="J11" s="283"/>
      <c r="K11" s="202"/>
    </row>
    <row r="12" spans="1:11" s="69" customFormat="1" ht="74.25" customHeight="1" x14ac:dyDescent="0.25">
      <c r="A12" s="373"/>
      <c r="B12" s="293" t="s">
        <v>36</v>
      </c>
      <c r="C12" s="369" t="s">
        <v>37</v>
      </c>
      <c r="D12" s="282">
        <v>0.64</v>
      </c>
      <c r="E12" s="23" t="s">
        <v>38</v>
      </c>
      <c r="F12" s="10">
        <v>0.5</v>
      </c>
      <c r="G12" s="10" t="str">
        <f>C12</f>
        <v>3. Oficina Asesora Juridica</v>
      </c>
      <c r="H12" s="358">
        <v>275895874</v>
      </c>
      <c r="I12" s="358">
        <v>79547857.239069998</v>
      </c>
      <c r="J12" s="282">
        <v>0.28999999999999998</v>
      </c>
      <c r="K12" s="200" t="s">
        <v>39</v>
      </c>
    </row>
    <row r="13" spans="1:11" s="69" customFormat="1" ht="42.75" customHeight="1" x14ac:dyDescent="0.25">
      <c r="A13" s="373"/>
      <c r="B13" s="341"/>
      <c r="C13" s="370"/>
      <c r="D13" s="283"/>
      <c r="E13" s="84" t="s">
        <v>40</v>
      </c>
      <c r="F13" s="85">
        <v>4.3499999999999996</v>
      </c>
      <c r="G13" s="10" t="str">
        <f>C12</f>
        <v>3. Oficina Asesora Juridica</v>
      </c>
      <c r="H13" s="360"/>
      <c r="I13" s="360"/>
      <c r="J13" s="283"/>
      <c r="K13" s="202"/>
    </row>
    <row r="14" spans="1:11" s="69" customFormat="1" ht="45" customHeight="1" x14ac:dyDescent="0.25">
      <c r="A14" s="373"/>
      <c r="B14" s="293" t="s">
        <v>41</v>
      </c>
      <c r="C14" s="170" t="s">
        <v>42</v>
      </c>
      <c r="D14" s="282">
        <v>0.41</v>
      </c>
      <c r="E14" s="23" t="s">
        <v>43</v>
      </c>
      <c r="F14" s="10">
        <v>0</v>
      </c>
      <c r="G14" s="10" t="s">
        <v>44</v>
      </c>
      <c r="H14" s="356">
        <v>42550000</v>
      </c>
      <c r="I14" s="356">
        <v>14946165.02</v>
      </c>
      <c r="J14" s="282">
        <f>I14/H14</f>
        <v>0.35126122256169212</v>
      </c>
      <c r="K14" s="368" t="s">
        <v>45</v>
      </c>
    </row>
    <row r="15" spans="1:11" s="69" customFormat="1" ht="45" customHeight="1" x14ac:dyDescent="0.25">
      <c r="A15" s="373"/>
      <c r="B15" s="341"/>
      <c r="C15" s="172"/>
      <c r="D15" s="283"/>
      <c r="E15" s="23" t="s">
        <v>46</v>
      </c>
      <c r="F15" s="10">
        <v>0</v>
      </c>
      <c r="G15" s="10" t="s">
        <v>44</v>
      </c>
      <c r="H15" s="367"/>
      <c r="I15" s="367"/>
      <c r="J15" s="283"/>
      <c r="K15" s="202"/>
    </row>
    <row r="16" spans="1:11" s="69" customFormat="1" ht="39.75" customHeight="1" x14ac:dyDescent="0.25">
      <c r="A16" s="373"/>
      <c r="B16" s="293" t="s">
        <v>47</v>
      </c>
      <c r="C16" s="170" t="s">
        <v>48</v>
      </c>
      <c r="D16" s="282">
        <v>0.51</v>
      </c>
      <c r="E16" s="23" t="s">
        <v>49</v>
      </c>
      <c r="F16" s="10">
        <v>0.5</v>
      </c>
      <c r="G16" s="10" t="s">
        <v>48</v>
      </c>
      <c r="H16" s="358">
        <v>231303026</v>
      </c>
      <c r="I16" s="358">
        <v>75834702.441528499</v>
      </c>
      <c r="J16" s="282">
        <f>+I16/H16</f>
        <v>0.32785866987113477</v>
      </c>
      <c r="K16" s="200" t="s">
        <v>50</v>
      </c>
    </row>
    <row r="17" spans="1:11" s="69" customFormat="1" ht="39.75" customHeight="1" x14ac:dyDescent="0.25">
      <c r="A17" s="373"/>
      <c r="B17" s="294"/>
      <c r="C17" s="171"/>
      <c r="D17" s="285"/>
      <c r="E17" s="23" t="s">
        <v>51</v>
      </c>
      <c r="F17" s="10">
        <v>0.5</v>
      </c>
      <c r="G17" s="10" t="s">
        <v>48</v>
      </c>
      <c r="H17" s="359"/>
      <c r="I17" s="359"/>
      <c r="J17" s="285"/>
      <c r="K17" s="201"/>
    </row>
    <row r="18" spans="1:11" s="69" customFormat="1" ht="39.75" customHeight="1" x14ac:dyDescent="0.25">
      <c r="A18" s="373"/>
      <c r="B18" s="341"/>
      <c r="C18" s="172"/>
      <c r="D18" s="283"/>
      <c r="E18" s="23" t="s">
        <v>52</v>
      </c>
      <c r="F18" s="10">
        <v>0.25</v>
      </c>
      <c r="G18" s="10" t="s">
        <v>48</v>
      </c>
      <c r="H18" s="360"/>
      <c r="I18" s="360"/>
      <c r="J18" s="283"/>
      <c r="K18" s="202"/>
    </row>
    <row r="19" spans="1:11" s="69" customFormat="1" ht="120" customHeight="1" x14ac:dyDescent="0.25">
      <c r="A19" s="373"/>
      <c r="B19" s="71" t="s">
        <v>53</v>
      </c>
      <c r="C19" s="72" t="s">
        <v>54</v>
      </c>
      <c r="D19" s="10">
        <v>0.56000000000000005</v>
      </c>
      <c r="E19" s="23" t="s">
        <v>55</v>
      </c>
      <c r="F19" s="10">
        <v>1</v>
      </c>
      <c r="G19" s="72" t="s">
        <v>54</v>
      </c>
      <c r="H19" s="86">
        <v>0</v>
      </c>
      <c r="I19" s="86">
        <v>0</v>
      </c>
      <c r="J19" s="10">
        <v>0</v>
      </c>
      <c r="K19" s="70" t="s">
        <v>56</v>
      </c>
    </row>
    <row r="20" spans="1:11" s="69" customFormat="1" ht="36" customHeight="1" x14ac:dyDescent="0.25">
      <c r="A20" s="373"/>
      <c r="B20" s="293" t="s">
        <v>57</v>
      </c>
      <c r="C20" s="170" t="s">
        <v>54</v>
      </c>
      <c r="D20" s="282">
        <v>0.08</v>
      </c>
      <c r="E20" s="67" t="s">
        <v>55</v>
      </c>
      <c r="F20" s="10">
        <v>0</v>
      </c>
      <c r="G20" s="65" t="s">
        <v>58</v>
      </c>
      <c r="H20" s="354">
        <v>13024787</v>
      </c>
      <c r="I20" s="295">
        <v>0</v>
      </c>
      <c r="J20" s="282">
        <v>0</v>
      </c>
      <c r="K20" s="343" t="s">
        <v>59</v>
      </c>
    </row>
    <row r="21" spans="1:11" s="69" customFormat="1" ht="51" customHeight="1" x14ac:dyDescent="0.25">
      <c r="A21" s="373"/>
      <c r="B21" s="294"/>
      <c r="C21" s="171"/>
      <c r="D21" s="285"/>
      <c r="E21" s="67" t="s">
        <v>60</v>
      </c>
      <c r="F21" s="10">
        <v>0</v>
      </c>
      <c r="G21" s="65" t="s">
        <v>61</v>
      </c>
      <c r="H21" s="355"/>
      <c r="I21" s="296"/>
      <c r="J21" s="285"/>
      <c r="K21" s="372"/>
    </row>
    <row r="22" spans="1:11" s="69" customFormat="1" ht="45" customHeight="1" x14ac:dyDescent="0.25">
      <c r="A22" s="373"/>
      <c r="B22" s="294"/>
      <c r="C22" s="171"/>
      <c r="D22" s="285"/>
      <c r="E22" s="67" t="s">
        <v>62</v>
      </c>
      <c r="F22" s="10">
        <v>0</v>
      </c>
      <c r="G22" s="65" t="s">
        <v>63</v>
      </c>
      <c r="H22" s="355"/>
      <c r="I22" s="296"/>
      <c r="J22" s="285"/>
      <c r="K22" s="372"/>
    </row>
    <row r="23" spans="1:11" s="69" customFormat="1" ht="30" customHeight="1" x14ac:dyDescent="0.25">
      <c r="A23" s="373"/>
      <c r="B23" s="341"/>
      <c r="C23" s="172"/>
      <c r="D23" s="283"/>
      <c r="E23" s="67" t="s">
        <v>64</v>
      </c>
      <c r="F23" s="10">
        <v>0</v>
      </c>
      <c r="G23" s="65" t="s">
        <v>63</v>
      </c>
      <c r="H23" s="371"/>
      <c r="I23" s="297"/>
      <c r="J23" s="283"/>
      <c r="K23" s="344"/>
    </row>
    <row r="24" spans="1:11" s="69" customFormat="1" ht="31.5" customHeight="1" x14ac:dyDescent="0.25">
      <c r="A24" s="373"/>
      <c r="B24" s="293" t="s">
        <v>65</v>
      </c>
      <c r="C24" s="170" t="s">
        <v>66</v>
      </c>
      <c r="D24" s="282">
        <v>0.04</v>
      </c>
      <c r="E24" s="67" t="s">
        <v>55</v>
      </c>
      <c r="F24" s="10">
        <v>0</v>
      </c>
      <c r="G24" s="65" t="s">
        <v>58</v>
      </c>
      <c r="H24" s="295">
        <v>25000000</v>
      </c>
      <c r="I24" s="295">
        <v>0</v>
      </c>
      <c r="J24" s="282">
        <v>0</v>
      </c>
      <c r="K24" s="200" t="s">
        <v>67</v>
      </c>
    </row>
    <row r="25" spans="1:11" s="69" customFormat="1" ht="62.25" customHeight="1" x14ac:dyDescent="0.25">
      <c r="A25" s="373"/>
      <c r="B25" s="294"/>
      <c r="C25" s="171"/>
      <c r="D25" s="285"/>
      <c r="E25" s="67" t="s">
        <v>60</v>
      </c>
      <c r="F25" s="10">
        <v>0</v>
      </c>
      <c r="G25" s="65" t="s">
        <v>61</v>
      </c>
      <c r="H25" s="296"/>
      <c r="I25" s="296"/>
      <c r="J25" s="285"/>
      <c r="K25" s="201"/>
    </row>
    <row r="26" spans="1:11" s="69" customFormat="1" ht="31.5" customHeight="1" x14ac:dyDescent="0.25">
      <c r="A26" s="373"/>
      <c r="B26" s="294"/>
      <c r="C26" s="171"/>
      <c r="D26" s="285"/>
      <c r="E26" s="67" t="s">
        <v>62</v>
      </c>
      <c r="F26" s="10">
        <v>0</v>
      </c>
      <c r="G26" s="65" t="s">
        <v>68</v>
      </c>
      <c r="H26" s="296"/>
      <c r="I26" s="296"/>
      <c r="J26" s="285"/>
      <c r="K26" s="201"/>
    </row>
    <row r="27" spans="1:11" s="69" customFormat="1" ht="31.5" customHeight="1" x14ac:dyDescent="0.25">
      <c r="A27" s="373"/>
      <c r="B27" s="341"/>
      <c r="C27" s="172"/>
      <c r="D27" s="283"/>
      <c r="E27" s="67" t="s">
        <v>64</v>
      </c>
      <c r="F27" s="10">
        <v>0</v>
      </c>
      <c r="G27" s="65" t="s">
        <v>68</v>
      </c>
      <c r="H27" s="297"/>
      <c r="I27" s="297"/>
      <c r="J27" s="283"/>
      <c r="K27" s="202"/>
    </row>
    <row r="28" spans="1:11" s="69" customFormat="1" ht="30" customHeight="1" x14ac:dyDescent="0.25">
      <c r="A28" s="373"/>
      <c r="B28" s="280" t="s">
        <v>69</v>
      </c>
      <c r="C28" s="219" t="s">
        <v>70</v>
      </c>
      <c r="D28" s="282">
        <v>0.76</v>
      </c>
      <c r="E28" s="23" t="s">
        <v>71</v>
      </c>
      <c r="F28" s="10">
        <v>1</v>
      </c>
      <c r="G28" s="10" t="s">
        <v>72</v>
      </c>
      <c r="H28" s="282" t="s">
        <v>73</v>
      </c>
      <c r="I28" s="282" t="s">
        <v>73</v>
      </c>
      <c r="J28" s="282" t="s">
        <v>73</v>
      </c>
      <c r="K28" s="200" t="s">
        <v>74</v>
      </c>
    </row>
    <row r="29" spans="1:11" s="69" customFormat="1" ht="30" customHeight="1" x14ac:dyDescent="0.25">
      <c r="A29" s="373"/>
      <c r="B29" s="284"/>
      <c r="C29" s="220"/>
      <c r="D29" s="285"/>
      <c r="E29" s="23" t="s">
        <v>75</v>
      </c>
      <c r="F29" s="10">
        <v>1</v>
      </c>
      <c r="G29" s="10" t="s">
        <v>72</v>
      </c>
      <c r="H29" s="285"/>
      <c r="I29" s="285"/>
      <c r="J29" s="285"/>
      <c r="K29" s="201"/>
    </row>
    <row r="30" spans="1:11" s="69" customFormat="1" ht="30" customHeight="1" x14ac:dyDescent="0.25">
      <c r="A30" s="373"/>
      <c r="B30" s="281"/>
      <c r="C30" s="221"/>
      <c r="D30" s="283"/>
      <c r="E30" s="23" t="s">
        <v>76</v>
      </c>
      <c r="F30" s="10">
        <v>0.85</v>
      </c>
      <c r="G30" s="10" t="s">
        <v>58</v>
      </c>
      <c r="H30" s="283"/>
      <c r="I30" s="283"/>
      <c r="J30" s="283"/>
      <c r="K30" s="202"/>
    </row>
    <row r="31" spans="1:11" s="69" customFormat="1" ht="36.75" customHeight="1" x14ac:dyDescent="0.25">
      <c r="A31" s="373"/>
      <c r="B31" s="293" t="s">
        <v>77</v>
      </c>
      <c r="C31" s="170" t="s">
        <v>70</v>
      </c>
      <c r="D31" s="170">
        <v>0.16</v>
      </c>
      <c r="E31" s="23" t="s">
        <v>55</v>
      </c>
      <c r="F31" s="23">
        <v>0</v>
      </c>
      <c r="G31" s="10" t="s">
        <v>58</v>
      </c>
      <c r="H31" s="328">
        <v>6749720883</v>
      </c>
      <c r="I31" s="362">
        <v>66900077</v>
      </c>
      <c r="J31" s="282">
        <f>I31/H31</f>
        <v>9.9115323669895818E-3</v>
      </c>
      <c r="K31" s="200" t="s">
        <v>78</v>
      </c>
    </row>
    <row r="32" spans="1:11" s="69" customFormat="1" ht="36.75" customHeight="1" x14ac:dyDescent="0.25">
      <c r="A32" s="373"/>
      <c r="B32" s="294"/>
      <c r="C32" s="171"/>
      <c r="D32" s="171"/>
      <c r="E32" s="23" t="s">
        <v>60</v>
      </c>
      <c r="F32" s="23">
        <v>0</v>
      </c>
      <c r="G32" s="10" t="s">
        <v>79</v>
      </c>
      <c r="H32" s="361"/>
      <c r="I32" s="363"/>
      <c r="J32" s="285"/>
      <c r="K32" s="201"/>
    </row>
    <row r="33" spans="1:11" s="69" customFormat="1" ht="36.75" customHeight="1" x14ac:dyDescent="0.25">
      <c r="A33" s="373"/>
      <c r="B33" s="294"/>
      <c r="C33" s="171"/>
      <c r="D33" s="171"/>
      <c r="E33" s="23" t="s">
        <v>80</v>
      </c>
      <c r="F33" s="23">
        <v>0</v>
      </c>
      <c r="G33" s="10" t="s">
        <v>72</v>
      </c>
      <c r="H33" s="361"/>
      <c r="I33" s="363"/>
      <c r="J33" s="285"/>
      <c r="K33" s="201"/>
    </row>
    <row r="34" spans="1:11" s="69" customFormat="1" ht="43.5" customHeight="1" x14ac:dyDescent="0.25">
      <c r="A34" s="373"/>
      <c r="B34" s="293" t="s">
        <v>81</v>
      </c>
      <c r="C34" s="170" t="s">
        <v>70</v>
      </c>
      <c r="D34" s="170">
        <v>0.84</v>
      </c>
      <c r="E34" s="23" t="s">
        <v>55</v>
      </c>
      <c r="F34" s="10">
        <v>0.99</v>
      </c>
      <c r="G34" s="10" t="s">
        <v>82</v>
      </c>
      <c r="H34" s="328" t="s">
        <v>73</v>
      </c>
      <c r="I34" s="328" t="s">
        <v>73</v>
      </c>
      <c r="J34" s="328" t="s">
        <v>73</v>
      </c>
      <c r="K34" s="381" t="s">
        <v>83</v>
      </c>
    </row>
    <row r="35" spans="1:11" s="69" customFormat="1" ht="42.75" customHeight="1" x14ac:dyDescent="0.25">
      <c r="A35" s="373"/>
      <c r="B35" s="341"/>
      <c r="C35" s="172"/>
      <c r="D35" s="172"/>
      <c r="E35" s="23" t="s">
        <v>71</v>
      </c>
      <c r="F35" s="10">
        <v>1</v>
      </c>
      <c r="G35" s="10" t="s">
        <v>84</v>
      </c>
      <c r="H35" s="331"/>
      <c r="I35" s="331"/>
      <c r="J35" s="331"/>
      <c r="K35" s="382"/>
    </row>
    <row r="36" spans="1:11" s="69" customFormat="1" ht="36.75" customHeight="1" x14ac:dyDescent="0.25">
      <c r="A36" s="373"/>
      <c r="B36" s="293" t="s">
        <v>85</v>
      </c>
      <c r="C36" s="170" t="s">
        <v>70</v>
      </c>
      <c r="D36" s="282">
        <v>0.39</v>
      </c>
      <c r="E36" s="23" t="s">
        <v>55</v>
      </c>
      <c r="F36" s="10">
        <v>0.14000000000000001</v>
      </c>
      <c r="G36" s="10" t="s">
        <v>58</v>
      </c>
      <c r="H36" s="356">
        <v>57107231.359999999</v>
      </c>
      <c r="I36" s="356">
        <v>5898.76</v>
      </c>
      <c r="J36" s="282">
        <f>I36/H36</f>
        <v>1.0329269795649222E-4</v>
      </c>
      <c r="K36" s="200" t="s">
        <v>86</v>
      </c>
    </row>
    <row r="37" spans="1:11" s="69" customFormat="1" ht="36.75" customHeight="1" x14ac:dyDescent="0.25">
      <c r="A37" s="373"/>
      <c r="B37" s="294"/>
      <c r="C37" s="171"/>
      <c r="D37" s="285"/>
      <c r="E37" s="23" t="s">
        <v>60</v>
      </c>
      <c r="F37" s="10">
        <v>0.09</v>
      </c>
      <c r="G37" s="10" t="s">
        <v>79</v>
      </c>
      <c r="H37" s="357"/>
      <c r="I37" s="357"/>
      <c r="J37" s="285"/>
      <c r="K37" s="201"/>
    </row>
    <row r="38" spans="1:11" s="69" customFormat="1" ht="36.75" customHeight="1" x14ac:dyDescent="0.25">
      <c r="A38" s="373"/>
      <c r="B38" s="294"/>
      <c r="C38" s="171"/>
      <c r="D38" s="285"/>
      <c r="E38" s="23" t="s">
        <v>62</v>
      </c>
      <c r="F38" s="10">
        <v>0</v>
      </c>
      <c r="G38" s="10" t="s">
        <v>72</v>
      </c>
      <c r="H38" s="357"/>
      <c r="I38" s="357"/>
      <c r="J38" s="285"/>
      <c r="K38" s="201"/>
    </row>
    <row r="39" spans="1:11" s="69" customFormat="1" ht="46.5" customHeight="1" x14ac:dyDescent="0.25">
      <c r="A39" s="373"/>
      <c r="B39" s="293" t="s">
        <v>87</v>
      </c>
      <c r="C39" s="170" t="s">
        <v>70</v>
      </c>
      <c r="D39" s="282">
        <v>0.77</v>
      </c>
      <c r="E39" s="23" t="s">
        <v>55</v>
      </c>
      <c r="F39" s="10">
        <v>0.91</v>
      </c>
      <c r="G39" s="10" t="s">
        <v>82</v>
      </c>
      <c r="H39" s="282" t="s">
        <v>73</v>
      </c>
      <c r="I39" s="282" t="s">
        <v>73</v>
      </c>
      <c r="J39" s="282" t="s">
        <v>73</v>
      </c>
      <c r="K39" s="381" t="s">
        <v>88</v>
      </c>
    </row>
    <row r="40" spans="1:11" s="69" customFormat="1" ht="115.5" customHeight="1" x14ac:dyDescent="0.25">
      <c r="A40" s="373"/>
      <c r="B40" s="341"/>
      <c r="C40" s="172"/>
      <c r="D40" s="283"/>
      <c r="E40" s="23" t="s">
        <v>80</v>
      </c>
      <c r="F40" s="10">
        <v>1</v>
      </c>
      <c r="G40" s="10" t="s">
        <v>84</v>
      </c>
      <c r="H40" s="283"/>
      <c r="I40" s="283"/>
      <c r="J40" s="283"/>
      <c r="K40" s="202"/>
    </row>
    <row r="41" spans="1:11" s="69" customFormat="1" ht="54" customHeight="1" x14ac:dyDescent="0.25">
      <c r="A41" s="373"/>
      <c r="B41" s="293" t="s">
        <v>89</v>
      </c>
      <c r="C41" s="170" t="s">
        <v>70</v>
      </c>
      <c r="D41" s="282">
        <v>0.19</v>
      </c>
      <c r="E41" s="73" t="s">
        <v>55</v>
      </c>
      <c r="F41" s="10">
        <v>0</v>
      </c>
      <c r="G41" s="65" t="s">
        <v>90</v>
      </c>
      <c r="H41" s="354">
        <v>124911480.259167</v>
      </c>
      <c r="I41" s="354">
        <v>29744168.170812801</v>
      </c>
      <c r="J41" s="282" t="s">
        <v>91</v>
      </c>
      <c r="K41" s="200" t="s">
        <v>92</v>
      </c>
    </row>
    <row r="42" spans="1:11" s="69" customFormat="1" ht="44.25" customHeight="1" x14ac:dyDescent="0.25">
      <c r="A42" s="373"/>
      <c r="B42" s="294"/>
      <c r="C42" s="171"/>
      <c r="D42" s="285"/>
      <c r="E42" s="73" t="s">
        <v>60</v>
      </c>
      <c r="F42" s="10">
        <v>0</v>
      </c>
      <c r="G42" s="65" t="s">
        <v>93</v>
      </c>
      <c r="H42" s="355"/>
      <c r="I42" s="355"/>
      <c r="J42" s="285"/>
      <c r="K42" s="201"/>
    </row>
    <row r="43" spans="1:11" s="69" customFormat="1" ht="44.25" customHeight="1" x14ac:dyDescent="0.25">
      <c r="A43" s="373"/>
      <c r="B43" s="294"/>
      <c r="C43" s="171"/>
      <c r="D43" s="285"/>
      <c r="E43" s="73" t="s">
        <v>94</v>
      </c>
      <c r="F43" s="10">
        <v>0</v>
      </c>
      <c r="G43" s="65" t="s">
        <v>95</v>
      </c>
      <c r="H43" s="355"/>
      <c r="I43" s="355"/>
      <c r="J43" s="285"/>
      <c r="K43" s="201"/>
    </row>
    <row r="44" spans="1:11" s="69" customFormat="1" ht="48" customHeight="1" x14ac:dyDescent="0.25">
      <c r="A44" s="373"/>
      <c r="B44" s="293" t="s">
        <v>96</v>
      </c>
      <c r="C44" s="170" t="s">
        <v>70</v>
      </c>
      <c r="D44" s="282">
        <v>0.8</v>
      </c>
      <c r="E44" s="75" t="s">
        <v>97</v>
      </c>
      <c r="F44" s="10">
        <v>0.9</v>
      </c>
      <c r="G44" s="10" t="s">
        <v>95</v>
      </c>
      <c r="H44" s="295">
        <v>39543968</v>
      </c>
      <c r="I44" s="295">
        <v>2783548</v>
      </c>
      <c r="J44" s="298">
        <v>7.0400000000000004E-2</v>
      </c>
      <c r="K44" s="200" t="s">
        <v>98</v>
      </c>
    </row>
    <row r="45" spans="1:11" s="69" customFormat="1" ht="48" customHeight="1" x14ac:dyDescent="0.25">
      <c r="A45" s="373"/>
      <c r="B45" s="294"/>
      <c r="C45" s="171"/>
      <c r="D45" s="285"/>
      <c r="E45" s="76" t="s">
        <v>99</v>
      </c>
      <c r="F45" s="10">
        <v>0.7</v>
      </c>
      <c r="G45" s="10" t="s">
        <v>95</v>
      </c>
      <c r="H45" s="296"/>
      <c r="I45" s="296"/>
      <c r="J45" s="299"/>
      <c r="K45" s="201"/>
    </row>
    <row r="46" spans="1:11" s="69" customFormat="1" ht="48" customHeight="1" x14ac:dyDescent="0.25">
      <c r="A46" s="373"/>
      <c r="B46" s="294"/>
      <c r="C46" s="171"/>
      <c r="D46" s="285"/>
      <c r="E46" s="76" t="s">
        <v>100</v>
      </c>
      <c r="F46" s="10">
        <v>0.7</v>
      </c>
      <c r="G46" s="10" t="s">
        <v>95</v>
      </c>
      <c r="H46" s="297"/>
      <c r="I46" s="297"/>
      <c r="J46" s="300"/>
      <c r="K46" s="202"/>
    </row>
    <row r="47" spans="1:11" s="69" customFormat="1" ht="36.75" customHeight="1" x14ac:dyDescent="0.25">
      <c r="A47" s="373"/>
      <c r="B47" s="170" t="s">
        <v>101</v>
      </c>
      <c r="C47" s="170" t="s">
        <v>70</v>
      </c>
      <c r="D47" s="282">
        <v>0.17</v>
      </c>
      <c r="E47" s="65" t="s">
        <v>55</v>
      </c>
      <c r="F47" s="10">
        <v>0</v>
      </c>
      <c r="G47" s="10" t="s">
        <v>58</v>
      </c>
      <c r="H47" s="323">
        <v>72902372</v>
      </c>
      <c r="I47" s="323">
        <v>6967.5</v>
      </c>
      <c r="J47" s="298">
        <v>4.0000000000000002E-4</v>
      </c>
      <c r="K47" s="200" t="s">
        <v>102</v>
      </c>
    </row>
    <row r="48" spans="1:11" s="69" customFormat="1" ht="36.75" customHeight="1" x14ac:dyDescent="0.25">
      <c r="A48" s="373"/>
      <c r="B48" s="171"/>
      <c r="C48" s="171"/>
      <c r="D48" s="285"/>
      <c r="E48" s="65" t="s">
        <v>103</v>
      </c>
      <c r="F48" s="10">
        <v>0</v>
      </c>
      <c r="G48" s="10" t="s">
        <v>79</v>
      </c>
      <c r="H48" s="315"/>
      <c r="I48" s="315"/>
      <c r="J48" s="299"/>
      <c r="K48" s="201"/>
    </row>
    <row r="49" spans="1:11" s="69" customFormat="1" ht="36.75" customHeight="1" x14ac:dyDescent="0.25">
      <c r="A49" s="373"/>
      <c r="B49" s="171"/>
      <c r="C49" s="171"/>
      <c r="D49" s="285"/>
      <c r="E49" s="65" t="s">
        <v>104</v>
      </c>
      <c r="F49" s="10">
        <v>0</v>
      </c>
      <c r="G49" s="10" t="s">
        <v>95</v>
      </c>
      <c r="H49" s="315"/>
      <c r="I49" s="315"/>
      <c r="J49" s="299"/>
      <c r="K49" s="201"/>
    </row>
    <row r="50" spans="1:11" s="69" customFormat="1" ht="63.75" customHeight="1" x14ac:dyDescent="0.25">
      <c r="A50" s="373"/>
      <c r="B50" s="170" t="s">
        <v>105</v>
      </c>
      <c r="C50" s="170" t="s">
        <v>70</v>
      </c>
      <c r="D50" s="282">
        <v>0.19</v>
      </c>
      <c r="E50" s="67" t="s">
        <v>55</v>
      </c>
      <c r="F50" s="10">
        <v>0</v>
      </c>
      <c r="G50" s="10" t="s">
        <v>90</v>
      </c>
      <c r="H50" s="282" t="s">
        <v>106</v>
      </c>
      <c r="I50" s="282" t="s">
        <v>107</v>
      </c>
      <c r="J50" s="282" t="s">
        <v>108</v>
      </c>
      <c r="K50" s="200" t="s">
        <v>109</v>
      </c>
    </row>
    <row r="51" spans="1:11" s="69" customFormat="1" ht="58.5" customHeight="1" x14ac:dyDescent="0.25">
      <c r="A51" s="373"/>
      <c r="B51" s="171"/>
      <c r="C51" s="171"/>
      <c r="D51" s="285"/>
      <c r="E51" s="67" t="s">
        <v>60</v>
      </c>
      <c r="F51" s="10">
        <v>0</v>
      </c>
      <c r="G51" s="10" t="s">
        <v>93</v>
      </c>
      <c r="H51" s="285"/>
      <c r="I51" s="285"/>
      <c r="J51" s="285"/>
      <c r="K51" s="201"/>
    </row>
    <row r="52" spans="1:11" s="69" customFormat="1" ht="39" customHeight="1" x14ac:dyDescent="0.25">
      <c r="A52" s="373"/>
      <c r="B52" s="171"/>
      <c r="C52" s="171"/>
      <c r="D52" s="285"/>
      <c r="E52" s="67" t="s">
        <v>62</v>
      </c>
      <c r="F52" s="10">
        <v>0</v>
      </c>
      <c r="G52" s="10" t="s">
        <v>95</v>
      </c>
      <c r="H52" s="285"/>
      <c r="I52" s="285"/>
      <c r="J52" s="285"/>
      <c r="K52" s="201"/>
    </row>
    <row r="53" spans="1:11" s="69" customFormat="1" ht="37.5" customHeight="1" x14ac:dyDescent="0.25">
      <c r="A53" s="373"/>
      <c r="B53" s="219" t="s">
        <v>110</v>
      </c>
      <c r="C53" s="219" t="s">
        <v>70</v>
      </c>
      <c r="D53" s="282">
        <v>0.99</v>
      </c>
      <c r="E53" s="70" t="s">
        <v>111</v>
      </c>
      <c r="F53" s="10">
        <v>1</v>
      </c>
      <c r="G53" s="55" t="s">
        <v>84</v>
      </c>
      <c r="H53" s="282" t="s">
        <v>73</v>
      </c>
      <c r="I53" s="282" t="s">
        <v>73</v>
      </c>
      <c r="J53" s="282" t="s">
        <v>73</v>
      </c>
      <c r="K53" s="200" t="s">
        <v>112</v>
      </c>
    </row>
    <row r="54" spans="1:11" s="69" customFormat="1" ht="35.25" customHeight="1" x14ac:dyDescent="0.25">
      <c r="A54" s="373"/>
      <c r="B54" s="221"/>
      <c r="C54" s="221"/>
      <c r="D54" s="283"/>
      <c r="E54" s="67" t="s">
        <v>113</v>
      </c>
      <c r="F54" s="10">
        <v>1</v>
      </c>
      <c r="G54" s="74" t="s">
        <v>84</v>
      </c>
      <c r="H54" s="283"/>
      <c r="I54" s="285"/>
      <c r="J54" s="285"/>
      <c r="K54" s="202"/>
    </row>
    <row r="55" spans="1:11" s="69" customFormat="1" ht="34.5" customHeight="1" x14ac:dyDescent="0.25">
      <c r="A55" s="373"/>
      <c r="B55" s="293" t="s">
        <v>114</v>
      </c>
      <c r="C55" s="170" t="s">
        <v>70</v>
      </c>
      <c r="D55" s="282">
        <v>0.26</v>
      </c>
      <c r="E55" s="67" t="s">
        <v>115</v>
      </c>
      <c r="F55" s="77">
        <v>0</v>
      </c>
      <c r="G55" s="93" t="s">
        <v>70</v>
      </c>
      <c r="H55" s="350">
        <v>2716928.34</v>
      </c>
      <c r="I55" s="352">
        <v>0</v>
      </c>
      <c r="J55" s="289">
        <v>0</v>
      </c>
      <c r="K55" s="291" t="s">
        <v>116</v>
      </c>
    </row>
    <row r="56" spans="1:11" s="69" customFormat="1" ht="63.75" customHeight="1" x14ac:dyDescent="0.25">
      <c r="A56" s="373"/>
      <c r="B56" s="294"/>
      <c r="C56" s="171"/>
      <c r="D56" s="285"/>
      <c r="E56" s="72" t="s">
        <v>117</v>
      </c>
      <c r="F56" s="77">
        <v>0</v>
      </c>
      <c r="G56" s="93" t="s">
        <v>70</v>
      </c>
      <c r="H56" s="351"/>
      <c r="I56" s="353"/>
      <c r="J56" s="290"/>
      <c r="K56" s="292"/>
    </row>
    <row r="57" spans="1:11" s="69" customFormat="1" ht="31.5" customHeight="1" x14ac:dyDescent="0.25">
      <c r="A57" s="373"/>
      <c r="B57" s="219" t="s">
        <v>118</v>
      </c>
      <c r="C57" s="219" t="s">
        <v>70</v>
      </c>
      <c r="D57" s="282">
        <v>0.82</v>
      </c>
      <c r="E57" s="55" t="s">
        <v>119</v>
      </c>
      <c r="F57" s="10">
        <v>0.49</v>
      </c>
      <c r="G57" s="92" t="s">
        <v>84</v>
      </c>
      <c r="H57" s="287" t="s">
        <v>120</v>
      </c>
      <c r="I57" s="287" t="s">
        <v>120</v>
      </c>
      <c r="J57" s="287" t="s">
        <v>120</v>
      </c>
      <c r="K57" s="288" t="s">
        <v>121</v>
      </c>
    </row>
    <row r="58" spans="1:11" s="69" customFormat="1" ht="39.75" customHeight="1" x14ac:dyDescent="0.25">
      <c r="A58" s="373"/>
      <c r="B58" s="220"/>
      <c r="C58" s="220"/>
      <c r="D58" s="285"/>
      <c r="E58" s="55" t="s">
        <v>122</v>
      </c>
      <c r="F58" s="77">
        <v>1</v>
      </c>
      <c r="G58" s="74" t="s">
        <v>84</v>
      </c>
      <c r="H58" s="287"/>
      <c r="I58" s="287"/>
      <c r="J58" s="287"/>
      <c r="K58" s="288"/>
    </row>
    <row r="59" spans="1:11" s="69" customFormat="1" ht="53.25" customHeight="1" x14ac:dyDescent="0.25">
      <c r="A59" s="373"/>
      <c r="B59" s="221"/>
      <c r="C59" s="221"/>
      <c r="D59" s="283"/>
      <c r="E59" s="55" t="s">
        <v>123</v>
      </c>
      <c r="F59" s="77">
        <v>1</v>
      </c>
      <c r="G59" s="74" t="s">
        <v>84</v>
      </c>
      <c r="H59" s="287"/>
      <c r="I59" s="287"/>
      <c r="J59" s="287"/>
      <c r="K59" s="288"/>
    </row>
    <row r="60" spans="1:11" s="69" customFormat="1" ht="33" customHeight="1" x14ac:dyDescent="0.25">
      <c r="A60" s="373"/>
      <c r="B60" s="293" t="s">
        <v>124</v>
      </c>
      <c r="C60" s="170" t="s">
        <v>70</v>
      </c>
      <c r="D60" s="282">
        <v>0.16</v>
      </c>
      <c r="E60" s="65" t="s">
        <v>55</v>
      </c>
      <c r="F60" s="77">
        <v>0</v>
      </c>
      <c r="G60" s="78" t="s">
        <v>95</v>
      </c>
      <c r="H60" s="345">
        <v>37076825</v>
      </c>
      <c r="I60" s="345">
        <v>3543.55</v>
      </c>
      <c r="J60" s="347">
        <v>4.0000000000000002E-4</v>
      </c>
      <c r="K60" s="349" t="s">
        <v>125</v>
      </c>
    </row>
    <row r="61" spans="1:11" s="69" customFormat="1" ht="33" customHeight="1" x14ac:dyDescent="0.25">
      <c r="A61" s="373"/>
      <c r="B61" s="294"/>
      <c r="C61" s="171"/>
      <c r="D61" s="285"/>
      <c r="E61" s="65" t="s">
        <v>103</v>
      </c>
      <c r="F61" s="10">
        <v>0</v>
      </c>
      <c r="G61" s="79" t="s">
        <v>95</v>
      </c>
      <c r="H61" s="346"/>
      <c r="I61" s="346"/>
      <c r="J61" s="348"/>
      <c r="K61" s="349"/>
    </row>
    <row r="62" spans="1:11" s="69" customFormat="1" ht="52.5" customHeight="1" x14ac:dyDescent="0.25">
      <c r="A62" s="373"/>
      <c r="B62" s="294"/>
      <c r="C62" s="171"/>
      <c r="D62" s="285"/>
      <c r="E62" s="65" t="s">
        <v>104</v>
      </c>
      <c r="F62" s="10">
        <v>0</v>
      </c>
      <c r="G62" s="77" t="s">
        <v>95</v>
      </c>
      <c r="H62" s="346"/>
      <c r="I62" s="346"/>
      <c r="J62" s="348"/>
      <c r="K62" s="349"/>
    </row>
    <row r="63" spans="1:11" s="69" customFormat="1" ht="45.75" customHeight="1" x14ac:dyDescent="0.25">
      <c r="A63" s="373"/>
      <c r="B63" s="280" t="s">
        <v>126</v>
      </c>
      <c r="C63" s="219" t="s">
        <v>70</v>
      </c>
      <c r="D63" s="282">
        <v>0.36</v>
      </c>
      <c r="E63" s="23" t="s">
        <v>127</v>
      </c>
      <c r="F63" s="10">
        <v>0.77</v>
      </c>
      <c r="G63" s="77" t="s">
        <v>79</v>
      </c>
      <c r="H63" s="286" t="s">
        <v>73</v>
      </c>
      <c r="I63" s="286" t="s">
        <v>73</v>
      </c>
      <c r="J63" s="286" t="s">
        <v>73</v>
      </c>
      <c r="K63" s="200" t="s">
        <v>128</v>
      </c>
    </row>
    <row r="64" spans="1:11" s="69" customFormat="1" ht="54.75" customHeight="1" x14ac:dyDescent="0.25">
      <c r="A64" s="373"/>
      <c r="B64" s="284"/>
      <c r="C64" s="220"/>
      <c r="D64" s="285"/>
      <c r="E64" s="23" t="s">
        <v>129</v>
      </c>
      <c r="F64" s="10">
        <v>0</v>
      </c>
      <c r="G64" s="77" t="s">
        <v>79</v>
      </c>
      <c r="H64" s="285"/>
      <c r="I64" s="285" t="s">
        <v>73</v>
      </c>
      <c r="J64" s="285" t="s">
        <v>73</v>
      </c>
      <c r="K64" s="201"/>
    </row>
    <row r="65" spans="1:15" s="69" customFormat="1" ht="33" customHeight="1" x14ac:dyDescent="0.25">
      <c r="A65" s="373"/>
      <c r="B65" s="281"/>
      <c r="C65" s="221"/>
      <c r="D65" s="283"/>
      <c r="E65" s="23" t="s">
        <v>130</v>
      </c>
      <c r="F65" s="10">
        <v>0.46</v>
      </c>
      <c r="G65" s="77" t="s">
        <v>58</v>
      </c>
      <c r="H65" s="283"/>
      <c r="I65" s="283" t="s">
        <v>73</v>
      </c>
      <c r="J65" s="283" t="s">
        <v>73</v>
      </c>
      <c r="K65" s="202"/>
    </row>
    <row r="66" spans="1:15" s="69" customFormat="1" ht="45" customHeight="1" x14ac:dyDescent="0.25">
      <c r="A66" s="373"/>
      <c r="B66" s="280" t="s">
        <v>131</v>
      </c>
      <c r="C66" s="219" t="s">
        <v>70</v>
      </c>
      <c r="D66" s="282">
        <v>0.94</v>
      </c>
      <c r="E66" s="23" t="s">
        <v>132</v>
      </c>
      <c r="F66" s="10">
        <v>0.6</v>
      </c>
      <c r="G66" s="77" t="s">
        <v>58</v>
      </c>
      <c r="H66" s="282" t="s">
        <v>73</v>
      </c>
      <c r="I66" s="282" t="s">
        <v>73</v>
      </c>
      <c r="J66" s="282" t="s">
        <v>73</v>
      </c>
      <c r="K66" s="200" t="s">
        <v>133</v>
      </c>
    </row>
    <row r="67" spans="1:15" s="69" customFormat="1" ht="45" customHeight="1" x14ac:dyDescent="0.25">
      <c r="A67" s="373"/>
      <c r="B67" s="284"/>
      <c r="C67" s="220"/>
      <c r="D67" s="285"/>
      <c r="E67" s="23" t="s">
        <v>134</v>
      </c>
      <c r="F67" s="10">
        <v>0.6</v>
      </c>
      <c r="G67" s="77" t="s">
        <v>79</v>
      </c>
      <c r="H67" s="283"/>
      <c r="I67" s="283"/>
      <c r="J67" s="283"/>
      <c r="K67" s="202"/>
    </row>
    <row r="68" spans="1:15" s="69" customFormat="1" ht="99.75" customHeight="1" x14ac:dyDescent="0.25">
      <c r="A68" s="373"/>
      <c r="B68" s="280" t="s">
        <v>135</v>
      </c>
      <c r="C68" s="219" t="s">
        <v>70</v>
      </c>
      <c r="D68" s="282">
        <v>0.98</v>
      </c>
      <c r="E68" s="23" t="s">
        <v>136</v>
      </c>
      <c r="F68" s="10">
        <v>0.86</v>
      </c>
      <c r="G68" s="77" t="s">
        <v>72</v>
      </c>
      <c r="H68" s="282" t="s">
        <v>73</v>
      </c>
      <c r="I68" s="282" t="s">
        <v>73</v>
      </c>
      <c r="J68" s="282" t="s">
        <v>73</v>
      </c>
      <c r="K68" s="200" t="s">
        <v>137</v>
      </c>
    </row>
    <row r="69" spans="1:15" s="69" customFormat="1" ht="105" customHeight="1" x14ac:dyDescent="0.25">
      <c r="A69" s="373"/>
      <c r="B69" s="281"/>
      <c r="C69" s="221"/>
      <c r="D69" s="283"/>
      <c r="E69" s="23" t="s">
        <v>122</v>
      </c>
      <c r="F69" s="10">
        <v>1</v>
      </c>
      <c r="G69" s="77" t="s">
        <v>72</v>
      </c>
      <c r="H69" s="283"/>
      <c r="I69" s="283"/>
      <c r="J69" s="283"/>
      <c r="K69" s="202"/>
    </row>
    <row r="70" spans="1:15" s="69" customFormat="1" ht="59.25" customHeight="1" x14ac:dyDescent="0.25">
      <c r="A70" s="373"/>
      <c r="B70" s="293" t="s">
        <v>138</v>
      </c>
      <c r="C70" s="170" t="s">
        <v>70</v>
      </c>
      <c r="D70" s="282">
        <v>0.52</v>
      </c>
      <c r="E70" s="23" t="s">
        <v>139</v>
      </c>
      <c r="F70" s="10">
        <v>0.25</v>
      </c>
      <c r="G70" s="10" t="s">
        <v>72</v>
      </c>
      <c r="H70" s="295">
        <v>62084240</v>
      </c>
      <c r="I70" s="295">
        <v>3230365</v>
      </c>
      <c r="J70" s="282">
        <f>I70/H70</f>
        <v>5.2031964956001715E-2</v>
      </c>
      <c r="K70" s="200" t="s">
        <v>140</v>
      </c>
    </row>
    <row r="71" spans="1:15" s="69" customFormat="1" ht="59.25" customHeight="1" x14ac:dyDescent="0.25">
      <c r="A71" s="373"/>
      <c r="B71" s="294"/>
      <c r="C71" s="171"/>
      <c r="D71" s="285"/>
      <c r="E71" s="23" t="s">
        <v>141</v>
      </c>
      <c r="F71" s="10">
        <v>0.73</v>
      </c>
      <c r="G71" s="10" t="s">
        <v>72</v>
      </c>
      <c r="H71" s="296"/>
      <c r="I71" s="296"/>
      <c r="J71" s="285"/>
      <c r="K71" s="201"/>
    </row>
    <row r="72" spans="1:15" s="69" customFormat="1" ht="59.25" customHeight="1" x14ac:dyDescent="0.25">
      <c r="A72" s="373"/>
      <c r="B72" s="341"/>
      <c r="C72" s="172"/>
      <c r="D72" s="283"/>
      <c r="E72" s="23" t="s">
        <v>142</v>
      </c>
      <c r="F72" s="10">
        <v>0.7</v>
      </c>
      <c r="G72" s="10" t="s">
        <v>72</v>
      </c>
      <c r="H72" s="297"/>
      <c r="I72" s="297"/>
      <c r="J72" s="283"/>
      <c r="K72" s="202"/>
    </row>
    <row r="73" spans="1:15" s="69" customFormat="1" ht="46.5" customHeight="1" x14ac:dyDescent="0.25">
      <c r="A73" s="373"/>
      <c r="B73" s="293" t="s">
        <v>143</v>
      </c>
      <c r="C73" s="173" t="s">
        <v>144</v>
      </c>
      <c r="D73" s="282">
        <v>0.89</v>
      </c>
      <c r="E73" s="23" t="s">
        <v>145</v>
      </c>
      <c r="F73" s="10">
        <v>1</v>
      </c>
      <c r="G73" s="10" t="s">
        <v>146</v>
      </c>
      <c r="H73" s="340">
        <v>268099781.84999999</v>
      </c>
      <c r="I73" s="340">
        <v>140322950.69999999</v>
      </c>
      <c r="J73" s="282">
        <v>0.52</v>
      </c>
      <c r="K73" s="343" t="s">
        <v>147</v>
      </c>
    </row>
    <row r="74" spans="1:15" s="69" customFormat="1" ht="73.5" customHeight="1" x14ac:dyDescent="0.25">
      <c r="A74" s="373"/>
      <c r="B74" s="341"/>
      <c r="C74" s="175"/>
      <c r="D74" s="283"/>
      <c r="E74" s="23" t="s">
        <v>148</v>
      </c>
      <c r="F74" s="10">
        <v>0</v>
      </c>
      <c r="G74" s="10" t="s">
        <v>146</v>
      </c>
      <c r="H74" s="342"/>
      <c r="I74" s="342"/>
      <c r="J74" s="283"/>
      <c r="K74" s="344"/>
      <c r="N74" s="87">
        <v>88</v>
      </c>
      <c r="O74" s="87">
        <f>104+28</f>
        <v>132</v>
      </c>
    </row>
    <row r="75" spans="1:15" s="69" customFormat="1" ht="65.25" customHeight="1" x14ac:dyDescent="0.25">
      <c r="A75" s="373"/>
      <c r="B75" s="293" t="s">
        <v>149</v>
      </c>
      <c r="C75" s="173" t="s">
        <v>144</v>
      </c>
      <c r="D75" s="282">
        <v>0.36</v>
      </c>
      <c r="E75" s="67" t="s">
        <v>55</v>
      </c>
      <c r="F75" s="10">
        <v>0</v>
      </c>
      <c r="G75" s="65" t="s">
        <v>90</v>
      </c>
      <c r="H75" s="339">
        <v>283700000</v>
      </c>
      <c r="I75" s="340">
        <v>27114.07</v>
      </c>
      <c r="J75" s="298" t="s">
        <v>150</v>
      </c>
      <c r="K75" s="200" t="s">
        <v>151</v>
      </c>
      <c r="N75" s="87"/>
      <c r="O75" s="87">
        <v>19</v>
      </c>
    </row>
    <row r="76" spans="1:15" s="69" customFormat="1" ht="44.25" customHeight="1" x14ac:dyDescent="0.25">
      <c r="A76" s="263"/>
      <c r="B76" s="294"/>
      <c r="C76" s="174"/>
      <c r="D76" s="285"/>
      <c r="E76" s="67" t="s">
        <v>60</v>
      </c>
      <c r="F76" s="13">
        <v>0</v>
      </c>
      <c r="G76" s="65" t="s">
        <v>61</v>
      </c>
      <c r="H76" s="285"/>
      <c r="I76" s="285"/>
      <c r="J76" s="299"/>
      <c r="K76" s="201"/>
      <c r="N76" s="87"/>
      <c r="O76" s="87">
        <f>O74+O75</f>
        <v>151</v>
      </c>
    </row>
    <row r="77" spans="1:15" s="69" customFormat="1" ht="42" customHeight="1" x14ac:dyDescent="0.25">
      <c r="A77" s="263"/>
      <c r="B77" s="294"/>
      <c r="C77" s="174"/>
      <c r="D77" s="285"/>
      <c r="E77" s="67" t="s">
        <v>62</v>
      </c>
      <c r="F77" s="13">
        <v>0</v>
      </c>
      <c r="G77" s="65" t="s">
        <v>146</v>
      </c>
      <c r="H77" s="285"/>
      <c r="I77" s="285"/>
      <c r="J77" s="299"/>
      <c r="K77" s="201"/>
    </row>
    <row r="78" spans="1:15" s="69" customFormat="1" ht="33" customHeight="1" x14ac:dyDescent="0.25">
      <c r="A78" s="263"/>
      <c r="B78" s="293" t="s">
        <v>152</v>
      </c>
      <c r="C78" s="173" t="s">
        <v>144</v>
      </c>
      <c r="D78" s="282">
        <v>0.41</v>
      </c>
      <c r="E78" s="81" t="s">
        <v>153</v>
      </c>
      <c r="F78" s="13">
        <v>0</v>
      </c>
      <c r="G78" s="80" t="s">
        <v>146</v>
      </c>
      <c r="H78" s="338">
        <v>77883048.760000005</v>
      </c>
      <c r="I78" s="338">
        <v>7443.5209999999997</v>
      </c>
      <c r="J78" s="173" t="s">
        <v>154</v>
      </c>
      <c r="K78" s="200" t="s">
        <v>155</v>
      </c>
    </row>
    <row r="79" spans="1:15" s="69" customFormat="1" ht="33" customHeight="1" x14ac:dyDescent="0.25">
      <c r="A79" s="263"/>
      <c r="B79" s="294"/>
      <c r="C79" s="174"/>
      <c r="D79" s="285"/>
      <c r="E79" s="81" t="s">
        <v>156</v>
      </c>
      <c r="F79" s="13">
        <v>0</v>
      </c>
      <c r="G79" s="80" t="s">
        <v>146</v>
      </c>
      <c r="H79" s="174"/>
      <c r="I79" s="174"/>
      <c r="J79" s="174"/>
      <c r="K79" s="201"/>
    </row>
    <row r="80" spans="1:15" s="69" customFormat="1" ht="108" customHeight="1" x14ac:dyDescent="0.25">
      <c r="A80" s="374"/>
      <c r="B80" s="337"/>
      <c r="C80" s="325"/>
      <c r="D80" s="322"/>
      <c r="E80" s="82" t="s">
        <v>157</v>
      </c>
      <c r="F80" s="11">
        <v>0</v>
      </c>
      <c r="G80" s="83" t="s">
        <v>146</v>
      </c>
      <c r="H80" s="325"/>
      <c r="I80" s="325"/>
      <c r="J80" s="325"/>
      <c r="K80" s="332"/>
    </row>
    <row r="81" spans="1:11" ht="108" customHeight="1" x14ac:dyDescent="0.25">
      <c r="A81" s="364" t="s">
        <v>158</v>
      </c>
      <c r="B81" s="307" t="s">
        <v>159</v>
      </c>
      <c r="C81" s="333" t="s">
        <v>29</v>
      </c>
      <c r="D81" s="334">
        <v>0.32</v>
      </c>
      <c r="E81" s="66" t="s">
        <v>160</v>
      </c>
      <c r="F81" s="17">
        <v>0</v>
      </c>
      <c r="G81" s="17" t="s">
        <v>161</v>
      </c>
      <c r="H81" s="314">
        <v>3722663990</v>
      </c>
      <c r="I81" s="314">
        <v>146598923.33000001</v>
      </c>
      <c r="J81" s="313">
        <f>+I81/H81</f>
        <v>3.9380111587777232E-2</v>
      </c>
      <c r="K81" s="335" t="s">
        <v>162</v>
      </c>
    </row>
    <row r="82" spans="1:11" ht="46.5" customHeight="1" x14ac:dyDescent="0.25">
      <c r="A82" s="258"/>
      <c r="B82" s="309"/>
      <c r="C82" s="272"/>
      <c r="D82" s="175"/>
      <c r="E82" s="58" t="s">
        <v>163</v>
      </c>
      <c r="F82" s="10">
        <v>7.0000000000000007E-2</v>
      </c>
      <c r="G82" s="10" t="s">
        <v>161</v>
      </c>
      <c r="H82" s="316"/>
      <c r="I82" s="316"/>
      <c r="J82" s="283"/>
      <c r="K82" s="336"/>
    </row>
    <row r="83" spans="1:11" ht="39.75" customHeight="1" x14ac:dyDescent="0.25">
      <c r="A83" s="258"/>
      <c r="B83" s="319" t="s">
        <v>164</v>
      </c>
      <c r="C83" s="270" t="s">
        <v>29</v>
      </c>
      <c r="D83" s="282">
        <v>7.0000000000000007E-2</v>
      </c>
      <c r="E83" s="23" t="s">
        <v>165</v>
      </c>
      <c r="F83" s="10">
        <v>0</v>
      </c>
      <c r="G83" s="10" t="s">
        <v>166</v>
      </c>
      <c r="H83" s="323">
        <v>3233202394.1999998</v>
      </c>
      <c r="I83" s="323">
        <v>11044448.48</v>
      </c>
      <c r="J83" s="298">
        <f>+I83/H83</f>
        <v>3.4159471426262996E-3</v>
      </c>
      <c r="K83" s="304" t="s">
        <v>167</v>
      </c>
    </row>
    <row r="84" spans="1:11" ht="39.75" customHeight="1" x14ac:dyDescent="0.25">
      <c r="A84" s="258"/>
      <c r="B84" s="308"/>
      <c r="C84" s="271"/>
      <c r="D84" s="285"/>
      <c r="E84" s="23" t="s">
        <v>168</v>
      </c>
      <c r="F84" s="10">
        <v>0</v>
      </c>
      <c r="G84" s="10" t="s">
        <v>166</v>
      </c>
      <c r="H84" s="315"/>
      <c r="I84" s="315"/>
      <c r="J84" s="299"/>
      <c r="K84" s="305"/>
    </row>
    <row r="85" spans="1:11" ht="39.75" customHeight="1" x14ac:dyDescent="0.25">
      <c r="A85" s="366"/>
      <c r="B85" s="320"/>
      <c r="C85" s="321"/>
      <c r="D85" s="322"/>
      <c r="E85" s="60" t="s">
        <v>169</v>
      </c>
      <c r="F85" s="11">
        <v>0</v>
      </c>
      <c r="G85" s="10" t="s">
        <v>166</v>
      </c>
      <c r="H85" s="324"/>
      <c r="I85" s="324"/>
      <c r="J85" s="303"/>
      <c r="K85" s="306"/>
    </row>
    <row r="86" spans="1:11" customFormat="1" ht="46.5" customHeight="1" x14ac:dyDescent="0.25">
      <c r="A86" s="364" t="s">
        <v>170</v>
      </c>
      <c r="B86" s="307" t="s">
        <v>171</v>
      </c>
      <c r="C86" s="310" t="s">
        <v>172</v>
      </c>
      <c r="D86" s="313">
        <v>0.37</v>
      </c>
      <c r="E86" s="37" t="s">
        <v>173</v>
      </c>
      <c r="F86" s="17">
        <v>0</v>
      </c>
      <c r="G86" s="17" t="s">
        <v>174</v>
      </c>
      <c r="H86" s="314">
        <v>2699270341.3699999</v>
      </c>
      <c r="I86" s="314">
        <v>491876955.45999998</v>
      </c>
      <c r="J86" s="313">
        <f>+I86/H86</f>
        <v>0.18222589561383115</v>
      </c>
      <c r="K86" s="317" t="s">
        <v>175</v>
      </c>
    </row>
    <row r="87" spans="1:11" customFormat="1" ht="46.5" customHeight="1" x14ac:dyDescent="0.25">
      <c r="A87" s="259"/>
      <c r="B87" s="308"/>
      <c r="C87" s="311"/>
      <c r="D87" s="285"/>
      <c r="E87" s="58" t="s">
        <v>176</v>
      </c>
      <c r="F87" s="59">
        <v>0</v>
      </c>
      <c r="G87" s="17" t="s">
        <v>174</v>
      </c>
      <c r="H87" s="315"/>
      <c r="I87" s="315"/>
      <c r="J87" s="285"/>
      <c r="K87" s="318"/>
    </row>
    <row r="88" spans="1:11" customFormat="1" ht="46.5" customHeight="1" x14ac:dyDescent="0.25">
      <c r="A88" s="259"/>
      <c r="B88" s="308"/>
      <c r="C88" s="311"/>
      <c r="D88" s="285"/>
      <c r="E88" s="58" t="s">
        <v>177</v>
      </c>
      <c r="F88" s="59">
        <v>0</v>
      </c>
      <c r="G88" s="17" t="s">
        <v>174</v>
      </c>
      <c r="H88" s="315"/>
      <c r="I88" s="315"/>
      <c r="J88" s="285"/>
      <c r="K88" s="318"/>
    </row>
    <row r="89" spans="1:11" customFormat="1" ht="46.5" customHeight="1" x14ac:dyDescent="0.25">
      <c r="A89" s="259"/>
      <c r="B89" s="308"/>
      <c r="C89" s="311"/>
      <c r="D89" s="285"/>
      <c r="E89" s="58" t="s">
        <v>178</v>
      </c>
      <c r="F89" s="59">
        <v>0</v>
      </c>
      <c r="G89" s="17" t="s">
        <v>174</v>
      </c>
      <c r="H89" s="315"/>
      <c r="I89" s="315"/>
      <c r="J89" s="285"/>
      <c r="K89" s="318"/>
    </row>
    <row r="90" spans="1:11" customFormat="1" ht="46.5" customHeight="1" x14ac:dyDescent="0.25">
      <c r="A90" s="259"/>
      <c r="B90" s="308"/>
      <c r="C90" s="311"/>
      <c r="D90" s="285"/>
      <c r="E90" s="58" t="s">
        <v>179</v>
      </c>
      <c r="F90" s="59">
        <v>0</v>
      </c>
      <c r="G90" s="17" t="s">
        <v>174</v>
      </c>
      <c r="H90" s="315"/>
      <c r="I90" s="315"/>
      <c r="J90" s="285"/>
      <c r="K90" s="318"/>
    </row>
    <row r="91" spans="1:11" customFormat="1" ht="57" customHeight="1" x14ac:dyDescent="0.25">
      <c r="A91" s="259"/>
      <c r="B91" s="308"/>
      <c r="C91" s="311"/>
      <c r="D91" s="285"/>
      <c r="E91" s="58" t="s">
        <v>180</v>
      </c>
      <c r="F91" s="59">
        <v>0</v>
      </c>
      <c r="G91" s="17" t="s">
        <v>174</v>
      </c>
      <c r="H91" s="315"/>
      <c r="I91" s="315"/>
      <c r="J91" s="285"/>
      <c r="K91" s="318"/>
    </row>
    <row r="92" spans="1:11" customFormat="1" ht="63.75" customHeight="1" x14ac:dyDescent="0.25">
      <c r="A92" s="259"/>
      <c r="B92" s="309"/>
      <c r="C92" s="312"/>
      <c r="D92" s="283"/>
      <c r="E92" s="58" t="s">
        <v>181</v>
      </c>
      <c r="F92" s="59">
        <v>0</v>
      </c>
      <c r="G92" s="17" t="s">
        <v>174</v>
      </c>
      <c r="H92" s="316"/>
      <c r="I92" s="316"/>
      <c r="J92" s="283"/>
      <c r="K92" s="302"/>
    </row>
    <row r="93" spans="1:11" customFormat="1" ht="75.75" customHeight="1" x14ac:dyDescent="0.25">
      <c r="A93" s="365"/>
      <c r="B93" s="57" t="s">
        <v>182</v>
      </c>
      <c r="C93" s="63" t="s">
        <v>172</v>
      </c>
      <c r="D93" s="10">
        <v>0.32</v>
      </c>
      <c r="E93" s="23" t="s">
        <v>183</v>
      </c>
      <c r="F93" s="10">
        <v>0</v>
      </c>
      <c r="G93" s="17" t="s">
        <v>174</v>
      </c>
      <c r="H93" s="10" t="s">
        <v>184</v>
      </c>
      <c r="I93" s="10" t="s">
        <v>185</v>
      </c>
      <c r="J93" s="88">
        <v>1.7299999999999999E-2</v>
      </c>
      <c r="K93" s="56" t="s">
        <v>186</v>
      </c>
    </row>
    <row r="94" spans="1:11" customFormat="1" ht="39.75" customHeight="1" x14ac:dyDescent="0.25">
      <c r="A94" s="365"/>
      <c r="B94" s="319" t="s">
        <v>187</v>
      </c>
      <c r="C94" s="326" t="s">
        <v>172</v>
      </c>
      <c r="D94" s="282">
        <v>0.87</v>
      </c>
      <c r="E94" s="23" t="s">
        <v>188</v>
      </c>
      <c r="F94" s="10">
        <v>0</v>
      </c>
      <c r="G94" s="10" t="s">
        <v>174</v>
      </c>
      <c r="H94" s="328">
        <v>275875012</v>
      </c>
      <c r="I94" s="295">
        <v>267657731.860645</v>
      </c>
      <c r="J94" s="298">
        <f>+I94/H94</f>
        <v>0.97021375702067936</v>
      </c>
      <c r="K94" s="301" t="s">
        <v>189</v>
      </c>
    </row>
    <row r="95" spans="1:11" customFormat="1" ht="96" customHeight="1" x14ac:dyDescent="0.25">
      <c r="A95" s="365"/>
      <c r="B95" s="309"/>
      <c r="C95" s="312"/>
      <c r="D95" s="283"/>
      <c r="E95" s="23" t="s">
        <v>190</v>
      </c>
      <c r="F95" s="10">
        <v>0</v>
      </c>
      <c r="G95" s="10" t="s">
        <v>174</v>
      </c>
      <c r="H95" s="331"/>
      <c r="I95" s="297"/>
      <c r="J95" s="300"/>
      <c r="K95" s="302"/>
    </row>
    <row r="96" spans="1:11" customFormat="1" ht="53.25" customHeight="1" x14ac:dyDescent="0.25">
      <c r="A96" s="257"/>
      <c r="B96" s="319" t="s">
        <v>191</v>
      </c>
      <c r="C96" s="326" t="s">
        <v>172</v>
      </c>
      <c r="D96" s="282">
        <v>0.91</v>
      </c>
      <c r="E96" s="64" t="s">
        <v>192</v>
      </c>
      <c r="F96" s="13">
        <v>0</v>
      </c>
      <c r="G96" s="10" t="s">
        <v>174</v>
      </c>
      <c r="H96" s="328">
        <v>499875012</v>
      </c>
      <c r="I96" s="328">
        <v>491658927.76737797</v>
      </c>
      <c r="J96" s="298">
        <f>+I96/H96</f>
        <v>0.98356372285994154</v>
      </c>
      <c r="K96" s="301" t="s">
        <v>193</v>
      </c>
    </row>
    <row r="97" spans="1:11" customFormat="1" ht="42.75" customHeight="1" x14ac:dyDescent="0.25">
      <c r="A97" s="366"/>
      <c r="B97" s="320"/>
      <c r="C97" s="327"/>
      <c r="D97" s="322"/>
      <c r="E97" s="60" t="s">
        <v>194</v>
      </c>
      <c r="F97" s="11">
        <v>0</v>
      </c>
      <c r="G97" s="10" t="s">
        <v>174</v>
      </c>
      <c r="H97" s="329"/>
      <c r="I97" s="329"/>
      <c r="J97" s="303"/>
      <c r="K97" s="330"/>
    </row>
  </sheetData>
  <mergeCells count="232">
    <mergeCell ref="B34:B35"/>
    <mergeCell ref="C34:C35"/>
    <mergeCell ref="D34:D35"/>
    <mergeCell ref="H34:H35"/>
    <mergeCell ref="I34:I35"/>
    <mergeCell ref="J34:J35"/>
    <mergeCell ref="B39:B40"/>
    <mergeCell ref="C39:C40"/>
    <mergeCell ref="K39:K40"/>
    <mergeCell ref="D39:D40"/>
    <mergeCell ref="H39:H40"/>
    <mergeCell ref="I39:I40"/>
    <mergeCell ref="J39:J40"/>
    <mergeCell ref="K34:K35"/>
    <mergeCell ref="J36:J38"/>
    <mergeCell ref="K36:K38"/>
    <mergeCell ref="A1:B3"/>
    <mergeCell ref="C1:J1"/>
    <mergeCell ref="C2:K2"/>
    <mergeCell ref="A6:A80"/>
    <mergeCell ref="A81:A85"/>
    <mergeCell ref="I3:J3"/>
    <mergeCell ref="C3:H3"/>
    <mergeCell ref="B6:B7"/>
    <mergeCell ref="C6:C7"/>
    <mergeCell ref="D6:D7"/>
    <mergeCell ref="H6:H7"/>
    <mergeCell ref="I6:I7"/>
    <mergeCell ref="J6:J7"/>
    <mergeCell ref="K6:K7"/>
    <mergeCell ref="B8:B11"/>
    <mergeCell ref="C8:C11"/>
    <mergeCell ref="D8:D11"/>
    <mergeCell ref="H8:H11"/>
    <mergeCell ref="I8:I11"/>
    <mergeCell ref="J8:J11"/>
    <mergeCell ref="K8:K11"/>
    <mergeCell ref="B16:B18"/>
    <mergeCell ref="C16:C18"/>
    <mergeCell ref="D16:D18"/>
    <mergeCell ref="A86:A97"/>
    <mergeCell ref="J12:J13"/>
    <mergeCell ref="K12:K13"/>
    <mergeCell ref="B14:B15"/>
    <mergeCell ref="C14:C15"/>
    <mergeCell ref="D14:D15"/>
    <mergeCell ref="H14:H15"/>
    <mergeCell ref="I14:I15"/>
    <mergeCell ref="J14:J15"/>
    <mergeCell ref="K14:K15"/>
    <mergeCell ref="B12:B13"/>
    <mergeCell ref="C12:C13"/>
    <mergeCell ref="D12:D13"/>
    <mergeCell ref="H12:H13"/>
    <mergeCell ref="I12:I13"/>
    <mergeCell ref="J16:J18"/>
    <mergeCell ref="K16:K18"/>
    <mergeCell ref="B20:B23"/>
    <mergeCell ref="C20:C23"/>
    <mergeCell ref="D20:D23"/>
    <mergeCell ref="H20:H23"/>
    <mergeCell ref="I20:I23"/>
    <mergeCell ref="J20:J23"/>
    <mergeCell ref="K20:K23"/>
    <mergeCell ref="H16:H18"/>
    <mergeCell ref="I16:I18"/>
    <mergeCell ref="J24:J27"/>
    <mergeCell ref="K24:K27"/>
    <mergeCell ref="B31:B33"/>
    <mergeCell ref="C31:C33"/>
    <mergeCell ref="D31:D33"/>
    <mergeCell ref="H31:H33"/>
    <mergeCell ref="I31:I33"/>
    <mergeCell ref="J31:J33"/>
    <mergeCell ref="K31:K33"/>
    <mergeCell ref="B24:B27"/>
    <mergeCell ref="C24:C27"/>
    <mergeCell ref="D24:D27"/>
    <mergeCell ref="H24:H27"/>
    <mergeCell ref="I24:I27"/>
    <mergeCell ref="B28:B30"/>
    <mergeCell ref="C28:C30"/>
    <mergeCell ref="D28:D30"/>
    <mergeCell ref="H28:H30"/>
    <mergeCell ref="I28:I30"/>
    <mergeCell ref="J28:J30"/>
    <mergeCell ref="K28:K30"/>
    <mergeCell ref="B41:B43"/>
    <mergeCell ref="C41:C43"/>
    <mergeCell ref="D41:D43"/>
    <mergeCell ref="H41:H43"/>
    <mergeCell ref="I41:I43"/>
    <mergeCell ref="J41:J43"/>
    <mergeCell ref="K41:K43"/>
    <mergeCell ref="B36:B38"/>
    <mergeCell ref="C36:C38"/>
    <mergeCell ref="D36:D38"/>
    <mergeCell ref="H36:H38"/>
    <mergeCell ref="I36:I38"/>
    <mergeCell ref="J47:J49"/>
    <mergeCell ref="K47:K49"/>
    <mergeCell ref="B50:B52"/>
    <mergeCell ref="C50:C52"/>
    <mergeCell ref="D50:D52"/>
    <mergeCell ref="H50:H52"/>
    <mergeCell ref="I50:I52"/>
    <mergeCell ref="J50:J52"/>
    <mergeCell ref="K50:K52"/>
    <mergeCell ref="B47:B49"/>
    <mergeCell ref="C47:C49"/>
    <mergeCell ref="D47:D49"/>
    <mergeCell ref="H47:H49"/>
    <mergeCell ref="I47:I49"/>
    <mergeCell ref="B60:B62"/>
    <mergeCell ref="C60:C62"/>
    <mergeCell ref="D60:D62"/>
    <mergeCell ref="H60:H62"/>
    <mergeCell ref="I60:I62"/>
    <mergeCell ref="J60:J62"/>
    <mergeCell ref="K60:K62"/>
    <mergeCell ref="B55:B56"/>
    <mergeCell ref="C55:C56"/>
    <mergeCell ref="D55:D56"/>
    <mergeCell ref="H55:H56"/>
    <mergeCell ref="I55:I56"/>
    <mergeCell ref="J70:J72"/>
    <mergeCell ref="K70:K72"/>
    <mergeCell ref="B75:B77"/>
    <mergeCell ref="C75:C77"/>
    <mergeCell ref="D75:D77"/>
    <mergeCell ref="H75:H77"/>
    <mergeCell ref="I75:I77"/>
    <mergeCell ref="J75:J77"/>
    <mergeCell ref="K75:K77"/>
    <mergeCell ref="B70:B72"/>
    <mergeCell ref="C70:C72"/>
    <mergeCell ref="D70:D72"/>
    <mergeCell ref="H70:H72"/>
    <mergeCell ref="I70:I72"/>
    <mergeCell ref="B73:B74"/>
    <mergeCell ref="C73:C74"/>
    <mergeCell ref="D73:D74"/>
    <mergeCell ref="H73:H74"/>
    <mergeCell ref="I73:I74"/>
    <mergeCell ref="J73:J74"/>
    <mergeCell ref="K73:K74"/>
    <mergeCell ref="K78:K80"/>
    <mergeCell ref="B81:B82"/>
    <mergeCell ref="C81:C82"/>
    <mergeCell ref="D81:D82"/>
    <mergeCell ref="H81:H82"/>
    <mergeCell ref="I81:I82"/>
    <mergeCell ref="J81:J82"/>
    <mergeCell ref="K81:K82"/>
    <mergeCell ref="B78:B80"/>
    <mergeCell ref="C78:C80"/>
    <mergeCell ref="D78:D80"/>
    <mergeCell ref="H78:H80"/>
    <mergeCell ref="I78:I80"/>
    <mergeCell ref="B96:B97"/>
    <mergeCell ref="C96:C97"/>
    <mergeCell ref="D96:D97"/>
    <mergeCell ref="H96:H97"/>
    <mergeCell ref="I96:I97"/>
    <mergeCell ref="J96:J97"/>
    <mergeCell ref="K96:K97"/>
    <mergeCell ref="B94:B95"/>
    <mergeCell ref="C94:C95"/>
    <mergeCell ref="D94:D95"/>
    <mergeCell ref="H94:H95"/>
    <mergeCell ref="I94:I95"/>
    <mergeCell ref="B44:B46"/>
    <mergeCell ref="C44:C46"/>
    <mergeCell ref="D44:D46"/>
    <mergeCell ref="H44:H46"/>
    <mergeCell ref="I44:I46"/>
    <mergeCell ref="J44:J46"/>
    <mergeCell ref="K44:K46"/>
    <mergeCell ref="J94:J95"/>
    <mergeCell ref="K94:K95"/>
    <mergeCell ref="J83:J85"/>
    <mergeCell ref="K83:K85"/>
    <mergeCell ref="B86:B92"/>
    <mergeCell ref="C86:C92"/>
    <mergeCell ref="D86:D92"/>
    <mergeCell ref="I86:I92"/>
    <mergeCell ref="J86:J92"/>
    <mergeCell ref="K86:K92"/>
    <mergeCell ref="H86:H92"/>
    <mergeCell ref="B83:B85"/>
    <mergeCell ref="C83:C85"/>
    <mergeCell ref="D83:D85"/>
    <mergeCell ref="H83:H85"/>
    <mergeCell ref="I83:I85"/>
    <mergeCell ref="J78:J80"/>
    <mergeCell ref="D53:D54"/>
    <mergeCell ref="H53:H54"/>
    <mergeCell ref="I53:I54"/>
    <mergeCell ref="J53:J54"/>
    <mergeCell ref="K53:K54"/>
    <mergeCell ref="B53:B54"/>
    <mergeCell ref="C53:C54"/>
    <mergeCell ref="B57:B59"/>
    <mergeCell ref="C57:C59"/>
    <mergeCell ref="D57:D59"/>
    <mergeCell ref="H57:H59"/>
    <mergeCell ref="I57:I59"/>
    <mergeCell ref="J57:J59"/>
    <mergeCell ref="K57:K59"/>
    <mergeCell ref="J55:J56"/>
    <mergeCell ref="K55:K56"/>
    <mergeCell ref="B68:B69"/>
    <mergeCell ref="C68:C69"/>
    <mergeCell ref="D68:D69"/>
    <mergeCell ref="H68:H69"/>
    <mergeCell ref="I68:I69"/>
    <mergeCell ref="J68:J69"/>
    <mergeCell ref="K68:K69"/>
    <mergeCell ref="B63:B65"/>
    <mergeCell ref="C63:C65"/>
    <mergeCell ref="D63:D65"/>
    <mergeCell ref="H63:H65"/>
    <mergeCell ref="I63:I65"/>
    <mergeCell ref="J63:J65"/>
    <mergeCell ref="K63:K65"/>
    <mergeCell ref="B66:B67"/>
    <mergeCell ref="C66:C67"/>
    <mergeCell ref="D66:D67"/>
    <mergeCell ref="H66:H67"/>
    <mergeCell ref="I66:I67"/>
    <mergeCell ref="J66:J67"/>
    <mergeCell ref="K66:K67"/>
  </mergeCells>
  <pageMargins left="0.25" right="0.25" top="0.75" bottom="0.75" header="0.3" footer="0.3"/>
  <pageSetup paperSize="167" scale="55" fitToHeight="0"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85"/>
  <sheetViews>
    <sheetView topLeftCell="A46" zoomScaleNormal="100" zoomScaleSheetLayoutView="80" workbookViewId="0">
      <selection activeCell="B50" sqref="B50:B52"/>
    </sheetView>
  </sheetViews>
  <sheetFormatPr baseColWidth="10" defaultColWidth="11.42578125" defaultRowHeight="15" x14ac:dyDescent="0.25"/>
  <cols>
    <col min="1" max="1" width="23.7109375" style="29" customWidth="1"/>
    <col min="2" max="2" width="44.7109375" style="29" customWidth="1"/>
    <col min="3" max="3" width="27" style="27" customWidth="1"/>
    <col min="4" max="4" width="23" style="2" customWidth="1"/>
    <col min="5" max="5" width="39.7109375" style="2" customWidth="1"/>
    <col min="6" max="6" width="17.85546875" style="2" customWidth="1"/>
    <col min="7" max="8" width="28.140625" style="2" customWidth="1"/>
    <col min="9" max="9" width="25" style="2" customWidth="1"/>
    <col min="10" max="10" width="19.28515625" style="2" customWidth="1"/>
    <col min="11" max="11" width="102.7109375" style="30" customWidth="1"/>
    <col min="12" max="12" width="12.42578125" style="1" customWidth="1"/>
    <col min="13" max="16384" width="11.42578125" style="1"/>
  </cols>
  <sheetData>
    <row r="1" spans="1:11" ht="24" customHeight="1" x14ac:dyDescent="0.25">
      <c r="A1" s="246"/>
      <c r="B1" s="247"/>
      <c r="C1" s="152" t="s">
        <v>0</v>
      </c>
      <c r="D1" s="152"/>
      <c r="E1" s="152"/>
      <c r="F1" s="152"/>
      <c r="G1" s="152"/>
      <c r="H1" s="152"/>
      <c r="I1" s="152"/>
      <c r="J1" s="152"/>
      <c r="K1" s="54" t="s">
        <v>1</v>
      </c>
    </row>
    <row r="2" spans="1:11" ht="22.5" customHeight="1" x14ac:dyDescent="0.25">
      <c r="A2" s="248"/>
      <c r="B2" s="249"/>
      <c r="C2" s="153" t="s">
        <v>2</v>
      </c>
      <c r="D2" s="153"/>
      <c r="E2" s="153"/>
      <c r="F2" s="153"/>
      <c r="G2" s="153"/>
      <c r="H2" s="153"/>
      <c r="I2" s="153"/>
      <c r="J2" s="153"/>
      <c r="K2" s="153"/>
    </row>
    <row r="3" spans="1:11" ht="27" customHeight="1" x14ac:dyDescent="0.25">
      <c r="A3" s="250"/>
      <c r="B3" s="251"/>
      <c r="C3" s="155" t="s">
        <v>3</v>
      </c>
      <c r="D3" s="156"/>
      <c r="E3" s="156"/>
      <c r="F3" s="156"/>
      <c r="G3" s="156"/>
      <c r="H3" s="157"/>
      <c r="I3" s="155" t="s">
        <v>16</v>
      </c>
      <c r="J3" s="157"/>
      <c r="K3" s="28" t="s">
        <v>17</v>
      </c>
    </row>
    <row r="4" spans="1:11" ht="28.5" customHeight="1" x14ac:dyDescent="0.25">
      <c r="A4" s="25"/>
      <c r="B4" s="26"/>
      <c r="C4" s="26"/>
      <c r="D4" s="26"/>
      <c r="E4" s="26"/>
      <c r="F4" s="26"/>
      <c r="G4" s="26"/>
      <c r="H4" s="26"/>
      <c r="I4" s="26"/>
      <c r="J4" s="26"/>
      <c r="K4" s="26"/>
    </row>
    <row r="5" spans="1:11" s="2" customFormat="1" ht="84" customHeight="1" thickBot="1" x14ac:dyDescent="0.3">
      <c r="A5" s="61" t="s">
        <v>6</v>
      </c>
      <c r="B5" s="61" t="s">
        <v>18</v>
      </c>
      <c r="C5" s="62" t="s">
        <v>8</v>
      </c>
      <c r="D5" s="62" t="s">
        <v>9</v>
      </c>
      <c r="E5" s="62" t="s">
        <v>19</v>
      </c>
      <c r="F5" s="62" t="s">
        <v>10</v>
      </c>
      <c r="G5" s="62" t="s">
        <v>20</v>
      </c>
      <c r="H5" s="62" t="s">
        <v>11</v>
      </c>
      <c r="I5" s="62" t="s">
        <v>12</v>
      </c>
      <c r="J5" s="62" t="s">
        <v>13</v>
      </c>
      <c r="K5" s="62" t="s">
        <v>14</v>
      </c>
    </row>
    <row r="6" spans="1:11" s="69" customFormat="1" ht="36" customHeight="1" x14ac:dyDescent="0.25">
      <c r="A6" s="373"/>
      <c r="B6" s="293" t="s">
        <v>28</v>
      </c>
      <c r="C6" s="369" t="s">
        <v>29</v>
      </c>
      <c r="D6" s="173">
        <v>0.06</v>
      </c>
      <c r="E6" s="89" t="s">
        <v>30</v>
      </c>
      <c r="F6" s="90">
        <v>0</v>
      </c>
      <c r="G6" s="65" t="s">
        <v>31</v>
      </c>
      <c r="H6" s="385">
        <v>2615495517</v>
      </c>
      <c r="I6" s="385">
        <v>0</v>
      </c>
      <c r="J6" s="173">
        <v>0</v>
      </c>
      <c r="K6" s="200" t="s">
        <v>195</v>
      </c>
    </row>
    <row r="7" spans="1:11" s="69" customFormat="1" ht="51.75" customHeight="1" x14ac:dyDescent="0.25">
      <c r="A7" s="373"/>
      <c r="B7" s="294"/>
      <c r="C7" s="377"/>
      <c r="D7" s="174"/>
      <c r="E7" s="89" t="s">
        <v>33</v>
      </c>
      <c r="F7" s="90">
        <v>0</v>
      </c>
      <c r="G7" s="65" t="s">
        <v>31</v>
      </c>
      <c r="H7" s="406"/>
      <c r="I7" s="406"/>
      <c r="J7" s="174"/>
      <c r="K7" s="201"/>
    </row>
    <row r="8" spans="1:11" s="69" customFormat="1" ht="61.5" customHeight="1" x14ac:dyDescent="0.25">
      <c r="A8" s="373"/>
      <c r="B8" s="294"/>
      <c r="C8" s="377"/>
      <c r="D8" s="174"/>
      <c r="E8" s="89" t="s">
        <v>34</v>
      </c>
      <c r="F8" s="90">
        <v>0</v>
      </c>
      <c r="G8" s="65" t="s">
        <v>31</v>
      </c>
      <c r="H8" s="406"/>
      <c r="I8" s="406"/>
      <c r="J8" s="174"/>
      <c r="K8" s="201"/>
    </row>
    <row r="9" spans="1:11" s="69" customFormat="1" ht="63" customHeight="1" x14ac:dyDescent="0.25">
      <c r="A9" s="373"/>
      <c r="B9" s="341"/>
      <c r="C9" s="370"/>
      <c r="D9" s="175"/>
      <c r="E9" s="89" t="s">
        <v>35</v>
      </c>
      <c r="F9" s="90">
        <v>0</v>
      </c>
      <c r="G9" s="65" t="s">
        <v>31</v>
      </c>
      <c r="H9" s="386"/>
      <c r="I9" s="386"/>
      <c r="J9" s="175"/>
      <c r="K9" s="202"/>
    </row>
    <row r="10" spans="1:11" s="69" customFormat="1" ht="74.25" customHeight="1" x14ac:dyDescent="0.25">
      <c r="A10" s="373"/>
      <c r="B10" s="280" t="s">
        <v>36</v>
      </c>
      <c r="C10" s="369" t="s">
        <v>37</v>
      </c>
      <c r="D10" s="173">
        <v>0.82</v>
      </c>
      <c r="E10" s="67" t="s">
        <v>38</v>
      </c>
      <c r="F10" s="65">
        <v>0.92</v>
      </c>
      <c r="G10" s="65" t="str">
        <f>C10</f>
        <v>3. Oficina Asesora Juridica</v>
      </c>
      <c r="H10" s="428">
        <v>275895874</v>
      </c>
      <c r="I10" s="428">
        <v>96112549.239069998</v>
      </c>
      <c r="J10" s="173">
        <f>+I10/H10</f>
        <v>0.34836530117543546</v>
      </c>
      <c r="K10" s="200" t="s">
        <v>196</v>
      </c>
    </row>
    <row r="11" spans="1:11" s="69" customFormat="1" ht="42.75" customHeight="1" x14ac:dyDescent="0.25">
      <c r="A11" s="373"/>
      <c r="B11" s="281"/>
      <c r="C11" s="370"/>
      <c r="D11" s="175"/>
      <c r="E11" s="96" t="s">
        <v>40</v>
      </c>
      <c r="F11" s="111">
        <v>4.5999999999999999E-2</v>
      </c>
      <c r="G11" s="65" t="str">
        <f>C10</f>
        <v>3. Oficina Asesora Juridica</v>
      </c>
      <c r="H11" s="429"/>
      <c r="I11" s="429"/>
      <c r="J11" s="175"/>
      <c r="K11" s="202"/>
    </row>
    <row r="12" spans="1:11" s="69" customFormat="1" ht="45" customHeight="1" x14ac:dyDescent="0.25">
      <c r="A12" s="373"/>
      <c r="B12" s="280" t="s">
        <v>41</v>
      </c>
      <c r="C12" s="170" t="s">
        <v>42</v>
      </c>
      <c r="D12" s="173"/>
      <c r="E12" s="67" t="s">
        <v>43</v>
      </c>
      <c r="F12" s="65">
        <v>0</v>
      </c>
      <c r="G12" s="65" t="s">
        <v>44</v>
      </c>
      <c r="H12" s="260">
        <v>42550000</v>
      </c>
      <c r="I12" s="260">
        <v>26155722.02</v>
      </c>
      <c r="J12" s="173">
        <f>+I12/H12</f>
        <v>0.61470557038777907</v>
      </c>
      <c r="K12" s="368" t="s">
        <v>197</v>
      </c>
    </row>
    <row r="13" spans="1:11" s="69" customFormat="1" ht="45" customHeight="1" x14ac:dyDescent="0.25">
      <c r="A13" s="373"/>
      <c r="B13" s="281"/>
      <c r="C13" s="172"/>
      <c r="D13" s="175"/>
      <c r="E13" s="67" t="s">
        <v>46</v>
      </c>
      <c r="F13" s="65">
        <v>0</v>
      </c>
      <c r="G13" s="65" t="s">
        <v>44</v>
      </c>
      <c r="H13" s="262"/>
      <c r="I13" s="262"/>
      <c r="J13" s="175"/>
      <c r="K13" s="202"/>
    </row>
    <row r="14" spans="1:11" s="69" customFormat="1" ht="39.75" customHeight="1" x14ac:dyDescent="0.25">
      <c r="A14" s="373"/>
      <c r="B14" s="280" t="s">
        <v>47</v>
      </c>
      <c r="C14" s="170" t="s">
        <v>48</v>
      </c>
      <c r="D14" s="173">
        <v>0.73</v>
      </c>
      <c r="E14" s="67" t="s">
        <v>49</v>
      </c>
      <c r="F14" s="65">
        <v>0.75</v>
      </c>
      <c r="G14" s="65" t="s">
        <v>48</v>
      </c>
      <c r="H14" s="428">
        <v>231303026</v>
      </c>
      <c r="I14" s="428">
        <v>141633456.343036</v>
      </c>
      <c r="J14" s="173">
        <f>+I14/H14</f>
        <v>0.61232859246310078</v>
      </c>
      <c r="K14" s="200" t="s">
        <v>198</v>
      </c>
    </row>
    <row r="15" spans="1:11" s="69" customFormat="1" ht="39.75" customHeight="1" x14ac:dyDescent="0.25">
      <c r="A15" s="373"/>
      <c r="B15" s="284"/>
      <c r="C15" s="171"/>
      <c r="D15" s="174"/>
      <c r="E15" s="67" t="s">
        <v>51</v>
      </c>
      <c r="F15" s="65">
        <v>0.75</v>
      </c>
      <c r="G15" s="65" t="s">
        <v>48</v>
      </c>
      <c r="H15" s="431"/>
      <c r="I15" s="431"/>
      <c r="J15" s="174"/>
      <c r="K15" s="201"/>
    </row>
    <row r="16" spans="1:11" s="69" customFormat="1" ht="39.75" customHeight="1" x14ac:dyDescent="0.25">
      <c r="A16" s="373"/>
      <c r="B16" s="281"/>
      <c r="C16" s="172"/>
      <c r="D16" s="175"/>
      <c r="E16" s="67" t="s">
        <v>52</v>
      </c>
      <c r="F16" s="65">
        <v>0.5</v>
      </c>
      <c r="G16" s="65" t="s">
        <v>48</v>
      </c>
      <c r="H16" s="429"/>
      <c r="I16" s="429"/>
      <c r="J16" s="175"/>
      <c r="K16" s="202"/>
    </row>
    <row r="17" spans="1:11" s="69" customFormat="1" ht="120" customHeight="1" x14ac:dyDescent="0.25">
      <c r="A17" s="373"/>
      <c r="B17" s="71" t="s">
        <v>53</v>
      </c>
      <c r="C17" s="72" t="s">
        <v>54</v>
      </c>
      <c r="D17" s="65">
        <v>1</v>
      </c>
      <c r="E17" s="67" t="s">
        <v>55</v>
      </c>
      <c r="F17" s="65">
        <v>1</v>
      </c>
      <c r="G17" s="72" t="s">
        <v>54</v>
      </c>
      <c r="H17" s="97" t="s">
        <v>73</v>
      </c>
      <c r="I17" s="97" t="s">
        <v>73</v>
      </c>
      <c r="J17" s="97" t="s">
        <v>73</v>
      </c>
      <c r="K17" s="70" t="s">
        <v>199</v>
      </c>
    </row>
    <row r="18" spans="1:11" s="69" customFormat="1" ht="36" customHeight="1" x14ac:dyDescent="0.25">
      <c r="A18" s="373"/>
      <c r="B18" s="280" t="s">
        <v>57</v>
      </c>
      <c r="C18" s="170" t="s">
        <v>54</v>
      </c>
      <c r="D18" s="173">
        <v>0.42</v>
      </c>
      <c r="E18" s="67" t="s">
        <v>55</v>
      </c>
      <c r="F18" s="65">
        <v>0.94</v>
      </c>
      <c r="G18" s="65" t="s">
        <v>58</v>
      </c>
      <c r="H18" s="422">
        <v>0</v>
      </c>
      <c r="I18" s="385">
        <v>0</v>
      </c>
      <c r="J18" s="173">
        <v>0</v>
      </c>
      <c r="K18" s="343" t="s">
        <v>200</v>
      </c>
    </row>
    <row r="19" spans="1:11" s="69" customFormat="1" ht="51" customHeight="1" x14ac:dyDescent="0.25">
      <c r="A19" s="373"/>
      <c r="B19" s="284"/>
      <c r="C19" s="171"/>
      <c r="D19" s="174"/>
      <c r="E19" s="67" t="s">
        <v>60</v>
      </c>
      <c r="F19" s="65">
        <v>0</v>
      </c>
      <c r="G19" s="65" t="s">
        <v>61</v>
      </c>
      <c r="H19" s="423"/>
      <c r="I19" s="406"/>
      <c r="J19" s="174"/>
      <c r="K19" s="372"/>
    </row>
    <row r="20" spans="1:11" s="69" customFormat="1" ht="45" customHeight="1" x14ac:dyDescent="0.25">
      <c r="A20" s="373"/>
      <c r="B20" s="284"/>
      <c r="C20" s="171"/>
      <c r="D20" s="174"/>
      <c r="E20" s="67" t="s">
        <v>62</v>
      </c>
      <c r="F20" s="65">
        <v>0</v>
      </c>
      <c r="G20" s="65" t="s">
        <v>63</v>
      </c>
      <c r="H20" s="423"/>
      <c r="I20" s="406"/>
      <c r="J20" s="174"/>
      <c r="K20" s="372"/>
    </row>
    <row r="21" spans="1:11" s="69" customFormat="1" ht="30" customHeight="1" x14ac:dyDescent="0.25">
      <c r="A21" s="373"/>
      <c r="B21" s="281"/>
      <c r="C21" s="172"/>
      <c r="D21" s="175"/>
      <c r="E21" s="67" t="s">
        <v>64</v>
      </c>
      <c r="F21" s="65">
        <v>0</v>
      </c>
      <c r="G21" s="65" t="s">
        <v>63</v>
      </c>
      <c r="H21" s="430"/>
      <c r="I21" s="386"/>
      <c r="J21" s="175"/>
      <c r="K21" s="344"/>
    </row>
    <row r="22" spans="1:11" s="69" customFormat="1" ht="31.5" customHeight="1" x14ac:dyDescent="0.25">
      <c r="A22" s="373"/>
      <c r="B22" s="280" t="s">
        <v>65</v>
      </c>
      <c r="C22" s="170" t="s">
        <v>66</v>
      </c>
      <c r="D22" s="173">
        <v>0.16</v>
      </c>
      <c r="E22" s="67" t="s">
        <v>55</v>
      </c>
      <c r="F22" s="65">
        <v>0.05</v>
      </c>
      <c r="G22" s="65" t="s">
        <v>58</v>
      </c>
      <c r="H22" s="385">
        <v>6000000</v>
      </c>
      <c r="I22" s="385" t="s">
        <v>201</v>
      </c>
      <c r="J22" s="173" t="s">
        <v>202</v>
      </c>
      <c r="K22" s="200" t="s">
        <v>203</v>
      </c>
    </row>
    <row r="23" spans="1:11" s="69" customFormat="1" ht="62.25" customHeight="1" x14ac:dyDescent="0.25">
      <c r="A23" s="373"/>
      <c r="B23" s="284"/>
      <c r="C23" s="171"/>
      <c r="D23" s="174"/>
      <c r="E23" s="67" t="s">
        <v>60</v>
      </c>
      <c r="F23" s="65">
        <v>0</v>
      </c>
      <c r="G23" s="65" t="s">
        <v>61</v>
      </c>
      <c r="H23" s="406"/>
      <c r="I23" s="406"/>
      <c r="J23" s="174"/>
      <c r="K23" s="201"/>
    </row>
    <row r="24" spans="1:11" s="69" customFormat="1" ht="31.5" customHeight="1" x14ac:dyDescent="0.25">
      <c r="A24" s="373"/>
      <c r="B24" s="284"/>
      <c r="C24" s="171"/>
      <c r="D24" s="174"/>
      <c r="E24" s="67" t="s">
        <v>62</v>
      </c>
      <c r="F24" s="65">
        <v>0</v>
      </c>
      <c r="G24" s="65" t="s">
        <v>68</v>
      </c>
      <c r="H24" s="406"/>
      <c r="I24" s="406"/>
      <c r="J24" s="174"/>
      <c r="K24" s="201"/>
    </row>
    <row r="25" spans="1:11" s="69" customFormat="1" ht="31.5" customHeight="1" x14ac:dyDescent="0.25">
      <c r="A25" s="373"/>
      <c r="B25" s="281"/>
      <c r="C25" s="172"/>
      <c r="D25" s="175"/>
      <c r="E25" s="67" t="s">
        <v>64</v>
      </c>
      <c r="F25" s="65">
        <v>0</v>
      </c>
      <c r="G25" s="65" t="s">
        <v>68</v>
      </c>
      <c r="H25" s="386"/>
      <c r="I25" s="386"/>
      <c r="J25" s="175"/>
      <c r="K25" s="202"/>
    </row>
    <row r="26" spans="1:11" s="69" customFormat="1" ht="30" customHeight="1" x14ac:dyDescent="0.25">
      <c r="A26" s="373"/>
      <c r="B26" s="280" t="s">
        <v>69</v>
      </c>
      <c r="C26" s="219" t="s">
        <v>70</v>
      </c>
      <c r="D26" s="173">
        <v>0.78</v>
      </c>
      <c r="E26" s="67" t="s">
        <v>71</v>
      </c>
      <c r="F26" s="65">
        <v>1</v>
      </c>
      <c r="G26" s="65" t="s">
        <v>72</v>
      </c>
      <c r="H26" s="173" t="s">
        <v>73</v>
      </c>
      <c r="I26" s="173" t="s">
        <v>120</v>
      </c>
      <c r="J26" s="173" t="s">
        <v>120</v>
      </c>
      <c r="K26" s="200" t="s">
        <v>204</v>
      </c>
    </row>
    <row r="27" spans="1:11" s="69" customFormat="1" ht="30" customHeight="1" x14ac:dyDescent="0.25">
      <c r="A27" s="373"/>
      <c r="B27" s="284"/>
      <c r="C27" s="220"/>
      <c r="D27" s="174"/>
      <c r="E27" s="67" t="s">
        <v>75</v>
      </c>
      <c r="F27" s="65">
        <v>1</v>
      </c>
      <c r="G27" s="65" t="s">
        <v>72</v>
      </c>
      <c r="H27" s="174"/>
      <c r="I27" s="174"/>
      <c r="J27" s="174"/>
      <c r="K27" s="201"/>
    </row>
    <row r="28" spans="1:11" s="69" customFormat="1" ht="30" customHeight="1" x14ac:dyDescent="0.25">
      <c r="A28" s="373"/>
      <c r="B28" s="281"/>
      <c r="C28" s="221"/>
      <c r="D28" s="175"/>
      <c r="E28" s="67" t="s">
        <v>76</v>
      </c>
      <c r="F28" s="65">
        <v>0.87</v>
      </c>
      <c r="G28" s="65" t="s">
        <v>58</v>
      </c>
      <c r="H28" s="175"/>
      <c r="I28" s="175"/>
      <c r="J28" s="175"/>
      <c r="K28" s="202"/>
    </row>
    <row r="29" spans="1:11" s="69" customFormat="1" ht="36.75" customHeight="1" x14ac:dyDescent="0.25">
      <c r="A29" s="373"/>
      <c r="B29" s="280" t="s">
        <v>77</v>
      </c>
      <c r="C29" s="170" t="s">
        <v>70</v>
      </c>
      <c r="D29" s="170">
        <v>0.32</v>
      </c>
      <c r="E29" s="67" t="s">
        <v>55</v>
      </c>
      <c r="F29" s="67">
        <v>0.1</v>
      </c>
      <c r="G29" s="65" t="s">
        <v>58</v>
      </c>
      <c r="H29" s="390">
        <v>6749720883</v>
      </c>
      <c r="I29" s="424">
        <v>117060978</v>
      </c>
      <c r="J29" s="173">
        <f>I29/H29</f>
        <v>1.7343084259207286E-2</v>
      </c>
      <c r="K29" s="200" t="s">
        <v>205</v>
      </c>
    </row>
    <row r="30" spans="1:11" s="69" customFormat="1" ht="36.75" customHeight="1" x14ac:dyDescent="0.25">
      <c r="A30" s="373"/>
      <c r="B30" s="284"/>
      <c r="C30" s="171"/>
      <c r="D30" s="171"/>
      <c r="E30" s="67" t="s">
        <v>60</v>
      </c>
      <c r="F30" s="67">
        <v>0</v>
      </c>
      <c r="G30" s="65" t="s">
        <v>79</v>
      </c>
      <c r="H30" s="427"/>
      <c r="I30" s="425"/>
      <c r="J30" s="174"/>
      <c r="K30" s="201"/>
    </row>
    <row r="31" spans="1:11" s="69" customFormat="1" ht="36.75" customHeight="1" x14ac:dyDescent="0.25">
      <c r="A31" s="373"/>
      <c r="B31" s="284"/>
      <c r="C31" s="171"/>
      <c r="D31" s="171"/>
      <c r="E31" s="67" t="s">
        <v>80</v>
      </c>
      <c r="F31" s="67">
        <v>0</v>
      </c>
      <c r="G31" s="65" t="s">
        <v>72</v>
      </c>
      <c r="H31" s="427"/>
      <c r="I31" s="425"/>
      <c r="J31" s="174"/>
      <c r="K31" s="201"/>
    </row>
    <row r="32" spans="1:11" s="69" customFormat="1" ht="43.5" customHeight="1" x14ac:dyDescent="0.25">
      <c r="A32" s="373"/>
      <c r="B32" s="280" t="s">
        <v>81</v>
      </c>
      <c r="C32" s="170" t="s">
        <v>70</v>
      </c>
      <c r="D32" s="170">
        <v>0.85</v>
      </c>
      <c r="E32" s="67" t="s">
        <v>55</v>
      </c>
      <c r="F32" s="65">
        <v>0.99</v>
      </c>
      <c r="G32" s="65" t="s">
        <v>82</v>
      </c>
      <c r="H32" s="390" t="s">
        <v>73</v>
      </c>
      <c r="I32" s="390" t="s">
        <v>120</v>
      </c>
      <c r="J32" s="390" t="s">
        <v>120</v>
      </c>
      <c r="K32" s="381" t="s">
        <v>206</v>
      </c>
    </row>
    <row r="33" spans="1:12" s="69" customFormat="1" ht="42.75" customHeight="1" x14ac:dyDescent="0.25">
      <c r="A33" s="373"/>
      <c r="B33" s="281"/>
      <c r="C33" s="172"/>
      <c r="D33" s="172"/>
      <c r="E33" s="67" t="s">
        <v>71</v>
      </c>
      <c r="F33" s="65">
        <v>1</v>
      </c>
      <c r="G33" s="65" t="s">
        <v>84</v>
      </c>
      <c r="H33" s="426"/>
      <c r="I33" s="426"/>
      <c r="J33" s="426"/>
      <c r="K33" s="382"/>
    </row>
    <row r="34" spans="1:12" s="69" customFormat="1" ht="36.75" customHeight="1" x14ac:dyDescent="0.25">
      <c r="A34" s="373"/>
      <c r="B34" s="219" t="s">
        <v>85</v>
      </c>
      <c r="C34" s="170" t="s">
        <v>70</v>
      </c>
      <c r="D34" s="173">
        <v>0.6</v>
      </c>
      <c r="E34" s="67" t="s">
        <v>55</v>
      </c>
      <c r="F34" s="65">
        <v>0.61</v>
      </c>
      <c r="G34" s="65" t="s">
        <v>58</v>
      </c>
      <c r="H34" s="260">
        <v>57107231.359999999</v>
      </c>
      <c r="I34" s="260" t="s">
        <v>207</v>
      </c>
      <c r="J34" s="173" t="s">
        <v>208</v>
      </c>
      <c r="K34" s="200" t="s">
        <v>209</v>
      </c>
      <c r="L34" s="200"/>
    </row>
    <row r="35" spans="1:12" s="69" customFormat="1" ht="36.75" customHeight="1" x14ac:dyDescent="0.25">
      <c r="A35" s="373"/>
      <c r="B35" s="220"/>
      <c r="C35" s="171"/>
      <c r="D35" s="174"/>
      <c r="E35" s="67" t="s">
        <v>60</v>
      </c>
      <c r="F35" s="65">
        <v>0.38</v>
      </c>
      <c r="G35" s="65" t="s">
        <v>79</v>
      </c>
      <c r="H35" s="261"/>
      <c r="I35" s="261"/>
      <c r="J35" s="174"/>
      <c r="K35" s="201"/>
      <c r="L35" s="201"/>
    </row>
    <row r="36" spans="1:12" s="69" customFormat="1" ht="69.75" customHeight="1" x14ac:dyDescent="0.25">
      <c r="A36" s="373"/>
      <c r="B36" s="220"/>
      <c r="C36" s="171"/>
      <c r="D36" s="174"/>
      <c r="E36" s="67" t="s">
        <v>62</v>
      </c>
      <c r="F36" s="65"/>
      <c r="G36" s="65" t="s">
        <v>72</v>
      </c>
      <c r="H36" s="261"/>
      <c r="I36" s="261"/>
      <c r="J36" s="174"/>
      <c r="K36" s="201"/>
      <c r="L36" s="201"/>
    </row>
    <row r="37" spans="1:12" s="69" customFormat="1" ht="46.5" customHeight="1" x14ac:dyDescent="0.25">
      <c r="A37" s="373"/>
      <c r="B37" s="280" t="s">
        <v>87</v>
      </c>
      <c r="C37" s="170" t="s">
        <v>70</v>
      </c>
      <c r="D37" s="173">
        <v>0.81</v>
      </c>
      <c r="E37" s="67" t="s">
        <v>55</v>
      </c>
      <c r="F37" s="65">
        <v>0.91</v>
      </c>
      <c r="G37" s="65" t="s">
        <v>82</v>
      </c>
      <c r="H37" s="173" t="s">
        <v>73</v>
      </c>
      <c r="I37" s="173" t="s">
        <v>120</v>
      </c>
      <c r="J37" s="173" t="s">
        <v>120</v>
      </c>
      <c r="K37" s="381" t="s">
        <v>210</v>
      </c>
    </row>
    <row r="38" spans="1:12" s="69" customFormat="1" ht="115.5" customHeight="1" x14ac:dyDescent="0.25">
      <c r="A38" s="373"/>
      <c r="B38" s="281"/>
      <c r="C38" s="172"/>
      <c r="D38" s="175"/>
      <c r="E38" s="67" t="s">
        <v>80</v>
      </c>
      <c r="F38" s="65">
        <v>1</v>
      </c>
      <c r="G38" s="65" t="s">
        <v>84</v>
      </c>
      <c r="H38" s="175"/>
      <c r="I38" s="175"/>
      <c r="J38" s="175"/>
      <c r="K38" s="202"/>
    </row>
    <row r="39" spans="1:12" s="69" customFormat="1" ht="54" customHeight="1" x14ac:dyDescent="0.25">
      <c r="A39" s="373"/>
      <c r="B39" s="280" t="s">
        <v>89</v>
      </c>
      <c r="C39" s="170" t="s">
        <v>70</v>
      </c>
      <c r="D39" s="173">
        <v>0.4</v>
      </c>
      <c r="E39" s="73" t="s">
        <v>55</v>
      </c>
      <c r="F39" s="65">
        <v>0.32</v>
      </c>
      <c r="G39" s="65" t="s">
        <v>90</v>
      </c>
      <c r="H39" s="422">
        <v>124911480.259167</v>
      </c>
      <c r="I39" s="424">
        <v>41637071</v>
      </c>
      <c r="J39" s="173">
        <f>+I39/H39</f>
        <v>0.3333326201371658</v>
      </c>
      <c r="K39" s="200" t="s">
        <v>211</v>
      </c>
    </row>
    <row r="40" spans="1:12" s="69" customFormat="1" ht="44.25" customHeight="1" x14ac:dyDescent="0.25">
      <c r="A40" s="373"/>
      <c r="B40" s="284"/>
      <c r="C40" s="171"/>
      <c r="D40" s="174"/>
      <c r="E40" s="73" t="s">
        <v>60</v>
      </c>
      <c r="F40" s="65">
        <v>0.01</v>
      </c>
      <c r="G40" s="65" t="s">
        <v>93</v>
      </c>
      <c r="H40" s="423"/>
      <c r="I40" s="425"/>
      <c r="J40" s="174"/>
      <c r="K40" s="201"/>
    </row>
    <row r="41" spans="1:12" s="69" customFormat="1" ht="44.25" customHeight="1" x14ac:dyDescent="0.25">
      <c r="A41" s="373"/>
      <c r="B41" s="284"/>
      <c r="C41" s="171"/>
      <c r="D41" s="174"/>
      <c r="E41" s="73" t="s">
        <v>94</v>
      </c>
      <c r="F41" s="65">
        <v>0</v>
      </c>
      <c r="G41" s="65" t="s">
        <v>95</v>
      </c>
      <c r="H41" s="423"/>
      <c r="I41" s="425"/>
      <c r="J41" s="174"/>
      <c r="K41" s="201"/>
    </row>
    <row r="42" spans="1:12" s="69" customFormat="1" ht="36.75" customHeight="1" x14ac:dyDescent="0.25">
      <c r="A42" s="373"/>
      <c r="B42" s="170" t="s">
        <v>101</v>
      </c>
      <c r="C42" s="170" t="s">
        <v>70</v>
      </c>
      <c r="D42" s="173">
        <v>0.23</v>
      </c>
      <c r="E42" s="70" t="s">
        <v>55</v>
      </c>
      <c r="F42" s="65">
        <v>0</v>
      </c>
      <c r="G42" s="65" t="s">
        <v>58</v>
      </c>
      <c r="H42" s="392">
        <v>72902372</v>
      </c>
      <c r="I42" s="392">
        <v>6973.88</v>
      </c>
      <c r="J42" s="383">
        <f>+I42/H42</f>
        <v>9.5660536257997198E-5</v>
      </c>
      <c r="K42" s="200" t="s">
        <v>212</v>
      </c>
    </row>
    <row r="43" spans="1:12" s="69" customFormat="1" ht="36.75" customHeight="1" x14ac:dyDescent="0.25">
      <c r="A43" s="373"/>
      <c r="B43" s="171"/>
      <c r="C43" s="171"/>
      <c r="D43" s="174"/>
      <c r="E43" s="70" t="s">
        <v>103</v>
      </c>
      <c r="F43" s="65">
        <v>0</v>
      </c>
      <c r="G43" s="65" t="s">
        <v>79</v>
      </c>
      <c r="H43" s="388"/>
      <c r="I43" s="388"/>
      <c r="J43" s="404"/>
      <c r="K43" s="201"/>
    </row>
    <row r="44" spans="1:12" s="69" customFormat="1" ht="47.25" customHeight="1" x14ac:dyDescent="0.25">
      <c r="A44" s="373"/>
      <c r="B44" s="171"/>
      <c r="C44" s="171"/>
      <c r="D44" s="174"/>
      <c r="E44" s="70" t="s">
        <v>104</v>
      </c>
      <c r="F44" s="65">
        <v>0</v>
      </c>
      <c r="G44" s="65" t="s">
        <v>95</v>
      </c>
      <c r="H44" s="388"/>
      <c r="I44" s="389"/>
      <c r="J44" s="421"/>
      <c r="K44" s="201"/>
    </row>
    <row r="45" spans="1:12" s="69" customFormat="1" ht="63.75" customHeight="1" x14ac:dyDescent="0.25">
      <c r="A45" s="373"/>
      <c r="B45" s="170" t="s">
        <v>105</v>
      </c>
      <c r="C45" s="170" t="s">
        <v>70</v>
      </c>
      <c r="D45" s="173">
        <v>0.45</v>
      </c>
      <c r="E45" s="67" t="s">
        <v>55</v>
      </c>
      <c r="F45" s="65" t="s">
        <v>213</v>
      </c>
      <c r="G45" s="65" t="s">
        <v>90</v>
      </c>
      <c r="H45" s="173" t="s">
        <v>106</v>
      </c>
      <c r="I45" s="173" t="s">
        <v>214</v>
      </c>
      <c r="J45" s="173">
        <v>0.08</v>
      </c>
      <c r="K45" s="200" t="s">
        <v>215</v>
      </c>
      <c r="L45" s="200"/>
    </row>
    <row r="46" spans="1:12" s="69" customFormat="1" ht="58.5" customHeight="1" x14ac:dyDescent="0.25">
      <c r="A46" s="373"/>
      <c r="B46" s="171"/>
      <c r="C46" s="171"/>
      <c r="D46" s="174"/>
      <c r="E46" s="67" t="s">
        <v>60</v>
      </c>
      <c r="F46" s="65">
        <v>0</v>
      </c>
      <c r="G46" s="65" t="s">
        <v>93</v>
      </c>
      <c r="H46" s="174"/>
      <c r="I46" s="174"/>
      <c r="J46" s="174"/>
      <c r="K46" s="201"/>
      <c r="L46" s="201"/>
    </row>
    <row r="47" spans="1:12" s="69" customFormat="1" ht="32.25" customHeight="1" x14ac:dyDescent="0.25">
      <c r="A47" s="373"/>
      <c r="B47" s="171"/>
      <c r="C47" s="171"/>
      <c r="D47" s="174"/>
      <c r="E47" s="67" t="s">
        <v>62</v>
      </c>
      <c r="F47" s="65"/>
      <c r="G47" s="65" t="s">
        <v>95</v>
      </c>
      <c r="H47" s="174"/>
      <c r="I47" s="174"/>
      <c r="J47" s="174"/>
      <c r="K47" s="201"/>
      <c r="L47" s="201"/>
    </row>
    <row r="48" spans="1:12" s="69" customFormat="1" ht="34.5" customHeight="1" x14ac:dyDescent="0.25">
      <c r="A48" s="373"/>
      <c r="B48" s="280" t="s">
        <v>114</v>
      </c>
      <c r="C48" s="170" t="s">
        <v>70</v>
      </c>
      <c r="D48" s="173"/>
      <c r="E48" s="67" t="s">
        <v>115</v>
      </c>
      <c r="F48" s="98">
        <v>0</v>
      </c>
      <c r="G48" s="99" t="s">
        <v>70</v>
      </c>
      <c r="H48" s="415">
        <v>271692834</v>
      </c>
      <c r="I48" s="417">
        <v>25966.51</v>
      </c>
      <c r="J48" s="419">
        <f>I48/H48</f>
        <v>9.5573039662871635E-5</v>
      </c>
      <c r="K48" s="291" t="s">
        <v>216</v>
      </c>
    </row>
    <row r="49" spans="1:15" s="69" customFormat="1" ht="63.75" customHeight="1" x14ac:dyDescent="0.25">
      <c r="A49" s="373"/>
      <c r="B49" s="284"/>
      <c r="C49" s="171"/>
      <c r="D49" s="174"/>
      <c r="E49" s="72" t="s">
        <v>117</v>
      </c>
      <c r="F49" s="98">
        <v>0</v>
      </c>
      <c r="G49" s="99" t="s">
        <v>70</v>
      </c>
      <c r="H49" s="416"/>
      <c r="I49" s="418"/>
      <c r="J49" s="420"/>
      <c r="K49" s="292"/>
    </row>
    <row r="50" spans="1:15" s="69" customFormat="1" ht="39" customHeight="1" x14ac:dyDescent="0.25">
      <c r="A50" s="373"/>
      <c r="B50" s="219" t="s">
        <v>118</v>
      </c>
      <c r="C50" s="219" t="s">
        <v>70</v>
      </c>
      <c r="D50" s="173">
        <v>0.9</v>
      </c>
      <c r="E50" s="55" t="s">
        <v>119</v>
      </c>
      <c r="F50" s="65">
        <v>0.49</v>
      </c>
      <c r="G50" s="92" t="s">
        <v>84</v>
      </c>
      <c r="H50" s="412" t="s">
        <v>217</v>
      </c>
      <c r="I50" s="413">
        <v>592473</v>
      </c>
      <c r="J50" s="412" t="s">
        <v>218</v>
      </c>
      <c r="K50" s="288" t="s">
        <v>219</v>
      </c>
      <c r="L50" s="349"/>
    </row>
    <row r="51" spans="1:15" s="69" customFormat="1" ht="39.75" customHeight="1" x14ac:dyDescent="0.25">
      <c r="A51" s="373"/>
      <c r="B51" s="220"/>
      <c r="C51" s="220"/>
      <c r="D51" s="174"/>
      <c r="E51" s="55" t="s">
        <v>122</v>
      </c>
      <c r="F51" s="98">
        <v>1</v>
      </c>
      <c r="G51" s="74" t="s">
        <v>84</v>
      </c>
      <c r="H51" s="412"/>
      <c r="I51" s="414"/>
      <c r="J51" s="412"/>
      <c r="K51" s="288"/>
      <c r="L51" s="349"/>
    </row>
    <row r="52" spans="1:15" s="69" customFormat="1" ht="53.25" customHeight="1" x14ac:dyDescent="0.25">
      <c r="A52" s="373"/>
      <c r="B52" s="221"/>
      <c r="C52" s="221"/>
      <c r="D52" s="175"/>
      <c r="E52" s="55" t="s">
        <v>123</v>
      </c>
      <c r="F52" s="98">
        <v>1</v>
      </c>
      <c r="G52" s="74" t="s">
        <v>84</v>
      </c>
      <c r="H52" s="412"/>
      <c r="I52" s="414"/>
      <c r="J52" s="412"/>
      <c r="K52" s="288"/>
      <c r="L52" s="349"/>
    </row>
    <row r="53" spans="1:15" s="69" customFormat="1" ht="33" customHeight="1" x14ac:dyDescent="0.25">
      <c r="A53" s="373"/>
      <c r="B53" s="280" t="s">
        <v>124</v>
      </c>
      <c r="C53" s="170" t="s">
        <v>70</v>
      </c>
      <c r="D53" s="173">
        <v>0.24</v>
      </c>
      <c r="E53" s="65" t="s">
        <v>55</v>
      </c>
      <c r="F53" s="98">
        <v>6.25E-2</v>
      </c>
      <c r="G53" s="100" t="s">
        <v>95</v>
      </c>
      <c r="H53" s="408">
        <v>37076825</v>
      </c>
      <c r="I53" s="408">
        <v>3546.79</v>
      </c>
      <c r="J53" s="410">
        <f>+I53/H53</f>
        <v>9.5660564247343187E-5</v>
      </c>
      <c r="K53" s="349" t="s">
        <v>220</v>
      </c>
    </row>
    <row r="54" spans="1:15" s="69" customFormat="1" ht="33" customHeight="1" x14ac:dyDescent="0.25">
      <c r="A54" s="373"/>
      <c r="B54" s="284"/>
      <c r="C54" s="171"/>
      <c r="D54" s="174"/>
      <c r="E54" s="65" t="s">
        <v>103</v>
      </c>
      <c r="F54" s="65">
        <v>0</v>
      </c>
      <c r="G54" s="101" t="s">
        <v>95</v>
      </c>
      <c r="H54" s="409"/>
      <c r="I54" s="409"/>
      <c r="J54" s="411"/>
      <c r="K54" s="349"/>
    </row>
    <row r="55" spans="1:15" s="69" customFormat="1" ht="52.5" customHeight="1" x14ac:dyDescent="0.25">
      <c r="A55" s="373"/>
      <c r="B55" s="284"/>
      <c r="C55" s="171"/>
      <c r="D55" s="174"/>
      <c r="E55" s="65" t="s">
        <v>104</v>
      </c>
      <c r="F55" s="65">
        <v>0</v>
      </c>
      <c r="G55" s="98" t="s">
        <v>95</v>
      </c>
      <c r="H55" s="409"/>
      <c r="I55" s="409"/>
      <c r="J55" s="411"/>
      <c r="K55" s="349"/>
    </row>
    <row r="56" spans="1:15" s="69" customFormat="1" ht="45.75" customHeight="1" x14ac:dyDescent="0.25">
      <c r="A56" s="373"/>
      <c r="B56" s="280" t="s">
        <v>126</v>
      </c>
      <c r="C56" s="219" t="s">
        <v>70</v>
      </c>
      <c r="D56" s="173">
        <v>0.36</v>
      </c>
      <c r="E56" s="67" t="s">
        <v>127</v>
      </c>
      <c r="F56" s="65"/>
      <c r="G56" s="98" t="s">
        <v>79</v>
      </c>
      <c r="H56" s="407" t="s">
        <v>73</v>
      </c>
      <c r="I56" s="407" t="s">
        <v>73</v>
      </c>
      <c r="J56" s="407" t="s">
        <v>73</v>
      </c>
      <c r="K56" s="200" t="s">
        <v>221</v>
      </c>
    </row>
    <row r="57" spans="1:15" s="69" customFormat="1" ht="54.75" customHeight="1" x14ac:dyDescent="0.25">
      <c r="A57" s="373"/>
      <c r="B57" s="284"/>
      <c r="C57" s="220"/>
      <c r="D57" s="174"/>
      <c r="E57" s="67" t="s">
        <v>129</v>
      </c>
      <c r="F57" s="65"/>
      <c r="G57" s="98" t="s">
        <v>79</v>
      </c>
      <c r="H57" s="174"/>
      <c r="I57" s="174"/>
      <c r="J57" s="174"/>
      <c r="K57" s="201"/>
    </row>
    <row r="58" spans="1:15" s="69" customFormat="1" ht="33" customHeight="1" x14ac:dyDescent="0.25">
      <c r="A58" s="373"/>
      <c r="B58" s="281"/>
      <c r="C58" s="221"/>
      <c r="D58" s="175"/>
      <c r="E58" s="67" t="s">
        <v>130</v>
      </c>
      <c r="F58" s="65"/>
      <c r="G58" s="98" t="s">
        <v>58</v>
      </c>
      <c r="H58" s="175"/>
      <c r="I58" s="175"/>
      <c r="J58" s="175"/>
      <c r="K58" s="202"/>
    </row>
    <row r="59" spans="1:15" s="69" customFormat="1" ht="59.25" customHeight="1" x14ac:dyDescent="0.25">
      <c r="A59" s="373"/>
      <c r="B59" s="280" t="s">
        <v>138</v>
      </c>
      <c r="C59" s="170" t="s">
        <v>70</v>
      </c>
      <c r="D59" s="173">
        <v>0.85</v>
      </c>
      <c r="E59" s="67" t="s">
        <v>139</v>
      </c>
      <c r="F59" s="65">
        <v>0.42</v>
      </c>
      <c r="G59" s="65" t="s">
        <v>72</v>
      </c>
      <c r="H59" s="385">
        <v>62084240</v>
      </c>
      <c r="I59" s="385">
        <v>3404365</v>
      </c>
      <c r="J59" s="173">
        <f>+I59/H59</f>
        <v>5.4834608589877237E-2</v>
      </c>
      <c r="K59" s="200" t="s">
        <v>222</v>
      </c>
    </row>
    <row r="60" spans="1:15" s="69" customFormat="1" ht="59.25" customHeight="1" x14ac:dyDescent="0.25">
      <c r="A60" s="373"/>
      <c r="B60" s="284"/>
      <c r="C60" s="171"/>
      <c r="D60" s="174"/>
      <c r="E60" s="67" t="s">
        <v>141</v>
      </c>
      <c r="F60" s="65">
        <v>0.82</v>
      </c>
      <c r="G60" s="65" t="s">
        <v>72</v>
      </c>
      <c r="H60" s="406"/>
      <c r="I60" s="406"/>
      <c r="J60" s="174"/>
      <c r="K60" s="201"/>
    </row>
    <row r="61" spans="1:15" s="69" customFormat="1" ht="59.25" customHeight="1" x14ac:dyDescent="0.25">
      <c r="A61" s="373"/>
      <c r="B61" s="281"/>
      <c r="C61" s="172"/>
      <c r="D61" s="175"/>
      <c r="E61" s="67" t="s">
        <v>142</v>
      </c>
      <c r="F61" s="65">
        <v>1</v>
      </c>
      <c r="G61" s="65" t="s">
        <v>72</v>
      </c>
      <c r="H61" s="386"/>
      <c r="I61" s="386"/>
      <c r="J61" s="175"/>
      <c r="K61" s="202"/>
    </row>
    <row r="62" spans="1:15" s="69" customFormat="1" ht="46.5" customHeight="1" x14ac:dyDescent="0.25">
      <c r="A62" s="373"/>
      <c r="B62" s="280" t="s">
        <v>143</v>
      </c>
      <c r="C62" s="173" t="s">
        <v>144</v>
      </c>
      <c r="D62" s="173">
        <v>0.66</v>
      </c>
      <c r="E62" s="67" t="s">
        <v>145</v>
      </c>
      <c r="F62" s="65">
        <v>1</v>
      </c>
      <c r="G62" s="65" t="s">
        <v>146</v>
      </c>
      <c r="H62" s="338">
        <v>268099781.84999999</v>
      </c>
      <c r="I62" s="338">
        <v>140322950.69999999</v>
      </c>
      <c r="J62" s="173">
        <v>0.52</v>
      </c>
      <c r="K62" s="343" t="s">
        <v>223</v>
      </c>
    </row>
    <row r="63" spans="1:15" s="69" customFormat="1" ht="124.5" customHeight="1" x14ac:dyDescent="0.25">
      <c r="A63" s="373"/>
      <c r="B63" s="281"/>
      <c r="C63" s="175"/>
      <c r="D63" s="175"/>
      <c r="E63" s="67" t="s">
        <v>148</v>
      </c>
      <c r="F63" s="65">
        <v>0</v>
      </c>
      <c r="G63" s="65" t="s">
        <v>146</v>
      </c>
      <c r="H63" s="405"/>
      <c r="I63" s="405"/>
      <c r="J63" s="175"/>
      <c r="K63" s="344"/>
      <c r="N63" s="87">
        <v>88</v>
      </c>
      <c r="O63" s="87">
        <f>104+28</f>
        <v>132</v>
      </c>
    </row>
    <row r="64" spans="1:15" s="69" customFormat="1" ht="65.25" customHeight="1" x14ac:dyDescent="0.25">
      <c r="A64" s="373"/>
      <c r="B64" s="280" t="s">
        <v>149</v>
      </c>
      <c r="C64" s="173" t="s">
        <v>144</v>
      </c>
      <c r="D64" s="173">
        <v>0.57999999999999996</v>
      </c>
      <c r="E64" s="67" t="s">
        <v>55</v>
      </c>
      <c r="F64" s="65">
        <v>0</v>
      </c>
      <c r="G64" s="65" t="s">
        <v>90</v>
      </c>
      <c r="H64" s="403">
        <v>275700000</v>
      </c>
      <c r="I64" s="338">
        <v>26373.61</v>
      </c>
      <c r="J64" s="383" t="s">
        <v>150</v>
      </c>
      <c r="K64" s="343" t="s">
        <v>224</v>
      </c>
      <c r="N64" s="87"/>
      <c r="O64" s="87">
        <v>19</v>
      </c>
    </row>
    <row r="65" spans="1:15" s="69" customFormat="1" ht="44.25" customHeight="1" x14ac:dyDescent="0.25">
      <c r="A65" s="263"/>
      <c r="B65" s="284"/>
      <c r="C65" s="174"/>
      <c r="D65" s="174"/>
      <c r="E65" s="67" t="s">
        <v>60</v>
      </c>
      <c r="F65" s="80">
        <v>0</v>
      </c>
      <c r="G65" s="65" t="s">
        <v>61</v>
      </c>
      <c r="H65" s="174"/>
      <c r="I65" s="174"/>
      <c r="J65" s="404"/>
      <c r="K65" s="372"/>
      <c r="N65" s="87"/>
      <c r="O65" s="87">
        <f>O63+O64</f>
        <v>151</v>
      </c>
    </row>
    <row r="66" spans="1:15" s="69" customFormat="1" ht="46.5" customHeight="1" x14ac:dyDescent="0.25">
      <c r="A66" s="263"/>
      <c r="B66" s="284"/>
      <c r="C66" s="174"/>
      <c r="D66" s="174"/>
      <c r="E66" s="67" t="s">
        <v>62</v>
      </c>
      <c r="F66" s="80">
        <v>0</v>
      </c>
      <c r="G66" s="65" t="s">
        <v>146</v>
      </c>
      <c r="H66" s="174"/>
      <c r="I66" s="174"/>
      <c r="J66" s="404"/>
      <c r="K66" s="372"/>
    </row>
    <row r="67" spans="1:15" s="69" customFormat="1" ht="78.75" customHeight="1" x14ac:dyDescent="0.25">
      <c r="A67" s="263"/>
      <c r="B67" s="280" t="s">
        <v>152</v>
      </c>
      <c r="C67" s="173" t="s">
        <v>144</v>
      </c>
      <c r="D67" s="173">
        <v>0.59</v>
      </c>
      <c r="E67" s="81" t="s">
        <v>153</v>
      </c>
      <c r="F67" s="80">
        <v>0</v>
      </c>
      <c r="G67" s="80" t="s">
        <v>146</v>
      </c>
      <c r="H67" s="338">
        <v>77883048.760000005</v>
      </c>
      <c r="I67" s="338" t="s">
        <v>225</v>
      </c>
      <c r="J67" s="173">
        <v>1E-4</v>
      </c>
      <c r="K67" s="343" t="s">
        <v>226</v>
      </c>
    </row>
    <row r="68" spans="1:15" s="69" customFormat="1" ht="90" customHeight="1" x14ac:dyDescent="0.25">
      <c r="A68" s="263"/>
      <c r="B68" s="284"/>
      <c r="C68" s="174"/>
      <c r="D68" s="174"/>
      <c r="E68" s="81" t="s">
        <v>156</v>
      </c>
      <c r="F68" s="80">
        <v>0</v>
      </c>
      <c r="G68" s="80" t="s">
        <v>146</v>
      </c>
      <c r="H68" s="174"/>
      <c r="I68" s="174"/>
      <c r="J68" s="174"/>
      <c r="K68" s="372"/>
    </row>
    <row r="69" spans="1:15" s="69" customFormat="1" ht="126" customHeight="1" x14ac:dyDescent="0.25">
      <c r="A69" s="374"/>
      <c r="B69" s="402"/>
      <c r="C69" s="325"/>
      <c r="D69" s="325"/>
      <c r="E69" s="82" t="s">
        <v>157</v>
      </c>
      <c r="F69" s="83">
        <v>0</v>
      </c>
      <c r="G69" s="83" t="s">
        <v>146</v>
      </c>
      <c r="H69" s="325"/>
      <c r="I69" s="325"/>
      <c r="J69" s="325"/>
      <c r="K69" s="394"/>
    </row>
    <row r="70" spans="1:15" ht="108" customHeight="1" x14ac:dyDescent="0.25">
      <c r="A70" s="364" t="s">
        <v>158</v>
      </c>
      <c r="B70" s="395" t="s">
        <v>159</v>
      </c>
      <c r="C70" s="333" t="s">
        <v>29</v>
      </c>
      <c r="D70" s="334">
        <v>0.5</v>
      </c>
      <c r="E70" s="102" t="s">
        <v>160</v>
      </c>
      <c r="F70" s="103">
        <v>0.92</v>
      </c>
      <c r="G70" s="103" t="s">
        <v>161</v>
      </c>
      <c r="H70" s="387">
        <v>3722663990</v>
      </c>
      <c r="I70" s="387">
        <v>385595102</v>
      </c>
      <c r="J70" s="334">
        <f>+I70/H70</f>
        <v>0.10358042064387336</v>
      </c>
      <c r="K70" s="397" t="s">
        <v>227</v>
      </c>
    </row>
    <row r="71" spans="1:15" ht="46.5" customHeight="1" thickBot="1" x14ac:dyDescent="0.3">
      <c r="A71" s="258"/>
      <c r="B71" s="396"/>
      <c r="C71" s="272"/>
      <c r="D71" s="175"/>
      <c r="E71" s="104" t="s">
        <v>163</v>
      </c>
      <c r="F71" s="65">
        <v>0.82</v>
      </c>
      <c r="G71" s="65" t="s">
        <v>161</v>
      </c>
      <c r="H71" s="389"/>
      <c r="I71" s="389"/>
      <c r="J71" s="175"/>
      <c r="K71" s="398"/>
    </row>
    <row r="72" spans="1:15" ht="48.75" customHeight="1" x14ac:dyDescent="0.25">
      <c r="A72" s="258"/>
      <c r="B72" s="399" t="s">
        <v>164</v>
      </c>
      <c r="C72" s="270" t="s">
        <v>29</v>
      </c>
      <c r="D72" s="173">
        <v>0.1</v>
      </c>
      <c r="E72" s="67" t="s">
        <v>165</v>
      </c>
      <c r="F72" s="65">
        <v>0</v>
      </c>
      <c r="G72" s="65" t="s">
        <v>166</v>
      </c>
      <c r="H72" s="392">
        <v>2742336610</v>
      </c>
      <c r="I72" s="392">
        <v>181936488</v>
      </c>
      <c r="J72" s="334">
        <f>+I72/H72</f>
        <v>6.6343601779797562E-2</v>
      </c>
      <c r="K72" s="304" t="s">
        <v>228</v>
      </c>
    </row>
    <row r="73" spans="1:15" ht="39.75" customHeight="1" x14ac:dyDescent="0.25">
      <c r="A73" s="258"/>
      <c r="B73" s="400"/>
      <c r="C73" s="271"/>
      <c r="D73" s="174"/>
      <c r="E73" s="67" t="s">
        <v>168</v>
      </c>
      <c r="F73" s="65">
        <v>0</v>
      </c>
      <c r="G73" s="65" t="s">
        <v>166</v>
      </c>
      <c r="H73" s="388"/>
      <c r="I73" s="388"/>
      <c r="J73" s="174"/>
      <c r="K73" s="305"/>
    </row>
    <row r="74" spans="1:15" ht="39.75" customHeight="1" thickBot="1" x14ac:dyDescent="0.3">
      <c r="A74" s="366"/>
      <c r="B74" s="401"/>
      <c r="C74" s="321"/>
      <c r="D74" s="325"/>
      <c r="E74" s="105" t="s">
        <v>169</v>
      </c>
      <c r="F74" s="83">
        <v>0.02</v>
      </c>
      <c r="G74" s="65" t="s">
        <v>166</v>
      </c>
      <c r="H74" s="393"/>
      <c r="I74" s="393"/>
      <c r="J74" s="325"/>
      <c r="K74" s="306"/>
    </row>
    <row r="75" spans="1:15" customFormat="1" ht="47.25" customHeight="1" x14ac:dyDescent="0.25">
      <c r="A75" s="364" t="s">
        <v>170</v>
      </c>
      <c r="B75" s="307" t="s">
        <v>171</v>
      </c>
      <c r="C75" s="310" t="s">
        <v>172</v>
      </c>
      <c r="D75" s="334">
        <v>0.61</v>
      </c>
      <c r="E75" s="106" t="s">
        <v>173</v>
      </c>
      <c r="F75" s="103">
        <v>0.1</v>
      </c>
      <c r="G75" s="94" t="s">
        <v>174</v>
      </c>
      <c r="H75" s="387">
        <v>1446000012</v>
      </c>
      <c r="I75" s="387">
        <v>749052760849512</v>
      </c>
      <c r="J75" s="334">
        <v>0.52</v>
      </c>
      <c r="K75" s="317" t="s">
        <v>229</v>
      </c>
      <c r="L75" s="1"/>
    </row>
    <row r="76" spans="1:15" customFormat="1" ht="34.5" customHeight="1" x14ac:dyDescent="0.25">
      <c r="A76" s="259"/>
      <c r="B76" s="308"/>
      <c r="C76" s="311"/>
      <c r="D76" s="174"/>
      <c r="E76" s="104" t="s">
        <v>176</v>
      </c>
      <c r="F76" s="95">
        <v>0.75</v>
      </c>
      <c r="G76" s="65" t="s">
        <v>174</v>
      </c>
      <c r="H76" s="388"/>
      <c r="I76" s="388"/>
      <c r="J76" s="174"/>
      <c r="K76" s="318"/>
      <c r="L76" s="1"/>
    </row>
    <row r="77" spans="1:15" customFormat="1" ht="33" customHeight="1" x14ac:dyDescent="0.25">
      <c r="A77" s="259"/>
      <c r="B77" s="308"/>
      <c r="C77" s="311"/>
      <c r="D77" s="174"/>
      <c r="E77" s="104" t="s">
        <v>177</v>
      </c>
      <c r="F77" s="110">
        <v>6.7000000000000002E-3</v>
      </c>
      <c r="G77" s="65" t="s">
        <v>174</v>
      </c>
      <c r="H77" s="388"/>
      <c r="I77" s="388"/>
      <c r="J77" s="174"/>
      <c r="K77" s="318"/>
      <c r="L77" s="1"/>
    </row>
    <row r="78" spans="1:15" customFormat="1" ht="29.25" customHeight="1" x14ac:dyDescent="0.25">
      <c r="A78" s="259"/>
      <c r="B78" s="308"/>
      <c r="C78" s="311"/>
      <c r="D78" s="174"/>
      <c r="E78" s="104" t="s">
        <v>179</v>
      </c>
      <c r="F78" s="95">
        <v>1</v>
      </c>
      <c r="G78" s="65" t="s">
        <v>174</v>
      </c>
      <c r="H78" s="388"/>
      <c r="I78" s="388"/>
      <c r="J78" s="174"/>
      <c r="K78" s="318"/>
      <c r="L78" s="1"/>
    </row>
    <row r="79" spans="1:15" customFormat="1" ht="59.25" customHeight="1" x14ac:dyDescent="0.25">
      <c r="A79" s="259"/>
      <c r="B79" s="308"/>
      <c r="C79" s="311"/>
      <c r="D79" s="174"/>
      <c r="E79" s="104" t="s">
        <v>180</v>
      </c>
      <c r="F79" s="110">
        <v>2.8999999999999998E-3</v>
      </c>
      <c r="G79" s="65" t="s">
        <v>174</v>
      </c>
      <c r="H79" s="388"/>
      <c r="I79" s="388"/>
      <c r="J79" s="174"/>
      <c r="K79" s="318"/>
      <c r="L79" s="1"/>
    </row>
    <row r="80" spans="1:15" customFormat="1" ht="50.25" customHeight="1" x14ac:dyDescent="0.25">
      <c r="A80" s="259"/>
      <c r="B80" s="309"/>
      <c r="C80" s="312"/>
      <c r="D80" s="175"/>
      <c r="E80" s="104" t="s">
        <v>181</v>
      </c>
      <c r="F80" s="95">
        <v>0.21</v>
      </c>
      <c r="G80" s="65" t="s">
        <v>174</v>
      </c>
      <c r="H80" s="389"/>
      <c r="I80" s="389"/>
      <c r="J80" s="175"/>
      <c r="K80" s="302"/>
      <c r="L80" s="1"/>
    </row>
    <row r="81" spans="1:11" customFormat="1" ht="63.75" x14ac:dyDescent="0.25">
      <c r="A81" s="365"/>
      <c r="B81" s="112" t="s">
        <v>230</v>
      </c>
      <c r="C81" s="63" t="s">
        <v>172</v>
      </c>
      <c r="D81" s="65"/>
      <c r="E81" s="67" t="s">
        <v>183</v>
      </c>
      <c r="F81" s="65">
        <v>0</v>
      </c>
      <c r="G81" s="95" t="s">
        <v>174</v>
      </c>
      <c r="H81" s="109">
        <v>722412331.12</v>
      </c>
      <c r="I81" s="107">
        <v>27244231</v>
      </c>
      <c r="J81" s="108">
        <f>+I81/H81</f>
        <v>3.7712854316539146E-2</v>
      </c>
      <c r="K81" s="56" t="s">
        <v>231</v>
      </c>
    </row>
    <row r="82" spans="1:11" customFormat="1" ht="39.75" customHeight="1" x14ac:dyDescent="0.25">
      <c r="A82" s="365"/>
      <c r="B82" s="319" t="s">
        <v>187</v>
      </c>
      <c r="C82" s="326" t="s">
        <v>172</v>
      </c>
      <c r="D82" s="282">
        <v>0.87</v>
      </c>
      <c r="E82" s="67" t="s">
        <v>188</v>
      </c>
      <c r="F82" s="10">
        <v>0</v>
      </c>
      <c r="G82" s="65" t="s">
        <v>174</v>
      </c>
      <c r="H82" s="328">
        <v>275875012</v>
      </c>
      <c r="I82" s="385">
        <v>275876484.860645</v>
      </c>
      <c r="J82" s="383">
        <f>+I82/H82</f>
        <v>1.0000053388693464</v>
      </c>
      <c r="K82" s="301" t="s">
        <v>232</v>
      </c>
    </row>
    <row r="83" spans="1:11" customFormat="1" ht="96" customHeight="1" thickBot="1" x14ac:dyDescent="0.3">
      <c r="A83" s="365"/>
      <c r="B83" s="309"/>
      <c r="C83" s="312"/>
      <c r="D83" s="283"/>
      <c r="E83" s="67" t="s">
        <v>190</v>
      </c>
      <c r="F83" s="10">
        <v>0</v>
      </c>
      <c r="G83" s="65" t="s">
        <v>174</v>
      </c>
      <c r="H83" s="331"/>
      <c r="I83" s="386"/>
      <c r="J83" s="384"/>
      <c r="K83" s="302"/>
    </row>
    <row r="84" spans="1:11" customFormat="1" ht="53.25" customHeight="1" x14ac:dyDescent="0.25">
      <c r="A84" s="257"/>
      <c r="B84" s="319" t="s">
        <v>191</v>
      </c>
      <c r="C84" s="326" t="s">
        <v>172</v>
      </c>
      <c r="D84" s="282">
        <v>0.91</v>
      </c>
      <c r="E84" s="81" t="s">
        <v>192</v>
      </c>
      <c r="F84" s="13">
        <v>0</v>
      </c>
      <c r="G84" s="65" t="s">
        <v>174</v>
      </c>
      <c r="H84" s="390">
        <v>499875012</v>
      </c>
      <c r="I84" s="390">
        <v>499877680.76737797</v>
      </c>
      <c r="J84" s="383">
        <f>+I84/H84</f>
        <v>1.0000053388693451</v>
      </c>
      <c r="K84" s="301" t="s">
        <v>233</v>
      </c>
    </row>
    <row r="85" spans="1:11" customFormat="1" ht="42.75" customHeight="1" thickBot="1" x14ac:dyDescent="0.3">
      <c r="A85" s="366"/>
      <c r="B85" s="320"/>
      <c r="C85" s="327"/>
      <c r="D85" s="322"/>
      <c r="E85" s="105" t="s">
        <v>194</v>
      </c>
      <c r="F85" s="11">
        <v>0</v>
      </c>
      <c r="G85" s="83" t="s">
        <v>174</v>
      </c>
      <c r="H85" s="391"/>
      <c r="I85" s="391"/>
      <c r="J85" s="384"/>
      <c r="K85" s="330"/>
    </row>
  </sheetData>
  <autoFilter ref="A5:X85" xr:uid="{00000000-0009-0000-0000-000002000000}"/>
  <mergeCells count="200">
    <mergeCell ref="L50:L52"/>
    <mergeCell ref="L45:L47"/>
    <mergeCell ref="L34:L36"/>
    <mergeCell ref="A1:B3"/>
    <mergeCell ref="C1:J1"/>
    <mergeCell ref="C2:K2"/>
    <mergeCell ref="C3:H3"/>
    <mergeCell ref="I3:J3"/>
    <mergeCell ref="A6:A69"/>
    <mergeCell ref="B6:B9"/>
    <mergeCell ref="C6:C9"/>
    <mergeCell ref="D6:D9"/>
    <mergeCell ref="H6:H9"/>
    <mergeCell ref="I6:I9"/>
    <mergeCell ref="J6:J9"/>
    <mergeCell ref="K6:K9"/>
    <mergeCell ref="K10:K11"/>
    <mergeCell ref="B12:B13"/>
    <mergeCell ref="C12:C13"/>
    <mergeCell ref="D12:D13"/>
    <mergeCell ref="H12:H13"/>
    <mergeCell ref="I12:I13"/>
    <mergeCell ref="J12:J13"/>
    <mergeCell ref="K12:K13"/>
    <mergeCell ref="B10:B11"/>
    <mergeCell ref="C10:C11"/>
    <mergeCell ref="D10:D11"/>
    <mergeCell ref="H10:H11"/>
    <mergeCell ref="I10:I11"/>
    <mergeCell ref="J10:J11"/>
    <mergeCell ref="K14:K16"/>
    <mergeCell ref="B18:B21"/>
    <mergeCell ref="C18:C21"/>
    <mergeCell ref="D18:D21"/>
    <mergeCell ref="H18:H21"/>
    <mergeCell ref="I18:I21"/>
    <mergeCell ref="J18:J21"/>
    <mergeCell ref="K18:K21"/>
    <mergeCell ref="B14:B16"/>
    <mergeCell ref="C14:C16"/>
    <mergeCell ref="D14:D16"/>
    <mergeCell ref="H14:H16"/>
    <mergeCell ref="I14:I16"/>
    <mergeCell ref="J14:J16"/>
    <mergeCell ref="K22:K25"/>
    <mergeCell ref="B26:B28"/>
    <mergeCell ref="C26:C28"/>
    <mergeCell ref="D26:D28"/>
    <mergeCell ref="H26:H28"/>
    <mergeCell ref="I26:I28"/>
    <mergeCell ref="J26:J28"/>
    <mergeCell ref="K26:K28"/>
    <mergeCell ref="B22:B25"/>
    <mergeCell ref="C22:C25"/>
    <mergeCell ref="D22:D25"/>
    <mergeCell ref="H22:H25"/>
    <mergeCell ref="I22:I25"/>
    <mergeCell ref="J22:J25"/>
    <mergeCell ref="K29:K31"/>
    <mergeCell ref="B32:B33"/>
    <mergeCell ref="C32:C33"/>
    <mergeCell ref="D32:D33"/>
    <mergeCell ref="H32:H33"/>
    <mergeCell ref="I32:I33"/>
    <mergeCell ref="J32:J33"/>
    <mergeCell ref="K32:K33"/>
    <mergeCell ref="B29:B31"/>
    <mergeCell ref="C29:C31"/>
    <mergeCell ref="D29:D31"/>
    <mergeCell ref="H29:H31"/>
    <mergeCell ref="I29:I31"/>
    <mergeCell ref="J29:J31"/>
    <mergeCell ref="K39:K41"/>
    <mergeCell ref="B39:B41"/>
    <mergeCell ref="C39:C41"/>
    <mergeCell ref="D39:D41"/>
    <mergeCell ref="H39:H41"/>
    <mergeCell ref="I39:I41"/>
    <mergeCell ref="J39:J41"/>
    <mergeCell ref="K34:K36"/>
    <mergeCell ref="B37:B38"/>
    <mergeCell ref="C37:C38"/>
    <mergeCell ref="D37:D38"/>
    <mergeCell ref="H37:H38"/>
    <mergeCell ref="I37:I38"/>
    <mergeCell ref="J37:J38"/>
    <mergeCell ref="K37:K38"/>
    <mergeCell ref="B34:B36"/>
    <mergeCell ref="C34:C36"/>
    <mergeCell ref="D34:D36"/>
    <mergeCell ref="H34:H36"/>
    <mergeCell ref="I34:I36"/>
    <mergeCell ref="J34:J36"/>
    <mergeCell ref="B48:B49"/>
    <mergeCell ref="C48:C49"/>
    <mergeCell ref="D48:D49"/>
    <mergeCell ref="H48:H49"/>
    <mergeCell ref="I48:I49"/>
    <mergeCell ref="J48:J49"/>
    <mergeCell ref="K48:K49"/>
    <mergeCell ref="K42:K44"/>
    <mergeCell ref="B45:B47"/>
    <mergeCell ref="C45:C47"/>
    <mergeCell ref="D45:D47"/>
    <mergeCell ref="H45:H47"/>
    <mergeCell ref="I45:I47"/>
    <mergeCell ref="J45:J47"/>
    <mergeCell ref="K45:K47"/>
    <mergeCell ref="B42:B44"/>
    <mergeCell ref="C42:C44"/>
    <mergeCell ref="D42:D44"/>
    <mergeCell ref="H42:H44"/>
    <mergeCell ref="I42:I44"/>
    <mergeCell ref="J42:J44"/>
    <mergeCell ref="K50:K52"/>
    <mergeCell ref="B53:B55"/>
    <mergeCell ref="C53:C55"/>
    <mergeCell ref="D53:D55"/>
    <mergeCell ref="H53:H55"/>
    <mergeCell ref="I53:I55"/>
    <mergeCell ref="J53:J55"/>
    <mergeCell ref="K53:K55"/>
    <mergeCell ref="B50:B52"/>
    <mergeCell ref="C50:C52"/>
    <mergeCell ref="D50:D52"/>
    <mergeCell ref="H50:H52"/>
    <mergeCell ref="I50:I52"/>
    <mergeCell ref="J50:J52"/>
    <mergeCell ref="B59:B61"/>
    <mergeCell ref="C59:C61"/>
    <mergeCell ref="D59:D61"/>
    <mergeCell ref="H59:H61"/>
    <mergeCell ref="I59:I61"/>
    <mergeCell ref="J59:J61"/>
    <mergeCell ref="K59:K61"/>
    <mergeCell ref="K56:K58"/>
    <mergeCell ref="B56:B58"/>
    <mergeCell ref="C56:C58"/>
    <mergeCell ref="D56:D58"/>
    <mergeCell ref="H56:H58"/>
    <mergeCell ref="I56:I58"/>
    <mergeCell ref="J56:J58"/>
    <mergeCell ref="K62:K63"/>
    <mergeCell ref="B64:B66"/>
    <mergeCell ref="C64:C66"/>
    <mergeCell ref="D64:D66"/>
    <mergeCell ref="H64:H66"/>
    <mergeCell ref="I64:I66"/>
    <mergeCell ref="J64:J66"/>
    <mergeCell ref="K64:K66"/>
    <mergeCell ref="B62:B63"/>
    <mergeCell ref="C62:C63"/>
    <mergeCell ref="D62:D63"/>
    <mergeCell ref="H62:H63"/>
    <mergeCell ref="I62:I63"/>
    <mergeCell ref="J62:J63"/>
    <mergeCell ref="C72:C74"/>
    <mergeCell ref="D72:D74"/>
    <mergeCell ref="H72:H74"/>
    <mergeCell ref="I72:I74"/>
    <mergeCell ref="K72:K74"/>
    <mergeCell ref="K67:K69"/>
    <mergeCell ref="A70:A74"/>
    <mergeCell ref="B70:B71"/>
    <mergeCell ref="C70:C71"/>
    <mergeCell ref="D70:D71"/>
    <mergeCell ref="H70:H71"/>
    <mergeCell ref="I70:I71"/>
    <mergeCell ref="J70:J71"/>
    <mergeCell ref="K70:K71"/>
    <mergeCell ref="B72:B74"/>
    <mergeCell ref="B67:B69"/>
    <mergeCell ref="C67:C69"/>
    <mergeCell ref="D67:D69"/>
    <mergeCell ref="H67:H69"/>
    <mergeCell ref="I67:I69"/>
    <mergeCell ref="J67:J69"/>
    <mergeCell ref="J72:J74"/>
    <mergeCell ref="A75:A85"/>
    <mergeCell ref="B75:B80"/>
    <mergeCell ref="C75:C80"/>
    <mergeCell ref="D75:D80"/>
    <mergeCell ref="H75:H80"/>
    <mergeCell ref="I75:I80"/>
    <mergeCell ref="B84:B85"/>
    <mergeCell ref="C84:C85"/>
    <mergeCell ref="D84:D85"/>
    <mergeCell ref="H84:H85"/>
    <mergeCell ref="I84:I85"/>
    <mergeCell ref="J84:J85"/>
    <mergeCell ref="K84:K85"/>
    <mergeCell ref="K75:K80"/>
    <mergeCell ref="B82:B83"/>
    <mergeCell ref="C82:C83"/>
    <mergeCell ref="D82:D83"/>
    <mergeCell ref="H82:H83"/>
    <mergeCell ref="I82:I83"/>
    <mergeCell ref="J82:J83"/>
    <mergeCell ref="K82:K83"/>
    <mergeCell ref="J75:J80"/>
  </mergeCells>
  <pageMargins left="0.25" right="0.25" top="0.75" bottom="0.75" header="0.3" footer="0.3"/>
  <pageSetup paperSize="167" scale="55"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5"/>
  <sheetViews>
    <sheetView view="pageBreakPreview" zoomScale="60" zoomScaleNormal="70" workbookViewId="0">
      <pane xSplit="1" ySplit="5" topLeftCell="B6" activePane="bottomRight" state="frozen"/>
      <selection pane="topRight" activeCell="C1" sqref="C1"/>
      <selection pane="bottomLeft" activeCell="A3" sqref="A3"/>
      <selection pane="bottomRight" activeCell="C23" sqref="C23"/>
    </sheetView>
  </sheetViews>
  <sheetFormatPr baseColWidth="10" defaultColWidth="11.42578125" defaultRowHeight="15" x14ac:dyDescent="0.25"/>
  <cols>
    <col min="1" max="1" width="23.7109375" style="29" customWidth="1"/>
    <col min="2" max="2" width="26.42578125" style="29" customWidth="1"/>
    <col min="3" max="3" width="22.85546875" style="27" customWidth="1"/>
    <col min="4" max="4" width="20.42578125" style="2" customWidth="1"/>
    <col min="5" max="5" width="19.42578125" style="2" customWidth="1"/>
    <col min="6" max="6" width="21.85546875" style="2" customWidth="1"/>
    <col min="7" max="7" width="18.5703125" style="2" customWidth="1"/>
    <col min="8" max="8" width="19.5703125" style="2" customWidth="1"/>
    <col min="9" max="9" width="74.5703125" style="30" customWidth="1"/>
    <col min="10" max="16384" width="11.42578125" style="1"/>
  </cols>
  <sheetData>
    <row r="1" spans="1:9" x14ac:dyDescent="0.25">
      <c r="A1" s="146"/>
      <c r="B1" s="147"/>
      <c r="C1" s="152" t="s">
        <v>0</v>
      </c>
      <c r="D1" s="152"/>
      <c r="E1" s="152"/>
      <c r="F1" s="152"/>
      <c r="G1" s="152"/>
      <c r="H1" s="152"/>
      <c r="I1" s="54" t="s">
        <v>1</v>
      </c>
    </row>
    <row r="2" spans="1:9" ht="15" customHeight="1" x14ac:dyDescent="0.25">
      <c r="A2" s="148"/>
      <c r="B2" s="149"/>
      <c r="C2" s="153" t="s">
        <v>2</v>
      </c>
      <c r="D2" s="153"/>
      <c r="E2" s="153"/>
      <c r="F2" s="153"/>
      <c r="G2" s="153"/>
      <c r="H2" s="153"/>
      <c r="I2" s="153"/>
    </row>
    <row r="3" spans="1:9" ht="15" customHeight="1" x14ac:dyDescent="0.25">
      <c r="A3" s="150"/>
      <c r="B3" s="151"/>
      <c r="C3" s="155" t="s">
        <v>3</v>
      </c>
      <c r="D3" s="156"/>
      <c r="E3" s="156"/>
      <c r="F3" s="157"/>
      <c r="G3" s="155" t="s">
        <v>4</v>
      </c>
      <c r="H3" s="157"/>
      <c r="I3" s="28" t="s">
        <v>5</v>
      </c>
    </row>
    <row r="4" spans="1:9" ht="28.5" customHeight="1" x14ac:dyDescent="0.25">
      <c r="A4" s="25"/>
      <c r="B4" s="26"/>
      <c r="C4" s="26"/>
      <c r="D4" s="26"/>
      <c r="E4" s="26"/>
      <c r="F4" s="26"/>
      <c r="G4" s="26"/>
      <c r="H4" s="26"/>
      <c r="I4" s="26"/>
    </row>
    <row r="5" spans="1:9" s="2" customFormat="1" ht="84" customHeight="1" thickBot="1" x14ac:dyDescent="0.3">
      <c r="A5" s="20" t="s">
        <v>6</v>
      </c>
      <c r="B5" s="20" t="s">
        <v>7</v>
      </c>
      <c r="C5" s="21" t="s">
        <v>8</v>
      </c>
      <c r="D5" s="21" t="s">
        <v>9</v>
      </c>
      <c r="E5" s="21" t="s">
        <v>10</v>
      </c>
      <c r="F5" s="21" t="s">
        <v>11</v>
      </c>
      <c r="G5" s="21" t="s">
        <v>12</v>
      </c>
      <c r="H5" s="21" t="s">
        <v>13</v>
      </c>
      <c r="I5" s="21" t="s">
        <v>14</v>
      </c>
    </row>
    <row r="6" spans="1:9" s="2" customFormat="1" ht="25.5" customHeight="1" x14ac:dyDescent="0.25">
      <c r="A6" s="141" t="s">
        <v>15</v>
      </c>
      <c r="B6" s="16"/>
      <c r="C6" s="31"/>
      <c r="D6" s="24"/>
      <c r="E6" s="24"/>
      <c r="F6" s="24"/>
      <c r="G6" s="24"/>
      <c r="H6" s="24"/>
      <c r="I6" s="32"/>
    </row>
    <row r="7" spans="1:9" customFormat="1" ht="25.5" customHeight="1" x14ac:dyDescent="0.25">
      <c r="A7" s="142"/>
      <c r="B7" s="5"/>
      <c r="C7" s="8"/>
      <c r="D7" s="23"/>
      <c r="E7" s="10"/>
      <c r="F7" s="10"/>
      <c r="G7" s="10"/>
      <c r="H7" s="10"/>
      <c r="I7" s="33"/>
    </row>
    <row r="8" spans="1:9" customFormat="1" ht="25.5" customHeight="1" x14ac:dyDescent="0.25">
      <c r="A8" s="142"/>
      <c r="B8" s="5"/>
      <c r="C8" s="6"/>
      <c r="D8" s="23"/>
      <c r="E8" s="10"/>
      <c r="F8" s="10"/>
      <c r="G8" s="10"/>
      <c r="H8" s="10"/>
      <c r="I8" s="33"/>
    </row>
    <row r="9" spans="1:9" customFormat="1" ht="25.5" customHeight="1" x14ac:dyDescent="0.25">
      <c r="A9" s="142"/>
      <c r="B9" s="5"/>
      <c r="C9" s="6"/>
      <c r="D9" s="23"/>
      <c r="E9" s="10"/>
      <c r="F9" s="10"/>
      <c r="G9" s="10"/>
      <c r="H9" s="10"/>
      <c r="I9" s="33"/>
    </row>
    <row r="10" spans="1:9" customFormat="1" ht="25.5" customHeight="1" thickBot="1" x14ac:dyDescent="0.3">
      <c r="A10" s="142"/>
      <c r="B10" s="34"/>
      <c r="C10" s="22"/>
      <c r="D10" s="14"/>
      <c r="E10" s="14"/>
      <c r="F10" s="14"/>
      <c r="G10" s="14"/>
      <c r="H10" s="14"/>
      <c r="I10" s="35"/>
    </row>
    <row r="11" spans="1:9" ht="25.5" customHeight="1" x14ac:dyDescent="0.25">
      <c r="A11" s="143" t="s">
        <v>15</v>
      </c>
      <c r="B11" s="36"/>
      <c r="C11" s="31"/>
      <c r="D11" s="37"/>
      <c r="E11" s="17"/>
      <c r="F11" s="17"/>
      <c r="G11" s="17"/>
      <c r="H11" s="17"/>
      <c r="I11" s="38"/>
    </row>
    <row r="12" spans="1:9" ht="25.5" customHeight="1" x14ac:dyDescent="0.25">
      <c r="A12" s="144"/>
      <c r="B12" s="5"/>
      <c r="C12" s="8"/>
      <c r="D12" s="23"/>
      <c r="E12" s="10"/>
      <c r="F12" s="10"/>
      <c r="G12" s="10"/>
      <c r="H12" s="10"/>
      <c r="I12" s="39"/>
    </row>
    <row r="13" spans="1:9" ht="25.5" customHeight="1" x14ac:dyDescent="0.25">
      <c r="A13" s="144"/>
      <c r="B13" s="5"/>
      <c r="C13" s="8"/>
      <c r="D13" s="23"/>
      <c r="E13" s="10"/>
      <c r="F13" s="10"/>
      <c r="G13" s="10"/>
      <c r="H13" s="10"/>
      <c r="I13" s="39"/>
    </row>
    <row r="14" spans="1:9" ht="25.5" customHeight="1" x14ac:dyDescent="0.25">
      <c r="A14" s="144"/>
      <c r="B14" s="5"/>
      <c r="C14" s="8"/>
      <c r="D14" s="23"/>
      <c r="E14" s="10"/>
      <c r="F14" s="10"/>
      <c r="G14" s="10"/>
      <c r="H14" s="10"/>
      <c r="I14" s="40"/>
    </row>
    <row r="15" spans="1:9" customFormat="1" ht="25.5" customHeight="1" thickBot="1" x14ac:dyDescent="0.3">
      <c r="A15" s="154"/>
      <c r="B15" s="4"/>
      <c r="C15" s="3"/>
      <c r="D15" s="11"/>
      <c r="E15" s="11"/>
      <c r="F15" s="11"/>
      <c r="G15" s="11"/>
      <c r="H15" s="11"/>
      <c r="I15" s="41"/>
    </row>
    <row r="16" spans="1:9" customFormat="1" ht="25.5" customHeight="1" x14ac:dyDescent="0.25">
      <c r="A16" s="141" t="s">
        <v>15</v>
      </c>
      <c r="B16" s="12"/>
      <c r="C16" s="31"/>
      <c r="D16" s="7"/>
      <c r="E16" s="17"/>
      <c r="F16" s="17"/>
      <c r="G16" s="17"/>
      <c r="H16" s="17"/>
      <c r="I16" s="42"/>
    </row>
    <row r="17" spans="1:9" customFormat="1" ht="25.5" customHeight="1" x14ac:dyDescent="0.25">
      <c r="A17" s="142"/>
      <c r="B17" s="5"/>
      <c r="C17" s="6"/>
      <c r="D17" s="23"/>
      <c r="E17" s="10"/>
      <c r="F17" s="10"/>
      <c r="G17" s="10"/>
      <c r="H17" s="10"/>
      <c r="I17" s="43"/>
    </row>
    <row r="18" spans="1:9" customFormat="1" ht="25.5" customHeight="1" x14ac:dyDescent="0.25">
      <c r="A18" s="142"/>
      <c r="B18" s="5"/>
      <c r="C18" s="6"/>
      <c r="D18" s="23"/>
      <c r="E18" s="13"/>
      <c r="F18" s="13"/>
      <c r="G18" s="13"/>
      <c r="H18" s="13"/>
      <c r="I18" s="44"/>
    </row>
    <row r="19" spans="1:9" customFormat="1" ht="25.5" customHeight="1" x14ac:dyDescent="0.25">
      <c r="A19" s="142"/>
      <c r="B19" s="5"/>
      <c r="C19" s="8"/>
      <c r="D19" s="23"/>
      <c r="E19" s="13"/>
      <c r="F19" s="13"/>
      <c r="G19" s="13"/>
      <c r="H19" s="18"/>
      <c r="I19" s="44"/>
    </row>
    <row r="20" spans="1:9" customFormat="1" ht="25.5" customHeight="1" thickBot="1" x14ac:dyDescent="0.3">
      <c r="A20" s="142"/>
      <c r="B20" s="45"/>
      <c r="C20" s="22"/>
      <c r="D20" s="9"/>
      <c r="E20" s="13"/>
      <c r="F20" s="13"/>
      <c r="G20" s="13"/>
      <c r="H20" s="13"/>
      <c r="I20" s="44"/>
    </row>
    <row r="21" spans="1:9" customFormat="1" ht="25.5" customHeight="1" x14ac:dyDescent="0.25">
      <c r="A21" s="143" t="s">
        <v>15</v>
      </c>
      <c r="B21" s="36"/>
      <c r="C21" s="31"/>
      <c r="D21" s="37"/>
      <c r="E21" s="17"/>
      <c r="F21" s="17"/>
      <c r="G21" s="17"/>
      <c r="H21" s="17"/>
      <c r="I21" s="42"/>
    </row>
    <row r="22" spans="1:9" customFormat="1" ht="25.5" customHeight="1" x14ac:dyDescent="0.25">
      <c r="A22" s="144"/>
      <c r="B22" s="15"/>
      <c r="C22" s="8"/>
      <c r="D22" s="23"/>
      <c r="E22" s="10"/>
      <c r="F22" s="10"/>
      <c r="G22" s="10"/>
      <c r="H22" s="10"/>
      <c r="I22" s="43"/>
    </row>
    <row r="23" spans="1:9" customFormat="1" ht="25.5" customHeight="1" x14ac:dyDescent="0.25">
      <c r="A23" s="144"/>
      <c r="B23" s="15"/>
      <c r="C23" s="8"/>
      <c r="D23" s="23"/>
      <c r="E23" s="10"/>
      <c r="F23" s="10"/>
      <c r="G23" s="10"/>
      <c r="H23" s="10"/>
      <c r="I23" s="43"/>
    </row>
    <row r="24" spans="1:9" customFormat="1" ht="25.5" customHeight="1" x14ac:dyDescent="0.25">
      <c r="A24" s="144"/>
      <c r="B24" s="15"/>
      <c r="C24" s="8"/>
      <c r="D24" s="23"/>
      <c r="E24" s="10"/>
      <c r="F24" s="10"/>
      <c r="G24" s="10"/>
      <c r="H24" s="10"/>
      <c r="I24" s="43"/>
    </row>
    <row r="25" spans="1:9" customFormat="1" ht="25.5" customHeight="1" x14ac:dyDescent="0.25">
      <c r="A25" s="145"/>
      <c r="B25" s="19"/>
      <c r="C25" s="22"/>
      <c r="D25" s="13"/>
      <c r="E25" s="13"/>
      <c r="F25" s="13"/>
      <c r="G25" s="13"/>
      <c r="H25" s="13"/>
      <c r="I25" s="46"/>
    </row>
  </sheetData>
  <mergeCells count="9">
    <mergeCell ref="A16:A20"/>
    <mergeCell ref="A21:A25"/>
    <mergeCell ref="A1:B3"/>
    <mergeCell ref="C1:H1"/>
    <mergeCell ref="C2:I2"/>
    <mergeCell ref="A6:A10"/>
    <mergeCell ref="A11:A15"/>
    <mergeCell ref="C3:F3"/>
    <mergeCell ref="G3:H3"/>
  </mergeCells>
  <pageMargins left="0.25" right="0.25" top="0.75" bottom="0.75" header="0.3" footer="0.3"/>
  <pageSetup paperSize="167" scale="57"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25"/>
  <sheetViews>
    <sheetView view="pageBreakPreview" zoomScale="60" zoomScaleNormal="70" workbookViewId="0">
      <pane xSplit="1" ySplit="5" topLeftCell="B6" activePane="bottomRight" state="frozen"/>
      <selection pane="topRight" activeCell="C1" sqref="C1"/>
      <selection pane="bottomLeft" activeCell="A3" sqref="A3"/>
      <selection pane="bottomRight" activeCell="B20" sqref="B20"/>
    </sheetView>
  </sheetViews>
  <sheetFormatPr baseColWidth="10" defaultColWidth="11.42578125" defaultRowHeight="15" x14ac:dyDescent="0.25"/>
  <cols>
    <col min="1" max="1" width="23.7109375" style="29" customWidth="1"/>
    <col min="2" max="2" width="31.140625" style="29" customWidth="1"/>
    <col min="3" max="3" width="20" style="27" customWidth="1"/>
    <col min="4" max="4" width="14.42578125" style="2" customWidth="1"/>
    <col min="5" max="5" width="19.28515625" style="2" customWidth="1"/>
    <col min="6" max="6" width="20.140625" style="2" customWidth="1"/>
    <col min="7" max="7" width="17.5703125" style="2" customWidth="1"/>
    <col min="8" max="8" width="23.140625" style="2" customWidth="1"/>
    <col min="9" max="9" width="72.42578125" style="30" customWidth="1"/>
    <col min="10" max="16384" width="11.42578125" style="1"/>
  </cols>
  <sheetData>
    <row r="1" spans="1:9" x14ac:dyDescent="0.25">
      <c r="A1" s="146"/>
      <c r="B1" s="147"/>
      <c r="C1" s="152" t="s">
        <v>0</v>
      </c>
      <c r="D1" s="152"/>
      <c r="E1" s="152"/>
      <c r="F1" s="152"/>
      <c r="G1" s="152"/>
      <c r="H1" s="152"/>
      <c r="I1" s="54" t="s">
        <v>1</v>
      </c>
    </row>
    <row r="2" spans="1:9" ht="15" customHeight="1" x14ac:dyDescent="0.25">
      <c r="A2" s="148"/>
      <c r="B2" s="149"/>
      <c r="C2" s="153" t="s">
        <v>2</v>
      </c>
      <c r="D2" s="153"/>
      <c r="E2" s="153"/>
      <c r="F2" s="153"/>
      <c r="G2" s="153"/>
      <c r="H2" s="153"/>
      <c r="I2" s="153"/>
    </row>
    <row r="3" spans="1:9" ht="15" customHeight="1" x14ac:dyDescent="0.25">
      <c r="A3" s="150"/>
      <c r="B3" s="151"/>
      <c r="C3" s="155" t="s">
        <v>3</v>
      </c>
      <c r="D3" s="156"/>
      <c r="E3" s="156"/>
      <c r="F3" s="157"/>
      <c r="G3" s="155" t="s">
        <v>4</v>
      </c>
      <c r="H3" s="157"/>
      <c r="I3" s="28" t="s">
        <v>5</v>
      </c>
    </row>
    <row r="4" spans="1:9" ht="28.5" customHeight="1" x14ac:dyDescent="0.25">
      <c r="A4" s="25"/>
      <c r="B4" s="26"/>
      <c r="C4" s="26"/>
      <c r="D4" s="26"/>
      <c r="E4" s="26"/>
      <c r="F4" s="26"/>
      <c r="G4" s="26"/>
      <c r="H4" s="26"/>
      <c r="I4" s="26"/>
    </row>
    <row r="5" spans="1:9" s="2" customFormat="1" ht="84" customHeight="1" thickBot="1" x14ac:dyDescent="0.3">
      <c r="A5" s="20" t="s">
        <v>6</v>
      </c>
      <c r="B5" s="20" t="s">
        <v>7</v>
      </c>
      <c r="C5" s="21" t="s">
        <v>8</v>
      </c>
      <c r="D5" s="21" t="s">
        <v>9</v>
      </c>
      <c r="E5" s="21" t="s">
        <v>10</v>
      </c>
      <c r="F5" s="21" t="s">
        <v>11</v>
      </c>
      <c r="G5" s="21" t="s">
        <v>12</v>
      </c>
      <c r="H5" s="21" t="s">
        <v>13</v>
      </c>
      <c r="I5" s="21" t="s">
        <v>14</v>
      </c>
    </row>
    <row r="6" spans="1:9" s="2" customFormat="1" ht="28.5" customHeight="1" x14ac:dyDescent="0.25">
      <c r="A6" s="141" t="s">
        <v>15</v>
      </c>
      <c r="B6" s="16"/>
      <c r="C6" s="31"/>
      <c r="D6" s="24"/>
      <c r="E6" s="24"/>
      <c r="F6" s="24"/>
      <c r="G6" s="24"/>
      <c r="H6" s="24"/>
      <c r="I6" s="32"/>
    </row>
    <row r="7" spans="1:9" customFormat="1" ht="28.5" customHeight="1" x14ac:dyDescent="0.25">
      <c r="A7" s="142"/>
      <c r="B7" s="5"/>
      <c r="C7" s="8"/>
      <c r="D7" s="23"/>
      <c r="E7" s="10"/>
      <c r="F7" s="10"/>
      <c r="G7" s="10"/>
      <c r="H7" s="10"/>
      <c r="I7" s="33"/>
    </row>
    <row r="8" spans="1:9" customFormat="1" ht="28.5" customHeight="1" x14ac:dyDescent="0.25">
      <c r="A8" s="142"/>
      <c r="B8" s="5"/>
      <c r="C8" s="6"/>
      <c r="D8" s="23"/>
      <c r="E8" s="10"/>
      <c r="F8" s="10"/>
      <c r="G8" s="10"/>
      <c r="H8" s="10"/>
      <c r="I8" s="33"/>
    </row>
    <row r="9" spans="1:9" customFormat="1" ht="28.5" customHeight="1" x14ac:dyDescent="0.25">
      <c r="A9" s="142"/>
      <c r="B9" s="5"/>
      <c r="C9" s="6"/>
      <c r="D9" s="23"/>
      <c r="E9" s="10"/>
      <c r="F9" s="10"/>
      <c r="G9" s="10"/>
      <c r="H9" s="10"/>
      <c r="I9" s="33"/>
    </row>
    <row r="10" spans="1:9" customFormat="1" ht="28.5" customHeight="1" thickBot="1" x14ac:dyDescent="0.3">
      <c r="A10" s="142"/>
      <c r="B10" s="34"/>
      <c r="C10" s="22"/>
      <c r="D10" s="14"/>
      <c r="E10" s="14"/>
      <c r="F10" s="14"/>
      <c r="G10" s="14"/>
      <c r="H10" s="14"/>
      <c r="I10" s="35"/>
    </row>
    <row r="11" spans="1:9" ht="28.5" customHeight="1" x14ac:dyDescent="0.25">
      <c r="A11" s="143" t="s">
        <v>15</v>
      </c>
      <c r="B11" s="36"/>
      <c r="C11" s="31"/>
      <c r="D11" s="37"/>
      <c r="E11" s="17"/>
      <c r="F11" s="17"/>
      <c r="G11" s="17"/>
      <c r="H11" s="17"/>
      <c r="I11" s="38"/>
    </row>
    <row r="12" spans="1:9" ht="28.5" customHeight="1" x14ac:dyDescent="0.25">
      <c r="A12" s="144"/>
      <c r="B12" s="5"/>
      <c r="C12" s="8"/>
      <c r="D12" s="23"/>
      <c r="E12" s="10"/>
      <c r="F12" s="10"/>
      <c r="G12" s="10"/>
      <c r="H12" s="10"/>
      <c r="I12" s="39"/>
    </row>
    <row r="13" spans="1:9" ht="28.5" customHeight="1" x14ac:dyDescent="0.25">
      <c r="A13" s="144"/>
      <c r="B13" s="5"/>
      <c r="C13" s="8"/>
      <c r="D13" s="23"/>
      <c r="E13" s="10"/>
      <c r="F13" s="10"/>
      <c r="G13" s="10"/>
      <c r="H13" s="10"/>
      <c r="I13" s="39"/>
    </row>
    <row r="14" spans="1:9" ht="28.5" customHeight="1" x14ac:dyDescent="0.25">
      <c r="A14" s="144"/>
      <c r="B14" s="5"/>
      <c r="C14" s="8"/>
      <c r="D14" s="23"/>
      <c r="E14" s="10"/>
      <c r="F14" s="10"/>
      <c r="G14" s="10"/>
      <c r="H14" s="10"/>
      <c r="I14" s="40"/>
    </row>
    <row r="15" spans="1:9" customFormat="1" ht="28.5" customHeight="1" thickBot="1" x14ac:dyDescent="0.3">
      <c r="A15" s="154"/>
      <c r="B15" s="4"/>
      <c r="C15" s="3"/>
      <c r="D15" s="11"/>
      <c r="E15" s="11"/>
      <c r="F15" s="11"/>
      <c r="G15" s="11"/>
      <c r="H15" s="11"/>
      <c r="I15" s="41"/>
    </row>
    <row r="16" spans="1:9" customFormat="1" ht="28.5" customHeight="1" x14ac:dyDescent="0.25">
      <c r="A16" s="141" t="s">
        <v>15</v>
      </c>
      <c r="B16" s="12"/>
      <c r="C16" s="31"/>
      <c r="D16" s="7"/>
      <c r="E16" s="17"/>
      <c r="F16" s="17"/>
      <c r="G16" s="17"/>
      <c r="H16" s="17"/>
      <c r="I16" s="42"/>
    </row>
    <row r="17" spans="1:9" customFormat="1" ht="28.5" customHeight="1" x14ac:dyDescent="0.25">
      <c r="A17" s="142"/>
      <c r="B17" s="5"/>
      <c r="C17" s="6"/>
      <c r="D17" s="23"/>
      <c r="E17" s="10"/>
      <c r="F17" s="10"/>
      <c r="G17" s="10"/>
      <c r="H17" s="10"/>
      <c r="I17" s="43"/>
    </row>
    <row r="18" spans="1:9" customFormat="1" ht="28.5" customHeight="1" x14ac:dyDescent="0.25">
      <c r="A18" s="142"/>
      <c r="B18" s="5"/>
      <c r="C18" s="6"/>
      <c r="D18" s="23"/>
      <c r="E18" s="13"/>
      <c r="F18" s="13"/>
      <c r="G18" s="13"/>
      <c r="H18" s="13"/>
      <c r="I18" s="44"/>
    </row>
    <row r="19" spans="1:9" customFormat="1" ht="28.5" customHeight="1" x14ac:dyDescent="0.25">
      <c r="A19" s="142"/>
      <c r="B19" s="5"/>
      <c r="C19" s="8"/>
      <c r="D19" s="23"/>
      <c r="E19" s="13"/>
      <c r="F19" s="13"/>
      <c r="G19" s="13"/>
      <c r="H19" s="18"/>
      <c r="I19" s="44"/>
    </row>
    <row r="20" spans="1:9" customFormat="1" ht="28.5" customHeight="1" thickBot="1" x14ac:dyDescent="0.3">
      <c r="A20" s="142"/>
      <c r="B20" s="45"/>
      <c r="C20" s="22"/>
      <c r="D20" s="9"/>
      <c r="E20" s="13"/>
      <c r="F20" s="13"/>
      <c r="G20" s="13"/>
      <c r="H20" s="13"/>
      <c r="I20" s="44"/>
    </row>
    <row r="21" spans="1:9" customFormat="1" ht="28.5" customHeight="1" x14ac:dyDescent="0.25">
      <c r="A21" s="143" t="s">
        <v>15</v>
      </c>
      <c r="B21" s="36"/>
      <c r="C21" s="31"/>
      <c r="D21" s="37"/>
      <c r="E21" s="17"/>
      <c r="F21" s="17"/>
      <c r="G21" s="17"/>
      <c r="H21" s="17"/>
      <c r="I21" s="42"/>
    </row>
    <row r="22" spans="1:9" customFormat="1" ht="28.5" customHeight="1" x14ac:dyDescent="0.25">
      <c r="A22" s="144"/>
      <c r="B22" s="15"/>
      <c r="C22" s="8"/>
      <c r="D22" s="23"/>
      <c r="E22" s="10"/>
      <c r="F22" s="10"/>
      <c r="G22" s="10"/>
      <c r="H22" s="10"/>
      <c r="I22" s="43"/>
    </row>
    <row r="23" spans="1:9" customFormat="1" ht="28.5" customHeight="1" x14ac:dyDescent="0.25">
      <c r="A23" s="144"/>
      <c r="B23" s="15"/>
      <c r="C23" s="8"/>
      <c r="D23" s="23"/>
      <c r="E23" s="10"/>
      <c r="F23" s="10"/>
      <c r="G23" s="10"/>
      <c r="H23" s="10"/>
      <c r="I23" s="43"/>
    </row>
    <row r="24" spans="1:9" customFormat="1" ht="28.5" customHeight="1" x14ac:dyDescent="0.25">
      <c r="A24" s="144"/>
      <c r="B24" s="15"/>
      <c r="C24" s="8"/>
      <c r="D24" s="23"/>
      <c r="E24" s="10"/>
      <c r="F24" s="10"/>
      <c r="G24" s="10"/>
      <c r="H24" s="10"/>
      <c r="I24" s="43"/>
    </row>
    <row r="25" spans="1:9" customFormat="1" ht="28.5" customHeight="1" x14ac:dyDescent="0.25">
      <c r="A25" s="145"/>
      <c r="B25" s="19"/>
      <c r="C25" s="22"/>
      <c r="D25" s="13"/>
      <c r="E25" s="13"/>
      <c r="F25" s="13"/>
      <c r="G25" s="13"/>
      <c r="H25" s="13"/>
      <c r="I25" s="46"/>
    </row>
  </sheetData>
  <mergeCells count="9">
    <mergeCell ref="C1:H1"/>
    <mergeCell ref="C2:I2"/>
    <mergeCell ref="A21:A25"/>
    <mergeCell ref="A6:A10"/>
    <mergeCell ref="A11:A15"/>
    <mergeCell ref="A16:A20"/>
    <mergeCell ref="A1:B3"/>
    <mergeCell ref="C3:F3"/>
    <mergeCell ref="G3:H3"/>
  </mergeCells>
  <pageMargins left="0.25" right="0.25" top="0.75" bottom="0.75" header="0.3" footer="0.3"/>
  <pageSetup paperSize="167" scale="5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DC560E26332A642A34E7613F87164F3" ma:contentTypeVersion="17" ma:contentTypeDescription="Create a new document." ma:contentTypeScope="" ma:versionID="07b4c69992b0ffd3c29a3a063df0b33a">
  <xsd:schema xmlns:xsd="http://www.w3.org/2001/XMLSchema" xmlns:xs="http://www.w3.org/2001/XMLSchema" xmlns:p="http://schemas.microsoft.com/office/2006/metadata/properties" xmlns:ns2="1abc39b8-e2e6-47a0-891c-601d01fb1a40" xmlns:ns3="6c60952e-e9e0-4d4a-b728-9d01db15fa23" targetNamespace="http://schemas.microsoft.com/office/2006/metadata/properties" ma:root="true" ma:fieldsID="120e095f38cb671c47b0469920e491e8" ns2:_="" ns3:_="">
    <xsd:import namespace="1abc39b8-e2e6-47a0-891c-601d01fb1a40"/>
    <xsd:import namespace="6c60952e-e9e0-4d4a-b728-9d01db15fa2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bc39b8-e2e6-47a0-891c-601d01fb1a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60952e-e9e0-4d4a-b728-9d01db15fa2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6b1a7d1-db2a-4c95-b0f6-149e2676f232}" ma:internalName="TaxCatchAll" ma:showField="CatchAllData" ma:web="6c60952e-e9e0-4d4a-b728-9d01db15fa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c60952e-e9e0-4d4a-b728-9d01db15fa23">
      <UserInfo>
        <DisplayName>Lucero Garzon Ariza</DisplayName>
        <AccountId>10</AccountId>
        <AccountType/>
      </UserInfo>
      <UserInfo>
        <DisplayName>German Bustos  Fonseca</DisplayName>
        <AccountId>24</AccountId>
        <AccountType/>
      </UserInfo>
      <UserInfo>
        <DisplayName>Claudia Gimena Rincon</DisplayName>
        <AccountId>22</AccountId>
        <AccountType/>
      </UserInfo>
      <UserInfo>
        <DisplayName>Claudia Patricia Calderón Velandia</DisplayName>
        <AccountId>23</AccountId>
        <AccountType/>
      </UserInfo>
      <UserInfo>
        <DisplayName>Elsa Stefania Valderrama Ovalle</DisplayName>
        <AccountId>20</AccountId>
        <AccountType/>
      </UserInfo>
      <UserInfo>
        <DisplayName>Wilmer Arley Olivares Bareño</DisplayName>
        <AccountId>16</AccountId>
        <AccountType/>
      </UserInfo>
      <UserInfo>
        <DisplayName>Edward Arles Morales Serrano</DisplayName>
        <AccountId>13</AccountId>
        <AccountType/>
      </UserInfo>
      <UserInfo>
        <DisplayName>Jina Marcela Lozano Bedoya</DisplayName>
        <AccountId>32</AccountId>
        <AccountType/>
      </UserInfo>
      <UserInfo>
        <DisplayName>Faiver Ramirez Soler</DisplayName>
        <AccountId>17</AccountId>
        <AccountType/>
      </UserInfo>
      <UserInfo>
        <DisplayName>Carolina Narvaez Suarez</DisplayName>
        <AccountId>18</AccountId>
        <AccountType/>
      </UserInfo>
      <UserInfo>
        <DisplayName>Nelcy Hoceja Aroca</DisplayName>
        <AccountId>21</AccountId>
        <AccountType/>
      </UserInfo>
    </SharedWithUsers>
    <lcf76f155ced4ddcb4097134ff3c332f xmlns="1abc39b8-e2e6-47a0-891c-601d01fb1a40">
      <Terms xmlns="http://schemas.microsoft.com/office/infopath/2007/PartnerControls"/>
    </lcf76f155ced4ddcb4097134ff3c332f>
    <TaxCatchAll xmlns="6c60952e-e9e0-4d4a-b728-9d01db15fa23" xsi:nil="true"/>
    <MediaLengthInSeconds xmlns="1abc39b8-e2e6-47a0-891c-601d01fb1a40" xsi:nil="true"/>
  </documentManagement>
</p:properties>
</file>

<file path=customXml/itemProps1.xml><?xml version="1.0" encoding="utf-8"?>
<ds:datastoreItem xmlns:ds="http://schemas.openxmlformats.org/officeDocument/2006/customXml" ds:itemID="{600B732E-5F92-4787-942E-54F1AB3A365A}">
  <ds:schemaRefs>
    <ds:schemaRef ds:uri="http://schemas.microsoft.com/sharepoint/v3/contenttype/forms"/>
  </ds:schemaRefs>
</ds:datastoreItem>
</file>

<file path=customXml/itemProps2.xml><?xml version="1.0" encoding="utf-8"?>
<ds:datastoreItem xmlns:ds="http://schemas.openxmlformats.org/officeDocument/2006/customXml" ds:itemID="{88B225FA-898B-4E49-928D-EDD01793DF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bc39b8-e2e6-47a0-891c-601d01fb1a40"/>
    <ds:schemaRef ds:uri="6c60952e-e9e0-4d4a-b728-9d01db15fa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303DE3-C42B-4FFC-8CAA-2CE72679D2C3}">
  <ds:schemaRefs>
    <ds:schemaRef ds:uri="http://schemas.microsoft.com/office/2006/metadata/properties"/>
    <ds:schemaRef ds:uri="http://schemas.microsoft.com/office/infopath/2007/PartnerControls"/>
    <ds:schemaRef ds:uri="6c60952e-e9e0-4d4a-b728-9d01db15fa23"/>
    <ds:schemaRef ds:uri="1abc39b8-e2e6-47a0-891c-601d01fb1a4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I tutoría</vt:lpstr>
      <vt:lpstr>II tutoría</vt:lpstr>
      <vt:lpstr>III_tutoría</vt:lpstr>
      <vt:lpstr>IV_tutoría</vt:lpstr>
      <vt:lpstr>II_tutoría</vt:lpstr>
      <vt:lpstr>III tutoría </vt:lpstr>
      <vt:lpstr>III tutoría</vt:lpstr>
      <vt:lpstr>IV tutoría   </vt:lpstr>
      <vt:lpstr>'I tutoría'!Área_de_impresión</vt:lpstr>
      <vt:lpstr>II_tutoría!Área_de_impresión</vt:lpstr>
      <vt:lpstr>'III tutoría'!Área_de_impresión</vt:lpstr>
      <vt:lpstr>'III tutoría '!Área_de_impresión</vt:lpstr>
      <vt:lpstr>'IV tutoría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German Bustos  Fonseca</dc:creator>
  <cp:keywords/>
  <dc:description/>
  <cp:lastModifiedBy>Duilger Jose Tinoco Estrada</cp:lastModifiedBy>
  <cp:revision/>
  <dcterms:created xsi:type="dcterms:W3CDTF">2019-04-01T12:31:41Z</dcterms:created>
  <dcterms:modified xsi:type="dcterms:W3CDTF">2025-02-21T21:54:58Z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0x0101002DC560E26332A642A34E7613F87164F3</vt:lpwstr>
  </property>
  <property fmtid="{D5CDD505-2E9C-101B-9397-08002B2CF9AE}" pid="4" name="Order">
    <vt:r8>868900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