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19440" windowHeight="12240"/>
  </bookViews>
  <sheets>
    <sheet name="Hoja2" sheetId="2"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6" i="2" l="1"/>
  <c r="F19" i="2" s="1"/>
  <c r="F285" i="2" s="1"/>
  <c r="F91" i="2"/>
  <c r="F65" i="2"/>
  <c r="F186" i="2" l="1"/>
  <c r="G198" i="2" l="1"/>
  <c r="G163" i="2" l="1"/>
  <c r="G283" i="2"/>
  <c r="F283" i="2"/>
  <c r="G280" i="2"/>
  <c r="F280" i="2"/>
  <c r="G278" i="2"/>
  <c r="F278" i="2"/>
  <c r="G274" i="2"/>
  <c r="F274" i="2"/>
  <c r="G264" i="2"/>
  <c r="F264" i="2"/>
  <c r="G257" i="2"/>
  <c r="F257" i="2"/>
  <c r="G245" i="2"/>
  <c r="F245" i="2"/>
  <c r="G233" i="2"/>
  <c r="F233" i="2"/>
  <c r="G227" i="2"/>
  <c r="F227" i="2"/>
  <c r="G215" i="2"/>
  <c r="F215" i="2"/>
  <c r="G202" i="2"/>
  <c r="G186" i="2" s="1"/>
  <c r="G165" i="2" s="1"/>
  <c r="F202" i="2"/>
  <c r="F198" i="2"/>
  <c r="F165" i="2"/>
  <c r="F163" i="2" s="1"/>
  <c r="G142" i="2"/>
  <c r="F142" i="2"/>
  <c r="G138" i="2"/>
  <c r="F138" i="2"/>
  <c r="G111" i="2"/>
  <c r="F111" i="2"/>
  <c r="G109" i="2"/>
  <c r="F109" i="2"/>
  <c r="G99" i="2"/>
  <c r="F99" i="2"/>
  <c r="G93" i="2"/>
  <c r="F93" i="2"/>
  <c r="G91" i="2"/>
  <c r="G65" i="2"/>
  <c r="G61" i="2"/>
  <c r="F61" i="2"/>
  <c r="G56" i="2"/>
  <c r="F56" i="2"/>
  <c r="G48" i="2"/>
  <c r="F48" i="2"/>
  <c r="G26" i="2"/>
  <c r="F26" i="2"/>
  <c r="G21" i="2"/>
  <c r="F21" i="2"/>
  <c r="G263" i="2" l="1"/>
  <c r="F263" i="2"/>
  <c r="G136" i="2"/>
  <c r="G19" i="2" s="1"/>
  <c r="F289" i="2" l="1"/>
  <c r="G285" i="2"/>
  <c r="G289" i="2" s="1"/>
  <c r="H289" i="2" l="1"/>
</calcChain>
</file>

<file path=xl/sharedStrings.xml><?xml version="1.0" encoding="utf-8"?>
<sst xmlns="http://schemas.openxmlformats.org/spreadsheetml/2006/main" count="556" uniqueCount="524">
  <si>
    <t>DISPOSICION REGLAMENTARIA</t>
  </si>
  <si>
    <t xml:space="preserve">ASPECTO </t>
  </si>
  <si>
    <t xml:space="preserve">Dec. 1500 de 2007 Res 240 de 2013 Art. 4 Y 70   </t>
  </si>
  <si>
    <t>ESTÁNDARES DE EJECUCIÓN SANITARIA</t>
  </si>
  <si>
    <t>LOCALIZACIÓN Y ACCESOS</t>
  </si>
  <si>
    <t>El establecimiento está ubicado en área compatible con la actividad, de acuerdo con el uso del suelo determinado en el Plan de Ordenamiento Territorial o el Plan Básico de Ordenamiento Territorial o el Esquema de Ordenamiento Territorial, según corresponda</t>
  </si>
  <si>
    <t>Se cuenta con vías de acceso a las diferentes áreas de la planta de beneficio. Los patios de maniobra de cargue y descargue son en superficie tratada dura, de manera tal que se controle el levantamiento de polvo y debido a las operaciones del establecimiento debe tener declives adecuados y disponer de drenajes suficientes.</t>
  </si>
  <si>
    <t>En sus alrededores o dentro de las instalaciones, no se mantienen objetos en desuso para evitar que se conviertan en focos de insalubridad</t>
  </si>
  <si>
    <t>DISEÑO Y CONSTRUCCION</t>
  </si>
  <si>
    <t>Las instalaciones son cerradas y las respectivas construcciones sólidas; se mantienen en buen estado de conservación, tienen dimensiones suficientes para permitir el procesamiento, manejo y almacenamiento, de manera que no se produzca contaminación del producto y se impida el ingreso de plagas.</t>
  </si>
  <si>
    <t>Los pisos son construirdos con materiales resistentes y acabados sanitarios, con una pendiente suficiente que permita el desagüe hacia los sifones, los cuales estarán protegidos por rejillas de material sanitario.</t>
  </si>
  <si>
    <t>Cada área o sección se encuentra claramente señalizada en cuanto a accesos, circulación, servicios, seguridad, entre otros.</t>
  </si>
  <si>
    <t>Cuenta con áreas independientes que garanticen el bienestar de los animales y el desarrollo del proceso de beneficio bajo condiciones higiénicas, evitando la contaminación de la carne y de los productos cárnicos comestibles</t>
  </si>
  <si>
    <t>Está cerrada en todo su perímetro por un cerco, que puede ser malla, reja, muro u otro material resistente, suficientemente alto u otro sistema que impida la entrada de animales, personas y vehículos, sin el debido control.</t>
  </si>
  <si>
    <t>SISTEMAS DE DRENAJE</t>
  </si>
  <si>
    <t>El sistema de drenaje permite la evacuación continua de aguas industriales  y aguas domésticas sin que se genere empozamiento y estancamiento.</t>
  </si>
  <si>
    <t>El sistema de drenaje evita la contaminación del producto, del agua potable, de los equipos, herramientas y la creación de condiciones insalubres dentro de la planta de beneficio.</t>
  </si>
  <si>
    <t>Se dispone de las aguas residuales mediante sistemas separados para aguas industriales y domésticas, evitando el retorno de las aguas residuales, gases y vapores generados en la planta de beneficio.</t>
  </si>
  <si>
    <t>No existen escurrimientos de líquidos desde las áreas sucias hacia las áreas limpias.</t>
  </si>
  <si>
    <t>VENTILACIÓN</t>
  </si>
  <si>
    <t>El establecimiento cuenta con sistemas de ventilación suficiente  para controlar la codensación de las áreas de proceso y empaque de la carne y productos cárncios comestibles, y asegurar el bienestar de los empleados.</t>
  </si>
  <si>
    <t>El establecimiento asegura la salida al exterior de la planta de los olores, gases y vapores desagradables y se evita la acumulación de los mismos.</t>
  </si>
  <si>
    <t>Cuando se suministra aire del exterior, éste no genera riesgo de contaminación a las áreas de proceso.</t>
  </si>
  <si>
    <t>ILUMINACIÓN</t>
  </si>
  <si>
    <t>INSTALACIONES SANITARIAS</t>
  </si>
  <si>
    <t>Los vestieres y sanitarios están ubicados convenientemente con respecto al lugar de trabajo.</t>
  </si>
  <si>
    <t>Existe separación física entre los vestieres  y sanitarios.</t>
  </si>
  <si>
    <t>Las instalaciones sanitarias  están dotados de lavamanos, orinales, inodoros y duchas.</t>
  </si>
  <si>
    <t>Los lavamanos están dotados dotados con agua potable, un sistema para secado de manos, jabón, desinfectante o cualquier elemento que cumpla la labor de lavar y desinfectar las manos.</t>
  </si>
  <si>
    <t>Los sistemas de ventilación y sistemas de extracción de olores no están dirigidos a las áreas de proceso o a otras áreas en donde pueda generar riesgo de contaminación.</t>
  </si>
  <si>
    <t>La ubicación de las instalaciones sanitarias garantizan que el tránsito de los operarios no represente riesgo de contaminación para el producto. Existen vestieres y sanitarios separados para las áreas de mayor contaminación de manera que no se pone en peligro la inocuidad de la carne y productos cárnicos comestibles.</t>
  </si>
  <si>
    <t>Control Integrado de plagas</t>
  </si>
  <si>
    <t>Manejo de residuos líquidos y sólidos:</t>
  </si>
  <si>
    <t>Se cuenta con áreas para el manejo de los productos cárnicos no comestibles y decomisos, cuyas características estructurales y sanitarias aseguran el acopio, desnaturalización cuando se requiera, proceso y despacho de los mismos, sin que se constituyan en fuente de contaminación para los productos comestibles y para las demás áreas de la planta de beneficio.</t>
  </si>
  <si>
    <t>Se cuenta con un sistema de incineración para el manejo de los animales completos o partes de animales decomisados, que por sus características de riesgo no puedan ser utilizados en procesos de industrialización, siempre y cuando se de cumplimiento en lo pertinente al Decreto 4126 de 2005 y la Resolución 1164 de 2002 o la norma que los modifique o sustituya.</t>
  </si>
  <si>
    <t xml:space="preserve">Calidad del agua </t>
  </si>
  <si>
    <t>Operaciones sanitarias</t>
  </si>
  <si>
    <t xml:space="preserve">Dec. 1500 de 2007 Art. 26 N. 1.1.12. </t>
  </si>
  <si>
    <t>Personal manipulador:</t>
  </si>
  <si>
    <t>Dec. 1500 de 2007 Art. 26. N. 1.1.13.</t>
  </si>
  <si>
    <r>
      <t xml:space="preserve">Capacitación :  
</t>
    </r>
    <r>
      <rPr>
        <sz val="10"/>
        <rFont val="Arial Narrow"/>
        <family val="2"/>
      </rPr>
      <t>1.</t>
    </r>
    <r>
      <rPr>
        <b/>
        <sz val="10"/>
        <rFont val="Arial Narrow"/>
        <family val="2"/>
      </rPr>
      <t xml:space="preserve"> </t>
    </r>
    <r>
      <rPr>
        <sz val="10"/>
        <rFont val="Arial Narrow"/>
        <family val="2"/>
      </rPr>
      <t>La planta de beneficio cuenta con un programa de capacitación continuo  para los manipuladores de alimentos, con un contenido que responda a aspectos sanitarios relacionados con la actividad desarrollada por el establecimiento.
2. La capacitación debe ser responsabilidad de la planta de beneficio y es impartida por personas de la planta o terceros con formación profesional, experiencia en plantas de beneficio o inocuidad de alimentos y temas afines.</t>
    </r>
  </si>
  <si>
    <r>
      <rPr>
        <b/>
        <sz val="10"/>
        <rFont val="Arial Narrow"/>
        <family val="2"/>
      </rPr>
      <t>Prácticas higiénicas y medidas de protección:</t>
    </r>
    <r>
      <rPr>
        <i/>
        <sz val="10"/>
        <rFont val="Arial Narrow"/>
        <family val="2"/>
      </rPr>
      <t xml:space="preserve">
</t>
    </r>
    <r>
      <rPr>
        <sz val="10"/>
        <rFont val="Arial Narrow"/>
        <family val="2"/>
      </rPr>
      <t>La planta de beneficio garantiza que el personal interno y externo con acceso a las áreas de producción, almacenamiento y despacho cumple con las práctias higiéncias y medidas de protección.</t>
    </r>
  </si>
  <si>
    <t>El personal mantiene una esmerada limpieza e higiene y aplica las buenas prácticas higiénicas en sus labores para evitar la contaminacion del alimento y las superficies en contacto con este.</t>
  </si>
  <si>
    <t>El personal usa ropa de trabajo de color claro que permite visualizar fácilmente su limpieza, con cierres o cremalleras y/o broches en lugar de botones u otros accesorios que puedan caer en el alimento, sin bolsillos ubicados en el exterior.</t>
  </si>
  <si>
    <t>La limpieza y desinfección de la ropa son responsabilidad  del  establecimiento, pudiendo realizarlas dentro de las instalaciones de la planta  (en cuyo caso se cuenta con un área de lavandería) o podrá contratarse el respectivo servicio.</t>
  </si>
  <si>
    <t>El personal se lava y se desinfecta las manos antes de iniciar el trabajo, después de cada ausencia del área de trabajo, o cuando se haya manipulado otro material u objeto que represente riesgo de contaminación para el alimento.</t>
  </si>
  <si>
    <t xml:space="preserve">Las uñas del personal se mantienen cortas y limpias, libres de esmalte. </t>
  </si>
  <si>
    <t>El personal usa calzado cerrado, de material resistente e impermeable y de tacón bajo</t>
  </si>
  <si>
    <t xml:space="preserve">El personal no come,  bebe,  fuma, mastica  o escupe en las áreas donde se procesa alimentos. </t>
  </si>
  <si>
    <t>El personal que presenta afecciones en la piel o enfermedades infectocontagiosas se excluye de cualquier actividad directa de manipulación del producto.</t>
  </si>
  <si>
    <t>Los manipuladores no se sientan, acuestan en lugares donde la ropa se pueda contaminar.</t>
  </si>
  <si>
    <t>La empresa entrega dotación de trabajo y elementos de protección en cantidad suficiente para realizar cambio de indumentaria en cada turno de trabajo o cada vez que se requiera.</t>
  </si>
  <si>
    <t>INSTALACIONES, EQUIPOS Y UTENSILIOS</t>
  </si>
  <si>
    <t>El establecimiento cuenta con un sistema de desinfección, para los vehículos que transportan animales al ingreso y salida de la planta de beneficio.</t>
  </si>
  <si>
    <t xml:space="preserve">Cuartos de refrigeración, congelación y almacenamiento. </t>
  </si>
  <si>
    <t>Los cuartos de almacenamiento, refrigeración y congelación se mantienen limpios y no contienen elementos ajenos a la actividad normal que en ellas se desarrolla.</t>
  </si>
  <si>
    <t>Las áreas de desposte anexas a la planta de beneficio cumplen con los estándares de ejecución sanitaria</t>
  </si>
  <si>
    <t xml:space="preserve">La ubicación, construcción, diseño y dimensiones de las instalaciones son acordes con el volumen de producto a ser despostado y se evita la contaminación cruzada durante las operaciones. </t>
  </si>
  <si>
    <t>Los equipos y utensilios empleado para el desposte están construidos en material sanitario con diseño que evite la contaminación.</t>
  </si>
  <si>
    <t>La temperatura del ambiente máxima del área o planta de desposte es de (diez) +10 °C.</t>
  </si>
  <si>
    <t>Los contenedores o canastas con producto tanto en proceso como terminado no tienen contacto directo con el piso, para ello se emplean utensilios en material sanitario.</t>
  </si>
  <si>
    <t xml:space="preserve"> Área de despacho</t>
  </si>
  <si>
    <t>El área de despacho es cerrada y protegida de la contaminación externa y previene variaciones adversas de temperatura al producto.</t>
  </si>
  <si>
    <t>Las puertas del área de despachos cuentan con sistemas  de acople para los vehiculos a fin de evitar el choque térmico.</t>
  </si>
  <si>
    <t>Los muelles de despacho son usados solamente para tránsito de las canales y productos cárnicos comestibles.</t>
  </si>
  <si>
    <t>Las canales, carne empacada y vísceras se despachan evitando su contaminación</t>
  </si>
  <si>
    <t>La temperatura máxima a la que se despacha la canal es de 7° C medida en el centro de la masa muscular y los productos cárnicos comestibles a  5°C . Para carne y productos cárnicos comestibles congelados la temperatura es de -18 ºC o menor</t>
  </si>
  <si>
    <t>Otras instalaciones.</t>
  </si>
  <si>
    <t>Para el sacrificio de emergencia la planta de beneficio cuenta con un procedimiento documentado y autorizado por la autoridad sanitaria competente, y el sacrificio se efectua al final de la jornada o en días en que no haya operación.</t>
  </si>
  <si>
    <t>La planta cuenta con bodegas para el almacenamiento de insumos y para productos químicos. El almacenamiento se realiza de forma independiente. Se mantiene una lista de los productos, acompañada de la hoja de seguridad y se respetan las recomendaciones del fabricante en esta materia</t>
  </si>
  <si>
    <t>El establecimiento cuenta con almacén de materiales de empaque (cuando aplique),  el cual se  dispone en forma ordenada, de manera que se minimice su deterioro y se evite su contaminación. El rotulado corresponde al uso al que sea destinado y está protegido para evitar su contaminación. Los empaques se inspeccionan antes de su uso para evitar cualquier riesgo de contaminación</t>
  </si>
  <si>
    <t xml:space="preserve">El área o taller de mantenimiento se encuentra bien ubicado y en condiciones de limpieza de tal forma que no genera contaminación a las áreas de proceso. </t>
  </si>
  <si>
    <t>Se cuenta con Oficina o sección en área administrativa para la inspección oficial, la cual es de uso exclusivo de los inspectores oficiales y cuenta con equipo de cómputo necesario que permita ingresar la información al Sistema de Inspección Oficial.</t>
  </si>
  <si>
    <t>PROCEDIMIENTOS OPERATIVOS ESTANDARIZADOS DE SANEAMIENTO (POES)</t>
  </si>
  <si>
    <t>El establecimiento tiene desarrollados e implementados los POES para reducir al máximo la contaminación directa o indirecta de la carne y los productos cárnicos comestibles, asegura la limpieza y desinfección de las superficies que entran en contacto con el alimento, las instalaciones y los equipos, antes de dar comienzo a las operaciones y durante éstas.</t>
  </si>
  <si>
    <r>
      <rPr>
        <b/>
        <sz val="10"/>
        <rFont val="Arial Narrow"/>
        <family val="2"/>
      </rPr>
      <t>Desarrollo de los procedimientos operativos estandarizados de saneamiento (POES)</t>
    </r>
    <r>
      <rPr>
        <sz val="10"/>
        <rFont val="Arial Narrow"/>
        <family val="2"/>
      </rPr>
      <t xml:space="preserve"> EL establecimiento cuenta con POES escritos donde se desarrolla la descripción de todos los procedimientos que se llevan a cabo diariamente, antes y durante las operaciones, los cuales son suficientes para evitar la contaminación o adulteración directa de los productos. 
Cada procedimiento esta identificado como operativo o preoperativo y contiene las indicaciones para la limpieza y desinfección de las superficies de contacto con alimentos existentes en las instalaciones, equipos y utensilios.</t>
    </r>
  </si>
  <si>
    <t>Los POES, tienen fecha y firma de la persona con mayor autoridad en el sitio o la de un funcionario de alto nivel en el establecimiento. La firma sisgnifica que el establecimiento pone en funcionamiento los POES.</t>
  </si>
  <si>
    <t>Los POES especifican de la frecuencia con que cada procedimiento se llevar a cabo e identifica a los responsables de la implementación y la conservación de dichos procedimientos</t>
  </si>
  <si>
    <r>
      <rPr>
        <b/>
        <sz val="10"/>
        <rFont val="Arial Narrow"/>
        <family val="2"/>
      </rPr>
      <t>Implementación de los procedimientos operativos estandarizados de saneamiento (POES).</t>
    </r>
    <r>
      <rPr>
        <sz val="10"/>
        <rFont val="Arial Narrow"/>
        <family val="2"/>
      </rPr>
      <t xml:space="preserve"> 
Los procedimientos pre-operativos indicados en los POES se realizan antes de comenzar las operaciones en el establecimiento </t>
    </r>
  </si>
  <si>
    <t>Los demás procedimientos contenidos en el POES se llevan a cabo con las frecuencias especificadas</t>
  </si>
  <si>
    <t>El establecimiento monitorea diariamente la implementación de los procedimientos contenidos en el POES.</t>
  </si>
  <si>
    <t>El establecimiento recurre a métodos directos o muestreo para la verificación microbiológica de los POES.</t>
  </si>
  <si>
    <r>
      <rPr>
        <b/>
        <sz val="10"/>
        <rFont val="Arial Narrow"/>
        <family val="2"/>
      </rPr>
      <t xml:space="preserve">Mantenimiento de los procedimientos operativos estandarizados de saneamiento (POES). </t>
    </r>
    <r>
      <rPr>
        <sz val="10"/>
        <rFont val="Arial Narrow"/>
        <family val="2"/>
      </rPr>
      <t>El establecimiento evalua permanentemente la efectividad de los POES, para prevenir la contaminación directa o adulteración de los productos y los revisa cuando sea necesario, para mantenerlos actualizados, reflejando los cambios en las instalaciones, equipos, utensilios, operaciones o personal, cuando ocurren.</t>
    </r>
  </si>
  <si>
    <r>
      <rPr>
        <b/>
        <sz val="10"/>
        <rFont val="Arial Narrow"/>
        <family val="2"/>
      </rPr>
      <t>Acciones correctivas de los procedimientos operativos estandarizados de saneamiento (POES).</t>
    </r>
    <r>
      <rPr>
        <sz val="10"/>
        <rFont val="Arial Narrow"/>
        <family val="2"/>
      </rPr>
      <t xml:space="preserve"> El establecimiento toma las acciones correctivas apropiadas cuando el mismo o la autoridad sanitaria determine que los POES no son eficaces, a fin de evitar la contaminación directa o indirecta de los productos. 
Las acciones correctivas incluyen procedimientos para asegurar la adecuada eliminación de productos contaminados, restaurar las condiciones sanitarias y prevenir la recurrencia de los factores que generan la contaminación directa o adulteración de los productos, incluyendo las reevaluaciones apropiadas, las modificaciones a los POES y los procedimientos que en ellos se especifican o las mejoras en su implementación</t>
    </r>
  </si>
  <si>
    <r>
      <rPr>
        <b/>
        <sz val="10"/>
        <rFont val="Arial Narrow"/>
        <family val="2"/>
      </rPr>
      <t>Registros.</t>
    </r>
    <r>
      <rPr>
        <sz val="10"/>
        <rFont val="Arial Narrow"/>
        <family val="2"/>
      </rPr>
      <t xml:space="preserve"> El establecimiento mantiene registros diarios suficientes para documentar la implementación, la supervisión y toda acción correctiva que se tome. 
Los responsables de la implementación y la supervisión de los POES firman y fechan los registros. Si los registros requeridos se mantienen en medios electrónicos, el establecimiento implementa controles para garantizar la integridad de la información.
Los registros se conservan por un período mínimo de seis (6) meses. Para los productos que tengan una vida útil mayor al mencionado término, se mantienen por un tiempo de tres (3) meses adicionales a la fecha de vencimiento del producto y estarán disponibles para ser verificados por la autoridad sanitaria competente.</t>
    </r>
  </si>
  <si>
    <t xml:space="preserve">Dec. 1500 de 2007 Art. 26 N. 1.2. </t>
  </si>
  <si>
    <t>PROGRAMAS COMPLEMENTARIOS</t>
  </si>
  <si>
    <t>Programa de mantenimiento de instalaciones y equipos: La planta de beneficio, ha diseñado e implementado un programa documentado de mantenimiento de instalaciones y equipos. 
El programa incluye las actividades de monitoreo, registro y verificación por parte del establecimiento y se garantizan las condiciones adecuadas para la operación del mismo.</t>
  </si>
  <si>
    <t xml:space="preserve">Programa de proveedores. La planta de beneficio ha diseñado e implementado un programa de proveedores para controlar los animales, materias primas, insumos y material de empaque, y cuenta con los procedimientos de evaluación y seguimiento de los proveedores, de forma que cumplan con los requisitos  sanitarios; listas de proveedores aprobados con su identificación, criterios de aceptación y rechazo para cada uno de los productos que ingresen al establecimiento. </t>
  </si>
  <si>
    <t xml:space="preserve">Dec. 1500 de 2007 Art. 26 N. 1.2.3 </t>
  </si>
  <si>
    <t>Programa de retiro del producto del mercado en caso de que se realice desposte, cuenta con un sistema adecuado que permita retirar el producto del mercado, cuando se compruebe que esta siendo comercializado y no cumpla con las condiciones de etiquetado o rotulado, cuando presente alteración, adulteración, contaminación o cualquier otra causa que genere engaño, fraude o error en el consumidor o que sean productos no aptos para el consumo humano.
- La planta cuenta con un sistema de alerta inmediata y garantiza que el producto sea retirado del mercado en tiempo no mayor a 72 horas, y es verificado por la autoridad sanitaria.
- Cuando se puedan presentar peligros biológicos y químicos, la decisión del retiro del producto está basada en el riesgo.
- La disposición o destrucción del producto  retirado del mercado, se realiza bajo la responsabilidad del dueño del producto y es verificado por la autoridad sanitaria competente.</t>
  </si>
  <si>
    <t>Programa de trazabilidad. El establecimiento desarrolló, implementó y opera el programa de trazabilidad de acuerdo a lo definido por el Ministerio de Salud y Protección Socia/</t>
  </si>
  <si>
    <t xml:space="preserve">Dec. 1500 de 2007 Art. 26 N. 1.2.5 </t>
  </si>
  <si>
    <t>Laboratorios. La planta cuenta con laboratorio propio o contratado que esté autorizado por la autoridad sanitaria competente, con el fin de realizar las pruebas necesarias para implementar los planes y programas orientados a mantener la inocuidad del producto.</t>
  </si>
  <si>
    <t>INSPECCIÓN ANTE-MORTEM Y POST-MORTEM</t>
  </si>
  <si>
    <t xml:space="preserve">Inspección ante-mortem. </t>
  </si>
  <si>
    <t>La planta identifica y rechaza para el beneficio aquellos animales en los que se detecte una enfermedad o defecto que haga que su carne no sea apta para consumo humano</t>
  </si>
  <si>
    <t xml:space="preserve">La planta identifica y segrega aquellos animales que requieren un manejo especial durante el sacrificio y el faenamiento, así como los que requieran atención especial durante la inspección post-mortem. </t>
  </si>
  <si>
    <t xml:space="preserve">El dictamen ante mórtem de los animales destinados al consumo humano está basado única y exclusivamente en consideraciones relativas a la inocuidad de la carne y de los productos cárnicos comestibles. </t>
  </si>
  <si>
    <t>El dictamen final sobre si un animal debe ser beneficiado, así como las condiciones que se requieren para un beneficio especial, las determina la inspección oficial.</t>
  </si>
  <si>
    <t xml:space="preserve">Inspección post-mortem. </t>
  </si>
  <si>
    <t>El establecimiento identifica y retira de la línea de faenamiento las canales que presentan lesiones o alteraciones que ponen en peligro la salud del personal y la higiene del establecimiento y las mantiene aisladas hasta su dictamen final.</t>
  </si>
  <si>
    <t>GUÍA DE TRANSPORTE</t>
  </si>
  <si>
    <t>Dec. 2270 de 2012 Art. 17</t>
  </si>
  <si>
    <t>PLAN DE MUESTREO</t>
  </si>
  <si>
    <t>Dec. 2270 de 2012 Art 17</t>
  </si>
  <si>
    <t>La planta de beneficio tiene implementado un plan de muestreo de microorganismos, el cual se determinó con base en los riesgos microbiológicos para la salud pública</t>
  </si>
  <si>
    <t>Dec. 2270 de 2012 Art 17 N. 6</t>
  </si>
  <si>
    <t xml:space="preserve">Dec. 1500 de 2007 Art. 9 </t>
  </si>
  <si>
    <r>
      <t xml:space="preserve">VIDA UTIL DE LA CARNE Y PRODUCTOS CARNICOS COMESTIBLES. </t>
    </r>
    <r>
      <rPr>
        <b/>
        <sz val="8"/>
        <rFont val="Arial Narrow"/>
        <family val="2"/>
      </rPr>
      <t xml:space="preserve"> </t>
    </r>
  </si>
  <si>
    <t xml:space="preserve">La planta de beneficio establece la vida útil del producto de acuerdo a condiciones de conservación con base en estudios de estabilidad </t>
  </si>
  <si>
    <t>PUNTAJE TOTAL</t>
  </si>
  <si>
    <t xml:space="preserve">Res 3009 de  2010 Art. 5 N. 1 </t>
  </si>
  <si>
    <t>Res 3009 de  2010 Art. 5 N. 2</t>
  </si>
  <si>
    <t>Res 3009 de  2010 Art. 5 N. 3</t>
  </si>
  <si>
    <t>Res 3009 de  2010 Art. 5 N. 4</t>
  </si>
  <si>
    <t>La planta de beneficio cuenta con áreas independientes que aseguran el desarrollo de las operaciones bajo condiciones higiénicas, evitando la contaminación de la carne.</t>
  </si>
  <si>
    <t>Dentro de las instalaciones de la planta de beneficio no existen otras construcciones, viviendas o industrias ajenas a los procesos industriales de la carne y sus derivados.</t>
  </si>
  <si>
    <t xml:space="preserve">El diseño de la sala tiene flujo unidireccional, con accesos separados desde el ingreso de materias primas y salida de los productos, el flujo de las operaciones mantiene la secuencia logica  del proceso, desde el ingreso de los animales hasta su despacho, evitando retrasos y flujos cruzados. </t>
  </si>
  <si>
    <t>Las puertas están construidas con material resistente con acabados en material sanitario, cuentan con un sistema que garantiza que permanezcan cerradas evitando la contaminacion cruzada por contaflujos de aire. El espacio entre las aberturas de las  puertas exteriores y los pisos, no permiten el ingreso de plagas.</t>
  </si>
  <si>
    <t>Los sistemas de desagüe cuentan con sifones adecuados para tal fin y su construcción y diseño previenen el riesgo de contaminación de los productos.</t>
  </si>
  <si>
    <t>Baños y vestires  Deberan:</t>
  </si>
  <si>
    <t>Filtro Sanitarios</t>
  </si>
  <si>
    <t>Res 3009 de  2010 Art. 12 N. 3</t>
  </si>
  <si>
    <t xml:space="preserve">Dec. 1500 de 2007 N 1.1.11 DEL Art. 26 Res 3009 de  2010 Art. 13 </t>
  </si>
  <si>
    <t>Res 3009 de  2010 Art. 13  N. 3</t>
  </si>
  <si>
    <t>Res 3009 de  2010 Art. 13  N. 4</t>
  </si>
  <si>
    <t xml:space="preserve">Dec. 1500 de 2007 Art. 26 N. 1.1.4. Res 3009 de  2010  Art 7 </t>
  </si>
  <si>
    <t>Res 3009 de  2010 Art. 13 N.1</t>
  </si>
  <si>
    <t>Res 3009 de  2010 Art. 13  N. 5</t>
  </si>
  <si>
    <t>Res 3009 de  2010 Art. 13  N. 6</t>
  </si>
  <si>
    <t>Dispone de agua potable fría y caliente con presión adecuada para el desarrollo de las operaciones del proceso y las actividades de limpieza y desinfección.</t>
  </si>
  <si>
    <t>Dec. 1500 de 2007 Art. 26 N. 1.1.12. Res 3009 de  2010 Art. 14</t>
  </si>
  <si>
    <t>.Res 3009 de  2010 Art. 15 N.1</t>
  </si>
  <si>
    <t xml:space="preserve">Res 3009 de  2010 Art. 12 N 4 </t>
  </si>
  <si>
    <t xml:space="preserve">Res 3009 de  2010 Art. 4 </t>
  </si>
  <si>
    <t xml:space="preserve">Res 3009 de  2010 Art. 6 N.1 </t>
  </si>
  <si>
    <t>Res 3009 de  2010  Art. 6 N.2</t>
  </si>
  <si>
    <t>Res 3009 de  2010 Art. 6 N.3</t>
  </si>
  <si>
    <t xml:space="preserve">Res 3009 de  2010  Art. 6 N.4 </t>
  </si>
  <si>
    <t>Res 3009 de  2010  Art. 6 N. 5</t>
  </si>
  <si>
    <t xml:space="preserve">Res 3009 de  2010  Art. 6 N. 6 </t>
  </si>
  <si>
    <t xml:space="preserve">Res 3009 de  2010  Art. 6 N. 7 </t>
  </si>
  <si>
    <t xml:space="preserve">Res 3009 de  2010  Art. 6 N. 8 </t>
  </si>
  <si>
    <t xml:space="preserve">Res 3009 de  2010   Art. 6 N. 9 </t>
  </si>
  <si>
    <t xml:space="preserve">Res 3009 de  2010  Art. 6 N. 10 </t>
  </si>
  <si>
    <t xml:space="preserve">Res 3009 de  2010  Art. 6 N. 11 </t>
  </si>
  <si>
    <t xml:space="preserve">Res 3009 de  2010  Art. 6 N. 12 </t>
  </si>
  <si>
    <t>Res 3009 de  2010 Art. 6 N. 13</t>
  </si>
  <si>
    <t xml:space="preserve">Res 3009 de  2010 Art. 6 N. 14 </t>
  </si>
  <si>
    <t xml:space="preserve">Res 3009 de  2010   Art. 6 N. 15 </t>
  </si>
  <si>
    <t xml:space="preserve">Res 240 de 2013  Art. 6 N. 16 </t>
  </si>
  <si>
    <t xml:space="preserve">Res 3009 de  2010   Art. 6 N. 17 </t>
  </si>
  <si>
    <t xml:space="preserve">Res 3009 de  2010   Art. 6 N. 18 </t>
  </si>
  <si>
    <t xml:space="preserve">Res 3009 de  2010   Art. 6 N.  19 </t>
  </si>
  <si>
    <t xml:space="preserve">Res 3009 de  2010  Art. 6 N. 20 </t>
  </si>
  <si>
    <t>Res 3009 de  2010  Art. 6 N. 21</t>
  </si>
  <si>
    <t>Res 3009 de  2010 Art 7 N.1</t>
  </si>
  <si>
    <t>Res 3009 de  2010  Art 7 N.2</t>
  </si>
  <si>
    <t xml:space="preserve">Res 3009 de  2010  Art 7 N.3 </t>
  </si>
  <si>
    <t>Res 3009 de  2010  Art 7 N.4</t>
  </si>
  <si>
    <t>Res 3009 de  2010  Art 7 N.5</t>
  </si>
  <si>
    <t xml:space="preserve">Res 3009 de  2010  Art 7 N.6 </t>
  </si>
  <si>
    <t>Res 3009 de  2010  Art 7 N.7</t>
  </si>
  <si>
    <t>Dec. 1500 de 2007 Art. 26 N. 1.1.5. Res 3009 de  2010  Art. 8</t>
  </si>
  <si>
    <t>Res 3009 de  2010  Art 8 N.1</t>
  </si>
  <si>
    <t xml:space="preserve">Res 3009 de  2010  Art 8 N.2 </t>
  </si>
  <si>
    <t>Res 3009 de  2010  Art 8 N.3</t>
  </si>
  <si>
    <t>Res 3009 de  2010  Art 8 N.4</t>
  </si>
  <si>
    <t xml:space="preserve">Dec. 1500 de 2007 Art. 26 N. 1.1.6. Res 3009 de  2010  Art. 9 </t>
  </si>
  <si>
    <t>Res 3009 de  2010  Art. 9 N. 1</t>
  </si>
  <si>
    <t xml:space="preserve">Res 3009 de  2010   Art. 9 N. 3 </t>
  </si>
  <si>
    <t xml:space="preserve">Dec. 1500 de 2007 Art. 26 N. 1.1.7. Res 3009 de  2010 Art. 10 </t>
  </si>
  <si>
    <t xml:space="preserve">Res 3009 de  2010  Art. 10 N.1 </t>
  </si>
  <si>
    <t xml:space="preserve">Res 3009 de  2010   Art. 10 N.1.1 </t>
  </si>
  <si>
    <t xml:space="preserve">Res 3009 de  2010   Art. 10 N.1.2 </t>
  </si>
  <si>
    <t xml:space="preserve">Res 3009 de  2010   Art. 10 N.1.3 </t>
  </si>
  <si>
    <t xml:space="preserve">Res 3009 de  2010 Art. 10 N.1.4 </t>
  </si>
  <si>
    <t xml:space="preserve">Res 3009 de  2010   Art. 10 N.1.5 </t>
  </si>
  <si>
    <t xml:space="preserve">Res 3009 de  2010  Art. 10 N.1.6 </t>
  </si>
  <si>
    <t xml:space="preserve">Res 3009 de  2010   Art. 10 N.1.7 </t>
  </si>
  <si>
    <t xml:space="preserve">Res 3009 de  2010  Art. 10 N.1.8 </t>
  </si>
  <si>
    <t>Res 3009 de  2010  Art. 10 N.1.9</t>
  </si>
  <si>
    <t xml:space="preserve">Res 3009 de  2010   Art. 10 N.1.10 </t>
  </si>
  <si>
    <t xml:space="preserve">Res 3009 de  2010  Art. 10 N.1.11 </t>
  </si>
  <si>
    <t xml:space="preserve">Res 3009 de  2010   Art. 10 N.1.12 </t>
  </si>
  <si>
    <t xml:space="preserve">Res 3009 de  2010 Art. 10 N.1.13 </t>
  </si>
  <si>
    <t>Res 3009 de  2010  Art. 10 N.1.14</t>
  </si>
  <si>
    <t>Res 3009 de  2010   Art. 10 N.1.15</t>
  </si>
  <si>
    <t xml:space="preserve">Res 3009 de  2010   Art. 10 N.1.16 </t>
  </si>
  <si>
    <t>Res 3009 de  2010  Art. 10 N.2</t>
  </si>
  <si>
    <t>Res 3009 de  2010 Art. 10 N. 2.1</t>
  </si>
  <si>
    <t xml:space="preserve">Res 3009 de  2010  Art. 10 N. 2.2.1 </t>
  </si>
  <si>
    <t xml:space="preserve">Res 3009 de  2010 Art. 10 N. 2.2.2 </t>
  </si>
  <si>
    <t xml:space="preserve">Res 3009 de  2010  Art. 10 N. 3 </t>
  </si>
  <si>
    <t xml:space="preserve">Res 3009 de  2010  Art. 10 N. 3.1 </t>
  </si>
  <si>
    <t xml:space="preserve">Dec. 1500 de 2007 Art. 26 N. 1.1.8. Res 3009 de  2010 Art. 11 </t>
  </si>
  <si>
    <t xml:space="preserve">Dec. 1500 de 2007 Art. 26 N. 1.1.9. Res 3009 de  2010 Art. 12 </t>
  </si>
  <si>
    <t>Dec. 1500 de 2007 Art. 26 N. 1.1.9.Res 3009 de  2010 Art. 12 N.1</t>
  </si>
  <si>
    <t>Dec. 1500 de 2007 Art. 26 N. 1.1.9.Res 3009 de  2010 Art. 12 N.2</t>
  </si>
  <si>
    <t xml:space="preserve">Res 3009 de  2010 Art. 12 N 5 </t>
  </si>
  <si>
    <t xml:space="preserve">Res 3009 de  2010  Art. 10 N. 3.2 </t>
  </si>
  <si>
    <t xml:space="preserve">Res 3009 de  2010 Art. 10 N. 3.2 </t>
  </si>
  <si>
    <t xml:space="preserve">Dec. 1500 de 2007 Art. 26 N. 1.1.8   Res 3009 de  2010  Art. 11 </t>
  </si>
  <si>
    <t>Res 3009 de  2010  Art. 15 N. 3.1</t>
  </si>
  <si>
    <t xml:space="preserve">Dec. 1500 de 2007 Art. 26 N. 1.1.13. Res 3009 de  2010 Art. 15 </t>
  </si>
  <si>
    <t xml:space="preserve"> Res 3009 de  2010 Art. 15 N. 3.3</t>
  </si>
  <si>
    <t xml:space="preserve"> Res 3009 de  2010 Art. 15 N. 3.4</t>
  </si>
  <si>
    <t xml:space="preserve"> Res 3009 de  2010 Art. 15 N. 3.5</t>
  </si>
  <si>
    <t xml:space="preserve"> Res 3009 de  2010 Art. 15 N. 3.6</t>
  </si>
  <si>
    <t xml:space="preserve"> Res 3009 de  2010  Art. 15 N. 3.7</t>
  </si>
  <si>
    <t xml:space="preserve"> Res 3009 de  2010  Art. 15 N. 3.8</t>
  </si>
  <si>
    <t xml:space="preserve"> Res 3009 de  2010  Art. 15 N. 3.9</t>
  </si>
  <si>
    <t xml:space="preserve"> Res 3009 de  2010 Art. 15 N. 3.10</t>
  </si>
  <si>
    <t xml:space="preserve"> Res 3009 de  2010  Art. 15 N. 3.11</t>
  </si>
  <si>
    <t xml:space="preserve"> Res 3009 de  2010 Art. 15 N. 3.12</t>
  </si>
  <si>
    <t xml:space="preserve"> Res 3009 de  2010 Art. 15 N. 3.13</t>
  </si>
  <si>
    <t xml:space="preserve"> Res 3009 de  2010 Art. 15 N. 3.14</t>
  </si>
  <si>
    <t xml:space="preserve"> Res 3009 de  2010 Art. 15 N. 3.15</t>
  </si>
  <si>
    <t xml:space="preserve"> Res 3009 de  2010 Art. 15 N. 3.16</t>
  </si>
  <si>
    <t xml:space="preserve"> Res 3009 de  2010 Art. 15 N. 3.18</t>
  </si>
  <si>
    <t xml:space="preserve"> Res 3009 de  2010Art. 15 N. 3.19</t>
  </si>
  <si>
    <t xml:space="preserve"> Res 3009 de  2010 Art. 15 N. 3.20</t>
  </si>
  <si>
    <r>
      <rPr>
        <i/>
        <sz val="10"/>
        <rFont val="Arial Narrow"/>
        <family val="2"/>
      </rPr>
      <t xml:space="preserve">Requisitos de las instalaciones, equipos y utensilios de plantas de beneficio: 
</t>
    </r>
    <r>
      <rPr>
        <sz val="10"/>
        <rFont val="Arial Narrow"/>
        <family val="2"/>
      </rPr>
      <t>El establecimiento cuenta con las siguientes áreas: 
1. Área de recepción.
2. Área de estanques.
3. Sala de sacrificio y faenado.
3.1. Área de insensibilización y sangría.
3.2. Área intermedia o de procesamiento.
3.3. Área de terminación o salida.
4. Almacenamiento (refrigerado o congelado) y congelación.
5. Área de desposte.
6. Área de despacho.
7. Otras instalaciones.</t>
    </r>
  </si>
  <si>
    <t xml:space="preserve">Dec. 1500 de 2007  Res 3009 de  2010 Art 16  </t>
  </si>
  <si>
    <t xml:space="preserve">Res 3009 de  2010 Art 16  </t>
  </si>
  <si>
    <t>ÁREA DE RECEPCIÓN.</t>
  </si>
  <si>
    <t xml:space="preserve">Res 3009 de  2010 Art 17  </t>
  </si>
  <si>
    <t>ÁREA DE ESTANQUES</t>
  </si>
  <si>
    <t>Res 3009 de  2010 Art 17 N.2</t>
  </si>
  <si>
    <t>A la llegada de animales al establecimiento, estos deben estar debidamente inmovilizados de tal forma, que se evite cualquier accidente o daño a otros animales.</t>
  </si>
  <si>
    <t>Res 3009 de  2010 Art 17   N. 1.1</t>
  </si>
  <si>
    <t>Res 3009 de  2010 Art 17   N. 1.2</t>
  </si>
  <si>
    <t xml:space="preserve">Res 3009 de  2010 Art 17 N.1.3 </t>
  </si>
  <si>
    <t>Res 3009 de  2010 Art 17 N.2.1.1</t>
  </si>
  <si>
    <t>Res 3009 de  2010 Art 17 2.1.2</t>
  </si>
  <si>
    <t>Res 3009 de  2010 Art 17 N. 2.1.4</t>
  </si>
  <si>
    <t>Res 3009 de  2010 Art 17 N.2.1.3</t>
  </si>
  <si>
    <t>Res 3009 de  2010 Art 17 N.2.1.5</t>
  </si>
  <si>
    <t>Res 3009 de  2010 Art 17 N.2.1.6</t>
  </si>
  <si>
    <t>Res 3009 de  2010 Art 17 N.2.1.7</t>
  </si>
  <si>
    <t>Res 3009 de  2010 Art 17 N.2.1.8</t>
  </si>
  <si>
    <t>Res 3009 de  2010 Art 17 N.2.1.9</t>
  </si>
  <si>
    <t>Res 3009 de  2010 Art 17 N.2.1.10</t>
  </si>
  <si>
    <t>Res 3009 de  2010 Art 17 N.2.1.11</t>
  </si>
  <si>
    <t>Res 3009 de  2010 Art 17 N.2.1.12</t>
  </si>
  <si>
    <t>Res 3009 de  2010 Art 17 N.2.2.1</t>
  </si>
  <si>
    <t>Res 3009 de  2010 Art 17 N.2.2.5</t>
  </si>
  <si>
    <t>Res 3009 de  2010 Art 17 N. 2.2.4</t>
  </si>
  <si>
    <t>Res 3009 de  2010 Art 17 N.2.2.6</t>
  </si>
  <si>
    <t>Res 3009 de  2010 Art 17 N.2.2.7</t>
  </si>
  <si>
    <t>Res 3009 de  2010 Art 17 N.2.3.2</t>
  </si>
  <si>
    <t>Res 3009 de  2010 Art 17 N.2.3.1</t>
  </si>
  <si>
    <t>Res 3009 de  2010 Art 17 N.2.3.3</t>
  </si>
  <si>
    <t>SALA DE SACRIFICIO Y FAENAMIENTO.</t>
  </si>
  <si>
    <t>Área de insensibilización y sangría.</t>
  </si>
  <si>
    <t>Res 3009 de  2010 Art 17 N.3.1.1</t>
  </si>
  <si>
    <t>Res 3009 de  2010 Art 17 N.3</t>
  </si>
  <si>
    <t>Res 3009 de  2010 Art 17 N.3.</t>
  </si>
  <si>
    <t>Res 3009 de  2010 Art 17 N.3.1</t>
  </si>
  <si>
    <t>Res 3009 de  2010 Art 17 N.3.1.1.1</t>
  </si>
  <si>
    <t>Res 3009 de  2010 Art 17 N.3.1.1.2</t>
  </si>
  <si>
    <t>Res 3009 de  2010 Art 17 N.3.1.1.3</t>
  </si>
  <si>
    <t>Res 3009 de  2010 Art 17 N.3.1.1.4</t>
  </si>
  <si>
    <t>Res 3009 de  2010 Art 17 N.3.1.1.6</t>
  </si>
  <si>
    <t>Res 3009 de  2010 Art 17 N.3.1.1.8</t>
  </si>
  <si>
    <t>3.2. ÁREA INTERMEDIA O DE PROCESAMIENTO.</t>
  </si>
  <si>
    <t>Res 3009 de  2010 Art 17 N.3.2</t>
  </si>
  <si>
    <t>3.3. ÁREA DE TERMINACIÓN Y SALIDA.</t>
  </si>
  <si>
    <t>Res 3009 de  2010 Art 17 N.3.1.2.2</t>
  </si>
  <si>
    <t>Res 3009 de  2010 Art 17 N.3.1.2.3</t>
  </si>
  <si>
    <t>Res 3009 de  2010 Art 17</t>
  </si>
  <si>
    <t xml:space="preserve">Res 3009 de  2010 Art 17N. 3.1.2.5. </t>
  </si>
  <si>
    <t>Res 3009 de  2010 Art 17N.</t>
  </si>
  <si>
    <t xml:space="preserve">Res 3009 de  2010 Art 17 N.3.1.2.8. </t>
  </si>
  <si>
    <t>Res 3009 de  2010 Art 17 N3.1.2.13.</t>
  </si>
  <si>
    <t xml:space="preserve">Res 3009 de  2010 Art 17 N.3.1.2.12. </t>
  </si>
  <si>
    <t>Res 3009 de  2010 Art 17 N.3.1.2.11..</t>
  </si>
  <si>
    <t>Res 3009 de  2010 Art 17 N.3.1.2.9</t>
  </si>
  <si>
    <t>Res 3009 de  2010 Art 17 N.3.1.2.10</t>
  </si>
  <si>
    <t xml:space="preserve">Res 3009 de  2010 Art 17 N.3.2.1.2. </t>
  </si>
  <si>
    <t xml:space="preserve">Res 3009 de  2010 Art 17 N.3.2.1.3. </t>
  </si>
  <si>
    <t xml:space="preserve">Res 3009 de  2010 Art 17 N.3.2.1.4. </t>
  </si>
  <si>
    <t>Res 3009 de  2010 Art 17 N.3.2.2.1</t>
  </si>
  <si>
    <t>Res 3009 de  2010 Art 17 N.3.2.2.2.</t>
  </si>
  <si>
    <t xml:space="preserve">Res 3009 de  2010 Art 17 N.3.2.3.1. </t>
  </si>
  <si>
    <t>Res 3009 de  2010 Art 17 N.3.2.3.2</t>
  </si>
  <si>
    <t xml:space="preserve">Res 3009 de  2010 Art 17 N.3.2.3.3. </t>
  </si>
  <si>
    <t xml:space="preserve">Res 3009 de  2010 Art 17 N.3.2.3.5. </t>
  </si>
  <si>
    <t xml:space="preserve">Res 3009 de  2010 Art 17 N.3.2.3.6. </t>
  </si>
  <si>
    <t xml:space="preserve">Res 3009 de  2010 Art 17 N.3.2.3.7. </t>
  </si>
  <si>
    <t>Res 3009 de  2010 Art 17 N.3.3.1.1.</t>
  </si>
  <si>
    <t>Res 3009 de  2010 Art 17 N.3.3.1.2.</t>
  </si>
  <si>
    <t>Res 3009 de  2010 Art 17 N.3.3.1.3.</t>
  </si>
  <si>
    <t xml:space="preserve">Res 3009 de  2010 Art 17 N.3.3.2.1. </t>
  </si>
  <si>
    <t xml:space="preserve">Res 3009 de  2010 Art 17 N. 3.3.2.2. </t>
  </si>
  <si>
    <r>
      <t xml:space="preserve">Instrucciones generales para diligenciar el formulario.
</t>
    </r>
    <r>
      <rPr>
        <sz val="11"/>
        <rFont val="Arial Narrow"/>
        <family val="2"/>
      </rPr>
      <t xml:space="preserve">• La información contenida en el formato es confidencial.
• Diligencie el formato en letra clara y legible, “sin enmendaduras ni tachones”.
</t>
    </r>
  </si>
  <si>
    <t>I. INFORMACION GENERAL DEL ESTABLECIMIENTO</t>
  </si>
  <si>
    <r>
      <t xml:space="preserve">Instrucciones: </t>
    </r>
    <r>
      <rPr>
        <sz val="11"/>
        <rFont val="Arial Narrow"/>
        <family val="2"/>
      </rPr>
      <t>Indicar en cada casilla la información correspondiente</t>
    </r>
  </si>
  <si>
    <t>NOMBRE DEL ESTABLECIMIENTO</t>
  </si>
  <si>
    <t>FECHA DE ELABORACION DE LA EVALUACION POR PARTE DEL ESTABLECIMIENTO</t>
  </si>
  <si>
    <t>RESPONSABLE DEL ESTABLECIMIENTO</t>
  </si>
  <si>
    <t>II. EVALUACION DEL NIVEL SANITARIO DE CUMPLIMIENTO</t>
  </si>
  <si>
    <t>Res 3009 de  2010 Art 18</t>
  </si>
  <si>
    <t>Decreto 1500 de 2007. Artículo 26 N 1.3Res 3009 de  2010 Art 19</t>
  </si>
  <si>
    <t>Res 3009 de  2010 Art 19-25</t>
  </si>
  <si>
    <t xml:space="preserve">Dec. 1500 de 2007 Art. 26 N. 1.2.1 </t>
  </si>
  <si>
    <t xml:space="preserve">Dec. 1500 de 2007 Art. 26 N. 1.2.2 </t>
  </si>
  <si>
    <t>Res 3009 de  2010 Art 44</t>
  </si>
  <si>
    <t>Res 3009 de  2010 Art 45-56</t>
  </si>
  <si>
    <t>Res 3009 de  2010 Art  57-64</t>
  </si>
  <si>
    <t>FORMATO DE EVALUACION DEL NIVEL SANITARIO DE CUMPLIMIENTO PARA  PLANTAS DE BENEFICIO DE ANIMALES DEL ORDEN CROCODYLIA</t>
  </si>
  <si>
    <t xml:space="preserve">"Instrucciones: 
Para el diligenciamiento de la evaluación del nivel sanitario de cumplimiento se recomienda revisar cuidadosamente el Decreto 1500 de 2007, la Resolución  3009 de 2010 y aplicar los siguientes criterios:
1. En la casilla de Evaluación del Establecimiento indique el puntaje obtenido por la planta de desposte así:
      a.  Califique con uno (1) si el establecimiento cumple totalmente con la disposición reglamentaria evaluada
      b.  Califique con cero (0) si el establecimiento no cumple con la disposición reglamentaria evaluada o cumple parcialmente
      c.  Para los requerimientos que se encuentran señalados como opcionales (si los realiza el establecimiento) siga los parámetros de evaluación señalados en los literales a y b si el establecimiento realiza  la operación, de lo contrario califique con uno (1) e indique en la casilla de observaciones el comentario de no No aplica.
2.  En la casilla de observaciones describa los aspectos que considere necesario sobre el item evaluado y en caso de encontrar incumplimiento en la disposicion reglamentaria evaluada explique las razones y presente detalles, características o condiciones del incumplimiento.
3.  El Formato electrónico se encuentra formulado para realizar las operaciones aritméticas.
NOTA
El formato se encuentra formulado para facilitar la suma de las evaluaciones por categorías, por favor no toque las casillas de totales o subtotales. Esta sumatoria sirve como orientación al establecimiento con el fin de que establezca su nivel de cumplimiento para cada grupo de items relacionados frente a la reglamentación sanitaria."							</t>
  </si>
  <si>
    <t>PUNTAJE MAXIMO</t>
  </si>
  <si>
    <t>OBSERVACIONES</t>
  </si>
  <si>
    <t>EVALUACIÓN DEL ESTABLECIMIENTO</t>
  </si>
  <si>
    <t>El personal no puede transitar de un área de mayor riesgo de contaminación a una de menor riesgo.</t>
  </si>
  <si>
    <t>Las paredes estan construidas con materiales resistentes y acabados sanitarios, con uniones redondeadas entre paredes, entre estas y el piso, y diseñadas y construidas para evitar la acumulación de suciedad y facilitar la limpieza y desinfección.</t>
  </si>
  <si>
    <t>Los techos, rieles, lámparas y demás instalaciones suspendidas están diseñados y construidos de tal forma que impidan la acumulación de suciedad, reduzcan la condensación y con acabados en materiales sanitarios que impidan los desprendimientos de partículas.</t>
  </si>
  <si>
    <t>Las áreas donde se procesan, manipulan o almacenan carne y productos cárnicos comestibles, están separadas de las áreas de productos no comestibles para evitar la contaminación cruzada.</t>
  </si>
  <si>
    <t>La planta de beneficio cumple con los estándares de ejecución sanitaria:
1. Localización y accesos
2. Diseño y construcción
3. Sistema de drenajes
4. Ventilación
5. Iluminación
6.Instalaciones Sanitarias
7. Control Integrado de Plagas
8. Manejo de residuos líquidos y sólidos
9. Calidad de Agua
10. Operaciones Sanitarias
11. Personal Manipulador
12. Instalaciones, equipos y utensilios</t>
  </si>
  <si>
    <t xml:space="preserve">Dec. 1500 de 2007 de 2007 Art. 25 N. 1.1.2. Res 3009 de  2010 Art. 5 </t>
  </si>
  <si>
    <t>Dec. 1500 de 2007 de 2007 Art. 26 N. 1.1.3.  Res 3009 Art. 6</t>
  </si>
  <si>
    <t>La planta de beneficio funciona y  mantiene sus instalaciones bajo condiciones que evitan la contaminación del producto durante el proceso, almacenamiento y despacho.</t>
  </si>
  <si>
    <t>La planta de beneficio cuenta con energía eléctrica y un plan de contingencia que garantice el funcionamiento de las áreas y secciones a fin de mantener la inocuidad del producto.</t>
  </si>
  <si>
    <t>Las instalaciones cuentan con acabados en material sanitario y zonas lo suficientemente amplias para permitir el desarrollo de las operaciones que se realizan en la planta de beneficio y la adecuada manipulación del producto, y se manteniene en buen estado de funcionamiento.</t>
  </si>
  <si>
    <t>Las estructuras elevadas, rampas, escaleras y sus accesorios,  son de material resistente, con acabados sanitarios y se ubican de tal forma que evitan la contaminación del producto o dificulten el flujo regular del proceso.</t>
  </si>
  <si>
    <t>Las ventanas están construidas de tal forma que impidan la acumulación de suciedad, facilitan su limpieza, desinfección y evitan el ingreso de plagas y partículas.</t>
  </si>
  <si>
    <t>Las áreas en donde se procesa, manipula, almacena o inspecciona la carne y productos cárnicos comestibles tienen la iluminación necesaria en cuanto a intensidad y cuentan con la debida protección.</t>
  </si>
  <si>
    <t>No existen cajas de inspección o trampas de grasas dentro de las instalaciones de las áreas de procesamiento.</t>
  </si>
  <si>
    <t>Se evitan las condiciones de contracorriente e interconexiones entre sistemas de cañerías que descargan aguas industriales y aguas domésticas.</t>
  </si>
  <si>
    <t>Se garantiza que el flujo de aire en el establecimiento no va de un área sucia a un área limpia.</t>
  </si>
  <si>
    <t>Las lámparas cuentan  con sistemas de protección para evitar la contaminación de la carne y los productos cárnicos comestibles, en caso de ruptura o cualquier accidente.</t>
  </si>
  <si>
    <t>Los baños y vestieres se mantienen en condiciones sanitarias y en buen estado de funcionamiento.</t>
  </si>
  <si>
    <t>Los sanitarios no están ubicados dentro del área de proceso.</t>
  </si>
  <si>
    <t>RESULTADO GLOBALES DE CUMPLIMIENTO DEL ESTABLECIMIENTO</t>
  </si>
  <si>
    <t>PUNTAJE OBTENIDO POR  PLANTA</t>
  </si>
  <si>
    <t xml:space="preserve">% CUMPLIMIENTO </t>
  </si>
  <si>
    <t>RESULTADOS PRESENTADOS POR LA PLANTA DE BENEFICIO</t>
  </si>
  <si>
    <t>FIRMA DEL REPRESENTANTE DEL ESTABLECIMIENTO</t>
  </si>
  <si>
    <t>FIRMAFUNCIONARIOS INVIMA</t>
  </si>
  <si>
    <t>Res 2019055962 de 2019</t>
  </si>
  <si>
    <t>La iluminación no altera los colores, ni genera sombras inadecuadas.</t>
  </si>
  <si>
    <t>El establecimiento cuenta con un sanitario por cada 20 personas o menos, y éstos se encuentran separados e identificados por género.</t>
  </si>
  <si>
    <t>Cuentan con recipientes para depósito de residuos en material sanitario.</t>
  </si>
  <si>
    <t>Las paredes, techos y pisos de las instalaciones son de material sólido y con acabados sanitarios.</t>
  </si>
  <si>
    <t>Los casilleros o sistemas empleados para el almacenamiento o disposición de la dotación son de uso exclusivo para esta y su diseño permite la circulación de aire.</t>
  </si>
  <si>
    <t>El área de los vestieres dispone de los elementos necesarios y en cantidad suficiente para evitar la contaminación de la dotación.</t>
  </si>
  <si>
    <t>Cuenta con una instalación para el lavado, desinfección y almacenamiento de delantales con colgadores construidos en material sanitario.</t>
  </si>
  <si>
    <t>Instalaciones para realizar operaciones de limpieza y desinfección en áreas de proceso</t>
  </si>
  <si>
    <t>Dispone de un sistema que garantice la desinfección de cuchillos, chairas, sierras y otros utensilios con agua a temperatura mínima de 82.5°C, u otro sistema de desinfección equivalente.</t>
  </si>
  <si>
    <t>Dispone de un sistema de higienizacion con agua fria y/o caliente, con presion suficiente, que cumple con los objetivos de cada etapa del proceso.</t>
  </si>
  <si>
    <t>Se cuenta con instalaciones, áreas, elementos y procedimientos escritos e implementados  que garanticen una eficiente labor de separación, recolección, conducción y transporte interno de residuos líquidos y sólidos evitando la contaminacion de la carne.</t>
  </si>
  <si>
    <t>Los recipientes utilizados para almacenar los productos cárnicos no comestibles y decomisos de la canal o sus partes, son de material sanitario, de fácil limpieza y desinfección. Su diseño no es generador de condiciones insalubres y no se emplean para almacenar ningún producto comestible y se identifican de manera distintiva con su uso permitido.</t>
  </si>
  <si>
    <t>El tanque de almacenamiento esta construido o revestido en materiales que garantizan la potabilidad del agua con una capacidad mínima para terminar las labores del proceso y realizar operaciones de limpieza y desinfección.</t>
  </si>
  <si>
    <t>Las tuberías de agua potable permiten la transferencia de cantidades de agua suficientes a los lugares del establecimiento donde son necesarias y en caso de contar con sistema de vapor, dispone de cheques u otro sistema que evita el paso de vapor y reflujos indeseados.</t>
  </si>
  <si>
    <t>El establecimiento tiene identificado el sistema hidráulico de la planta.</t>
  </si>
  <si>
    <t>El establecimiento dispone de un plano del sistema hidráulico de la planta.</t>
  </si>
  <si>
    <t>Únicamente utiliza agua no potable en caso de incendio y en la producción de vapor;  el agua potable no es empleada en procesos de desinfección y los sistemas de redes estan diseñados e identificados, de manera que se evita la contaminación cruzada con el agua potable.</t>
  </si>
  <si>
    <t>1. La planta garantiza que el personal manipulador (que trabaja en contacto directo con los animales, la carne, los productos cárnicos comestibles, las superficies en contacto con los productos y los materiales de empaque) cumplen con las condiciones de estado de salud, capacitación y prácticas higiénicas y medidas de protección para evitar la contaminación del producto y creación de condiciones insalubres.
2. En el establecimiento se encuentra prohibido el ingreso y permanencia de personal ajeno al proceso.
3. Los visitantes autorizados cumplen con las normas de higiene y seguridad equivalentes a un manipulador de alimentos.
4. La planta garantiza el cumplimiento de programas de salud ocupacional y seguridad industrial.</t>
  </si>
  <si>
    <r>
      <rPr>
        <b/>
        <sz val="10"/>
        <rFont val="Arial Narrow"/>
        <family val="2"/>
      </rPr>
      <t xml:space="preserve">Estado de salud. 
</t>
    </r>
    <r>
      <rPr>
        <sz val="10"/>
        <rFont val="Arial Narrow"/>
        <family val="2"/>
      </rPr>
      <t>1.Todo el personal manipulador cuenta con un certificado médico que lo acredita como apto para manipular alimentos, soportado por exámen fisico clínico.
2. El establecimietno realiza reconocimiento médico a los operarios mínimo una vez al año o cada vez que se considera necesario por razones clínicas y epidemiológicas, después de ausencias motivadas por infección, que pudiera dejar secuelas capaces de provocar contaminación de los alimentos que se manipulen.  
3. El establecimiento cuenta con los documentos de soporte disponible del estado de salud de los manipuladores.
4. El establecimiento cuenta con evidencia de las medidas necesarias para que no se permita contaminar la carne y los productos cárnicos comestibles directa o indirectamente por personal que posea o se sospeche que padezca una enfermedad susceptible de transmitirse a los alimentos o que presente heridas infectadas, irritaciones cutáneas infectadas o diarrea medidas preventivas del retiro de personal que posea o sospeche de una enfermedad transmisible o heridas infectadas, irritaciones infectadas cutáneas o diarrea.
5. El establecimiento cuenta con mecanismos de comunicación interna para que el manipulador pueda informar cuando presente de riesgo para la inocuidad, para que sea reubicado temporalmente en otra área que no represente riesgo para la inocuidad del producto.</t>
    </r>
  </si>
  <si>
    <t>Cuando el personal utiliza delantal éste permanece atado al cuerpo en forma adecuada para evitar contaminación del alimento o accidentes de trabajo.</t>
  </si>
  <si>
    <t>El personal  mantiene el cabello recogido y cubierto (malla, gorro u otro medio efectivo). En caso de bigotes, barba o patillas anchas se mantienen cubiertas.</t>
  </si>
  <si>
    <t>El personal manipulador no utiliza maquillaje.</t>
  </si>
  <si>
    <t>Los manipuladores cuentan con todos los elementos de protección necesarios de acuerdo a su labor.</t>
  </si>
  <si>
    <t>El manipulador usa tapabocas cubriendo nariz y boca cuando se manipula alimento y dependiendo del riesgo de contaminación asociado al proceso.</t>
  </si>
  <si>
    <t>El personal no utiliza joyas o accesorios (anillos, aretes,pulseras, relojes, etc.), durante su trabajo.
Cuando una persona utiliza lentes éstos se aseguran a la cabeza.</t>
  </si>
  <si>
    <t>De ser necesario el uso de guantes, estos se mantienen limpios, sin roturas o imperfectos y son tratados con el mismo cuidado higiénico de las manos. El material de los guantes es apropiado para la operación realizada. El uso de estos no exime al operario de la obligación de lavarse y desinfectarse las manos.</t>
  </si>
  <si>
    <t xml:space="preserve">Las vías interiores son de superficie dura, tratada o pavimentada a fin de controlar el levantamiento de polvo debido a las operaciones. </t>
  </si>
  <si>
    <t>La planta de beneficio dispone de suficientes estanques independientes para recepción y observación, los cuales deben estar identificados, numerados, y con el tamaño suficiente considerando el tamaño de los animales y el número máximo de animales por estanque.</t>
  </si>
  <si>
    <t>La ubicación de los estanques debe garantizar una adecuada separación entre estos y la planta de proceso, con el fin de evitar contaminación de la carne.</t>
  </si>
  <si>
    <t>Los ganchos o sistemas empleados para la sujeción en contacto con el animal son de material sanitario.</t>
  </si>
  <si>
    <t>Cuenta con dispositivos adecuados para elevar o izar con una capacidad y velocidad adecuada que aseguren un rápido izamiento del animal al riel de sangría y su posterior traslado hacia la zona de desuello.</t>
  </si>
  <si>
    <t>Se cuenta con un dispositivo para el almacenamiento y transporte de ganchos y poleas.</t>
  </si>
  <si>
    <t>Los equipos de insensibilización empleados garantizan que se atenúe el sufrimiento de los animales.</t>
  </si>
  <si>
    <t>Los equipos y utensilios son de material sanitario con diseño que evite la contaminación y cuyas dimensiones son acordes con el volumen del beneficio.</t>
  </si>
  <si>
    <t>La insensibilización de los animales se realiza en el área destinada para tal fin.</t>
  </si>
  <si>
    <t>Los cuchillos son de material sanitario y son exclusivos para cada una de las actividades.</t>
  </si>
  <si>
    <t>Se dispone de lavamanos, esterilizadores de cuchillos y chairas o afiladores de cuchillos.</t>
  </si>
  <si>
    <t>Se dispone de equipos de medición adecuados para el control de las variables del proceso, debidamente calibrados y en las escalas requeridas por el mismo.</t>
  </si>
  <si>
    <t>Cuentan con áreas separadas para el desarrollo de las actividades, de tal forma que se evita la contaminación de la carne.</t>
  </si>
  <si>
    <t>El diseño y construcción de las instalaciones permite el desarrollo adecuado de las actividades de inspección.</t>
  </si>
  <si>
    <t>El ingreso del personal a esta área, es a través de puertas que no se abren en forma directa a ella.</t>
  </si>
  <si>
    <t>Los equipos y utensilios son de material sanitario y su diseño evita la contaminación.</t>
  </si>
  <si>
    <t>Se embolsa y anuda el recto o se aplica cualquier sistema que evite la contaminación de la canal.</t>
  </si>
  <si>
    <t>El retiro de los productos cárnicos no comestibles de la canal se hace cuidadosamente para evitar la contaminación de la misma.</t>
  </si>
  <si>
    <t>Utilizan métodos de insensibilización o aturdimiento para la orden Crocodylia aprobados por organismos internacionales reconocidos en materia de bienestar animal.</t>
  </si>
  <si>
    <t xml:space="preserve"> Requisitos de los equipos y utensilios:
son de material sanitario con diseño que evita la contaminación;
b) Los equipos mínimos son:
i. Riel o sistema adecuado para el transporte de canales.
ii. Sierra para partir canales cuando se requiera.
iii. Zona de inspección de canales y verificación de tolerancia cero.
iv. Riel o sistema adecuado de desvío de canales para inspección médico veterinaria.
v. Báscula para pesaje de canales.
vi. Riel o sistema adecuado de destino a cámaras de frío.
vii. Sistema para el lavado y desinfección de las canales.
viii. Carros o sistemas herméticos, construidos en materiales inalterables, debidamente identificados provistos de tapa con cierre, destinados exclusivamente para recibir los decomisos.</t>
  </si>
  <si>
    <t xml:space="preserve"> Área de desposte (si aplica)</t>
  </si>
  <si>
    <t>Si en la planta de beneficio se utilizan canastillas, se cuenta con un área acondicionada exclusiva para sus operaciones de limpieza y desinfección o con un procedimiento documentado para su desarrollo con un tercero.</t>
  </si>
  <si>
    <t>Se cuenta con un sistema de tratamiento de aguas residuales de acuerdo con la normatividad ambientales vigentes.</t>
  </si>
  <si>
    <t>El establecimiento cuenta con un sistema de trazabilidad que relaciona todas las partes del animal.</t>
  </si>
  <si>
    <t xml:space="preserve">De la planta de beneficio emite la guía de transporte y destino de carne y productos cárnicos comestibles establecida por el INVIMA para cada destino. </t>
  </si>
  <si>
    <t>El plan de muestreo está a disposición del Instituto Nacional de Vigilancia de Medicamentos y Alimentos – INVIMA.</t>
  </si>
  <si>
    <t>La planta se localiza en terreno no inundable y está alejada de focos de insalubridad o actividades que puedan afectar la inocuidad del producto.</t>
  </si>
  <si>
    <t>Cuenta con los servicios generales para su funcionamiento, tales como, suministro de agua potable y energía eléctrica.</t>
  </si>
  <si>
    <t>Las áreas de mantenimiento y de instalaciones sanitarias, cumplen los requisitos de iluminación, intensidad y protección.</t>
  </si>
  <si>
    <t xml:space="preserve">Los vestieres son apropiados para que el personal pueda realizar el cambio de ropa. </t>
  </si>
  <si>
    <t>Las areas de vestieres y sanitarios  son amplias y acordes al volumen del personal.</t>
  </si>
  <si>
    <t>Dispone de un sistema adecuado para el lavado y desinfección de botas.</t>
  </si>
  <si>
    <t>Dispone de lavamanos de accionamiento no manual, provisto con agua potable, jabón, desinfectante y un sistema adecuado de secado.</t>
  </si>
  <si>
    <t>Se cuenta con un programa documentado y permanente para prevenir refugio y cría de plagas con:
1. Enfoque de control integral
2. Diagnóstico inicial
3. Soporte de medidas ejecutadas
4. Sistema de seguimiento continuo
5. Cuenta con registro de verificación de las medodas de prevención y control detalladas en el programa</t>
  </si>
  <si>
    <t>Cuenta con sistemas o carros exclusivamente destinados para recibir la carne y los productos cárnicos declarados no aptos para el consumo humano. Son herméticos, construidos en materiales inalterables, están provistos de tapa con cierre y debidamente identificados.</t>
  </si>
  <si>
    <t>Res 3009 de  2010 Art. 13 N. 2</t>
  </si>
  <si>
    <t>La planta de beneficio realiza operaciones de limpieza y desinfección aplicada a las superficies de las instalaciones utensilios y equipos del establecimiento que no están en contacto con el alimento.
Las operaciones sanitarias cuentan con:
Procedimientos documentados
Cronograma de ejecución.
Registros
Las operaciones sanitarias se realizan con sustancias químicas de limpieza y desinfección de acuerdo con la legislación sanriaria vigente.</t>
  </si>
  <si>
    <t>Res 3009 de  2010 Art.15 N.2</t>
  </si>
  <si>
    <t>Res 3009 de  2010  Art. 15 N. 3.2</t>
  </si>
  <si>
    <t>El manipulador de alimentos no sale o ingresa del establecimiento vestido con la ropa de trabajo.</t>
  </si>
  <si>
    <t xml:space="preserve"> Res 3009 de  2010 Art. 15 N. 3.17</t>
  </si>
  <si>
    <t>Para reforzar el cumplimiento de las prácticas higiénicas, se ubican en sitios estratégicos avisos alusivos a la obligatoriedad y necesidad de su aplicación durante la manipulación de los alimentos.</t>
  </si>
  <si>
    <t>Las personas que actúan en calidad de visitantes de las áreas de procesamiento de alimentos, cumplen con las medidas de protección y sanitarias reglamentadas, para lo cual la empresa provee los elementos necesarios.</t>
  </si>
  <si>
    <t xml:space="preserve">La zona de desembarque de animales comunica directamente con el estanque de recepción. </t>
  </si>
  <si>
    <t>El diseño y construcción de los estanques garantiza las condiciones de bienestar animal, evita el riesgo ocupacional y la posible contaminación de la carne.</t>
  </si>
  <si>
    <t>Los estanques y los pasillos o calles de distribución facilitan el desarrollo de las operaciones tanto para los animales como para los operarios.</t>
  </si>
  <si>
    <t>Los pisos son de materiales lavables, desinfectables, sin salientes y con una pendiente adecuada orientada hacia los desagües.</t>
  </si>
  <si>
    <t>Los estanques de observación disponen de desagües propios que impiden el escurrimiento de líquidos hacia otros estanques.</t>
  </si>
  <si>
    <t>La distribución de los estanques impide el entrecruzamiento entre animales sanos y sospechosos de enfermedades.</t>
  </si>
  <si>
    <t>Se cuenta con iluminación artificial o natural, de buena calidad y de intensidad suficiente para las actividades de inspección ante mortem y para verificar las condiciones de limpieza de los estanques.</t>
  </si>
  <si>
    <t>Los estanques estan construidos de tal forma que no ocasionan posibles lesiones de los animales u operarios.</t>
  </si>
  <si>
    <t>Los estanques garantizan las condiciones de bienestar animal.</t>
  </si>
  <si>
    <t>El agua de los estanques garantiza que su calidad no afecte la inocuidad de la carne.</t>
  </si>
  <si>
    <t>La capacidad del estanque de recepción es adecuada, con espacio suficiente por animal y cumple con las condiciones de bienestar animal.</t>
  </si>
  <si>
    <t>El estanque de observación está construido en material sólido y resistente.</t>
  </si>
  <si>
    <t>Las paredes del estanque de observación tienen una altura que garantiza el aislamiento de los demás animales y estanques. Su diseño facilita la limpieza y desinfección.</t>
  </si>
  <si>
    <t>Los líquidos procedentes del estanque de observación  desagüan directamente al colector sin cruzarse con los desagües de otras secciones del establecimiento.</t>
  </si>
  <si>
    <t>La zona de baño de los animales esta ubicada antes de su ingreso a la zona de aturdimiento y utiliza un sistema que garantiza el lavado uniformemente todo el animal. Se garantiza el escurrimiento previo al aturdimiento de los animales.</t>
  </si>
  <si>
    <t>Los animales cuentan con un tiempo de ayuno y reposo suficiente antes de su beneficio.</t>
  </si>
  <si>
    <t>Al animal que por alguna circunstancia permanece a la espera de su sacrificio, se le garantizan las condiciones de bienestar animal.</t>
  </si>
  <si>
    <t>Se cuentan con equipos e instrumentales de uso exclusivo para la inspección de animales en los estanques de observación.</t>
  </si>
  <si>
    <t xml:space="preserve">La sala de sacrificio y faenamiento cuenta mínimo con tres (3) áreas denominadas:
a) área de insensibilización, sangría,  b) área intermedia o de procesamiento y  c) área de terminacion y salida </t>
  </si>
  <si>
    <t>El diseño y construcción de las instalaciones permiten el desarrollo de las actividades de inspección.</t>
  </si>
  <si>
    <t>El diseño y dimensión de esta área esta acorde con el volumen y tamaño de animales  beneficiados. La velocidad del sacrificio garantiza que el sangrado se lleva a cabo de forma rápida y eficaz.</t>
  </si>
  <si>
    <t>El área de insensibilización esta separada de las áreas de faena de manera que se reduce al mínimo la contaminación cruzada.</t>
  </si>
  <si>
    <t>El sistema de escurrimiento del sangrado está diseñado de forma que la sangre no va hacia otras áreas.</t>
  </si>
  <si>
    <t>Es sistema para la recolección de la sangre permite su evacuación y conducción permanente a las instalaciones apropiadas para su almacenamiento, proceso y despacho. Estas garantizan un manejo seguro y se previene la contaminación cruzada.</t>
  </si>
  <si>
    <t>Res 3009 de  2010 Art 17 N. 3.1.1.5 y N. 3.1.1.7</t>
  </si>
  <si>
    <t>El sistema de riel aéreo de los animales, esta distanciado de cualquier pared o columna, pieza o maquinaria, de manera que una vez izado el animal se pueden llevar a cabo las actividades de inspección y a una altura tal, que el extremo inferior del animal guarde la distancia con el piso evitando la contaminación por contacto.</t>
  </si>
  <si>
    <t>El sistema de rieles  esta construido en material sanitario y se mantiene libre de óxido y suciedad.</t>
  </si>
  <si>
    <t>El sistema de riel o sistema adecuado de la línea de sacrificio esta diseñado de manera que hay un constante avance de los animales y se evita la contaminación cruzada.</t>
  </si>
  <si>
    <t>Las plataformas de trabajo, si aplica, se ubican a una distancia que facilita la operación de sacrificio y que no genera contaminación.</t>
  </si>
  <si>
    <t xml:space="preserve"> Los equipos y utensilios mínimos necesarios requeridos en esta área son:
a) Rieles aéreos o sistema adecuado de traslado de canales;
b) Polipasto de transferencia si el sistema de la planta lo requiere;
c) Mesones y colgadores para la inspección;
d) Zona de evisceración;
e) Conducto o sistema de comunicación con la sala de pieles, que evite el riesgo de contaminación de la carne;
f) Conductos o medios de traslado adecuado de los productos no comestibles a las salas de almacenamiento de los mismos;
g) Sistema de manejo de los decomisos.</t>
  </si>
  <si>
    <t>Las canales se enumeran correlativamente garantizando su trazabilidad.</t>
  </si>
  <si>
    <t>Las canales cuentan con un adecuado sistema de transporte donde se permite la inspección y su posterior traslado a las áreas de proceso.</t>
  </si>
  <si>
    <t>Durante la evisceración se previene y evita la descarga de cualquier material procedente del aparato digestivo.</t>
  </si>
  <si>
    <t>El manejo de los productos cárnicos no comestibles asegura que el almacenamiento, procesamiento y despacho no constituyen fuente de contaminación para la canal.</t>
  </si>
  <si>
    <t xml:space="preserve"> Requisitos de las instalaciones:
a) La ubicación, diseño y dimensiones de las instalaciones deben estan acordes con el volumen de animales beneficiados y evitan la contaminación cruzada durante las operaciones;
b) El diseño y construcción de las instalaciones y equipos permiten el desarrollo de las actividades de inspección;
c) El acceso a esta zona es a través de puertas que no se abren en forma directa al área.</t>
  </si>
  <si>
    <t>Requisitos de las instalaciones:
a) Estan ubicados de forma tal que no se genera la posibilidad de contaminación de las canales;
b) La capacidad instalada de los cuartos o cámaras de refrigeración, congelación y almacenamiento son acordes al volumen de proceso y garantizan que el producto cumple con los requisitos de temperatura y demás variables;
c) Cuenta con sistemas que minimicen el ingreso de aire caliente a los cuartos de refrigeración y/o congelación, para evitar fluctuaciones de la temperatura;
d) Cuenta con cuarto de refrigeración independiente para el almacenamiento de canales retenidas o sospechosas;
e) Las puertas son isotermas, de cierre y ajuste hermético y poseen un sistema manual de operación por dentro y fuera de la cámara.</t>
  </si>
  <si>
    <t>Requisitos de los equipos y utensilios:
a) Los difusores ubicados dentro de los cuartos de refrigeración, congelación y almacenamiento no filtran agua directamente sobre los productos ni generan empozamiento;
b) Se dispone de equipos de medición adecuados para el control de las variables del proceso, debidamente calibrados y en las escalas requeridas por el proceso;
c) Los rieles o sistema para el traslado de canales esta a una distancia suficiente que evita el contacto entre canales;
d) Los rieles o sistema de traslado de canales estan separados de las paredes y muros, a fin de que la canal no entre en contacto con ellos;
e) La altura del riel o del sistema adecuado empleado debe ser tal que cualquier canal, al estar suspendida quede a una distancia del piso, que impida la contaminación de la misma.</t>
  </si>
  <si>
    <t xml:space="preserve">Refrigeran, congelan o almacenan las canales a las temperaturas que cumplen y mantienen los requisitos de inocuidad y conservación. </t>
  </si>
  <si>
    <t>Permiten el monitoreo y control de la temperatura, están dotados con los instrumentos de medición necesarios, en las escalas. pertinentes</t>
  </si>
  <si>
    <t>Identifican los cuartos fríos y llevan control de inventarios y los productos están claramente identificados.</t>
  </si>
  <si>
    <t>El almacenamiento del producto se dispone de forma ordenada, garantizando la separación del producto con paredes, piso y techo.</t>
  </si>
  <si>
    <t>Cuentan con instalaciones de frío independientes para el almacenamiento de canales retenidas o sospechosas.</t>
  </si>
  <si>
    <t>Mantienen los registros de temperatura para cada cuarto, los cuales son tomados con la frecuencia necesaria para garantizar el control del proceso y en el producto.</t>
  </si>
  <si>
    <t>La temperatura de la carne es:
* En Refrigeración: Canal a 7°C medida en el centro de la masa muscular.
* Congelación: Canal a –18ºC o menor.</t>
  </si>
  <si>
    <t>Durante el almacenamiento se mantiene la temperatura alcanzada por el producto en refrigeración o congelación.</t>
  </si>
  <si>
    <t>Durante el almacenamiento el empaque garantiza la protección del producto y es de primer uso.</t>
  </si>
  <si>
    <t>Res 3009 de  2010 Art 17 N 3.3.2.3. a)</t>
  </si>
  <si>
    <t>Res 3009 de  2010 Art 17 N 3.3.2.3. b)</t>
  </si>
  <si>
    <t>Res 3009 de  2010 Art 17 N 3.3.2.3. c)</t>
  </si>
  <si>
    <t>Res 3009 de  2010 Art 17 N 3.3.2.3. d)</t>
  </si>
  <si>
    <t>Res 3009 de  2010 Art 17 N 3.3.2.3. e)</t>
  </si>
  <si>
    <t>Res 3009 de  2010 Art 17 N 3.3.2.3. f)</t>
  </si>
  <si>
    <t>Res 3009 de  2010 Art 17 N 3.3.2.3. g)</t>
  </si>
  <si>
    <t>Res 3009 de  2010 Art 17 N 3.3.2.3. h)</t>
  </si>
  <si>
    <t>Res 3009 de  2010 Art 17 N 3.3.2.3. i)</t>
  </si>
  <si>
    <t>Res 3009 de  2010 Art 17 N 3.3.2.3. j)</t>
  </si>
  <si>
    <t>Res 3009 de  2010 Art 17 N 3.3.3</t>
  </si>
  <si>
    <t>Res 3009 de  2010 Art N 3.3.2</t>
  </si>
  <si>
    <t>Res 3009 de  2010 Art 17 N.3.3.1</t>
  </si>
  <si>
    <t>Res 3009 de  2010 Art 17 N 3.3.1 a)</t>
  </si>
  <si>
    <t>Las operaciones se realizan en un área separada físicamente de las demás áreas de la planta de beneficio.</t>
  </si>
  <si>
    <t>Res 3009 de  2010 Art 17 N 3.3.1 b)</t>
  </si>
  <si>
    <t>Res 3009 de  2010 Art 17 N 3.3.1 c)</t>
  </si>
  <si>
    <t>El ingreso  y transporte de las canales se efectúa mediante rieles aéreos o sistemas que cumplen con las mismas exigencias para los cuartos de refrigeración.</t>
  </si>
  <si>
    <t>Res 3009 de  2010 Art 17 N 3.3.3.2 a)</t>
  </si>
  <si>
    <t>Res 3009 de  2010 Art 17 N 3.3.3.2 b)</t>
  </si>
  <si>
    <t>Res 3009 de  2010 Art 17 N 3.3.3.2 c)</t>
  </si>
  <si>
    <t>Res 3009 de  2010 Art 17 N 3.3.3.2 d)</t>
  </si>
  <si>
    <t>Res 3009 de  2010 Art 17 N 3.3.3.2 e)</t>
  </si>
  <si>
    <t>Res 3009 de  2010 Art 17 N 3.3.3.3 a)</t>
  </si>
  <si>
    <t>Res 3009 de  2010 Art 17 N 3.3.3.3 b)</t>
  </si>
  <si>
    <t>Cuentan con equipos de medición adecuados para el control de la temperatura, debidamente calibrados, en las escalas requeridas para el proceso.</t>
  </si>
  <si>
    <t>Cuenta con cuartos de almacenamiento, refrigeración o congelación los cuales cumplen con los requisitos señalados para estos.</t>
  </si>
  <si>
    <t>Res 3009 de  2010 Art 17 N 3.3.4</t>
  </si>
  <si>
    <t>Res 3009 de  2010 Art 17 N 3.3.4.1 a)</t>
  </si>
  <si>
    <t>Res 3009 de  2010 Art 17 N 3.3.4.1 b)</t>
  </si>
  <si>
    <t>Res 3009 de  2010 Art 17 N 3.3.4.1 c)</t>
  </si>
  <si>
    <t>Res 3009 de  2010 Art 17 N 3.3.4.2 a)</t>
  </si>
  <si>
    <t>Res 3009 de  2010 Art 17 N 3.3.4.2 b)</t>
  </si>
  <si>
    <t xml:space="preserve">Res 3009 de  2010 Art 18 N 2 </t>
  </si>
  <si>
    <t>Res 3009 de  2010 Art 18 N 1</t>
  </si>
  <si>
    <t>Res 3009 de  2010 Art 18 N 3</t>
  </si>
  <si>
    <t>Res 3009 de  2010 Art 18 N 4</t>
  </si>
  <si>
    <t>Res 3009 de  2010 Art 18 N 5</t>
  </si>
  <si>
    <t>Res 3009 de  2010 Art 18 N 6</t>
  </si>
  <si>
    <t>Cuenta con área de máquinas.</t>
  </si>
  <si>
    <t>Cuenta con área de cafetería y/o social</t>
  </si>
  <si>
    <t>Cuenta con áreas para el almacenamiento residuos incluyendo el almacenamiento temporal de decomisos no aprovechables y demás residuos peligrosos. Si la planta realiza tratamiento de residuos , se cuenta con las áreas y equipos necesarios para el desarrollo de esta actividad sin que genere contaminación para carne. La planta es responsable de la disposición final de los residuos generados en la misma</t>
  </si>
  <si>
    <t>Res 3009 de  2010 Art 18 N 8</t>
  </si>
  <si>
    <t>Res 3009 de  2010 Art 18 N 9</t>
  </si>
  <si>
    <t>Res 3009 de  2010 Art 18 N 10</t>
  </si>
  <si>
    <t>Cuenta con un área para almacenamiento y manejo adecuado de la piel que evite la contaminación cruzada.</t>
  </si>
  <si>
    <t>El establecimiento cuenta con procedimientos de inspección post-morten y los cumple.</t>
  </si>
  <si>
    <t xml:space="preserve">Dec. 2270 de 2012 Art. 26 N. 1.2.4 </t>
  </si>
  <si>
    <t>El establecimiento provee los auxiliares del Inspector Oficial con el fin de garantizar la inocuidad de la carne y productos cárnicos comestibles procesados, de acuerdo a la asignación establecida por el INVIMA, los cuales cuentan con autorización por parte del INVIMA y dan cumplimiento  a los procedimientos establecidos en los Manuales  oficiales emitidos por el INVIMA.</t>
  </si>
  <si>
    <t>La planta mantiene en estanques aislados los animales admitidos bajo control especial hasta que desaparezca la causa de restricción o los resultados de los exámenes practicados así lo determinen.</t>
  </si>
  <si>
    <t xml:space="preserve">Los animales admitidos bajo control especial que no hayan sidos sacrificados 24 horas después a la inspección ante-mortem son reexaminados. </t>
  </si>
  <si>
    <t>El establecimiento tiene y cumple los procedimientos para el manejo de los animales sospechosos conforme a la legislación vigente.</t>
  </si>
  <si>
    <t>El establecimiento tiene y cumple los procedimientos para el manejo de los animales para sacrificio de emergencia como consecuencia de la inspección ante mortem conforme a la legislación vigente.</t>
  </si>
  <si>
    <t>Se cuenta con un sistema de inmovilización construido en materiales sólidos y sanitarios, que garantice las condiciones de bienestar del animal.</t>
  </si>
  <si>
    <t>La planta de desposte cuenta con una separación física entre las actividades de deshuese, corte, empaque primario y la actividad de empaque secundario o embalaje.</t>
  </si>
  <si>
    <t>Se cuenta como mínimo un filtro sanitario al ingreso de cada área de proceso de la planta y su diseño y su ubicación obliga al personal a hacer uso de éste.</t>
  </si>
  <si>
    <t>Res 3009 de  2010 Art. 15 N.3</t>
  </si>
  <si>
    <t xml:space="preserve"> Requisitos para las operaciones. En esta área se realizan las siguientes operaciones:
a) Fase final de la inspección médico veterinaria;
b) Pesado y lavado de canales;
c) La inspección cero tolerancia;
d) Corte de canales, si aplica.
Las operaciones desarrolladas en esta área garantizan la inocuidad de la carne.</t>
  </si>
  <si>
    <t>Cuenta con un sistema de disposición de huesos y productos no comestibles que garantizan las codiciones de higiene de la carne y evita la acumulación de los mismos.</t>
  </si>
  <si>
    <t>Res 3009 de  2010 Art 18 N 7</t>
  </si>
  <si>
    <t>En puntos de inspección, salas de sacrificio, de procesamiento o deshuese y áreas donde se trabaje con cuhillos, rebanadoras,molinos y sierras: 550 lux, áreas como almacenamiento, lavamanos y filtros sanitarios: 220 Lux, Otras áreas: 110 lux</t>
  </si>
  <si>
    <t xml:space="preserve">Res 3009 de  2010   Art. 9 N. 2.1, 2.2, 2.3 </t>
  </si>
  <si>
    <t>Dec. 1500 de 2007 Art. 26 N. 1.1.11.</t>
  </si>
  <si>
    <t>Se cuenta con agua potable que cumple con legislación vigente para el desarrollo de las operaciones</t>
  </si>
  <si>
    <t>a. Se cuenta con un programa documentado e implementado de calidad de agua potable.
b. Se cuenta con actividades de monitoreo, registro y verificación, documentados
c. Se cuenta con registros para la verificación de las actividades del programa</t>
  </si>
  <si>
    <t>Dec. 1500 de 2007 Art. 26 N. 1.1.11.1. y 1.1.11.2.</t>
  </si>
  <si>
    <t>Se cuenta con agua potable a la temperatura y presión requerida por el proceso y la necesaria para realizar la limpieza y desinfección.
Si se obtiene agua a partir de explotación de aguas subterraneas, la planta:
a. Garantiza la potabilidad del agua
b. Cuenta con el permiso de concesión de acuerdo a la normatividad ambiental.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</si>
</sst>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b/>
      <sz val="12"/>
      <name val="Arial Narrow"/>
      <family val="2"/>
    </font>
    <font>
      <b/>
      <sz val="10"/>
      <name val="Arial Narrow"/>
      <family val="2"/>
    </font>
    <font>
      <b/>
      <sz val="14"/>
      <name val="Arial Narrow"/>
      <family val="2"/>
    </font>
    <font>
      <sz val="10"/>
      <name val="Arial Narrow"/>
      <family val="2"/>
    </font>
    <font>
      <b/>
      <sz val="9"/>
      <name val="Arial Narrow"/>
      <family val="2"/>
    </font>
    <font>
      <sz val="10"/>
      <name val="Arial"/>
      <family val="2"/>
    </font>
    <font>
      <b/>
      <sz val="10"/>
      <color indexed="10"/>
      <name val="Arial Narrow"/>
      <family val="2"/>
    </font>
    <font>
      <i/>
      <sz val="10"/>
      <name val="Arial Narrow"/>
      <family val="2"/>
    </font>
    <font>
      <sz val="10"/>
      <color indexed="10"/>
      <name val="Arial Narrow"/>
      <family val="2"/>
    </font>
    <font>
      <b/>
      <i/>
      <sz val="10"/>
      <name val="Arial Narrow"/>
      <family val="2"/>
    </font>
    <font>
      <u/>
      <sz val="10"/>
      <name val="Arial Narrow"/>
      <family val="2"/>
    </font>
    <font>
      <b/>
      <sz val="8"/>
      <name val="Arial Narrow"/>
      <family val="2"/>
    </font>
    <font>
      <b/>
      <sz val="11"/>
      <name val="Arial Narrow"/>
      <family val="2"/>
    </font>
    <font>
      <sz val="11"/>
      <name val="Arial Narrow"/>
      <family val="2"/>
    </font>
    <font>
      <sz val="8"/>
      <name val="Calibri"/>
      <family val="2"/>
      <scheme val="minor"/>
    </font>
    <font>
      <sz val="10"/>
      <color theme="1"/>
      <name val="Arial Narrow"/>
      <family val="2"/>
    </font>
    <font>
      <sz val="11"/>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249977111117893"/>
        <bgColor indexed="64"/>
      </patternFill>
    </fill>
    <fill>
      <patternFill patternType="solid">
        <fgColor indexed="23"/>
        <bgColor indexed="64"/>
      </patternFill>
    </fill>
    <fill>
      <patternFill patternType="solid">
        <fgColor theme="0" tint="-0.499984740745262"/>
        <bgColor indexed="64"/>
      </patternFill>
    </fill>
    <fill>
      <patternFill patternType="solid">
        <fgColor theme="0"/>
        <bgColor indexed="64"/>
      </patternFill>
    </fill>
    <fill>
      <patternFill patternType="solid">
        <fgColor theme="2" tint="-0.499984740745262"/>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9" fontId="17" fillId="0" borderId="0" applyFont="0" applyFill="0" applyBorder="0" applyAlignment="0" applyProtection="0"/>
  </cellStyleXfs>
  <cellXfs count="90">
    <xf numFmtId="0" fontId="0" fillId="0" borderId="0" xfId="0"/>
    <xf numFmtId="0" fontId="4" fillId="0" borderId="12" xfId="0"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4" fillId="0" borderId="13" xfId="0" applyFont="1" applyBorder="1" applyAlignment="1" applyProtection="1">
      <alignment vertical="center" wrapText="1"/>
      <protection locked="0"/>
    </xf>
    <xf numFmtId="164" fontId="3" fillId="0" borderId="12" xfId="1" applyNumberFormat="1" applyFont="1" applyFill="1" applyBorder="1" applyAlignment="1" applyProtection="1">
      <alignment horizontal="center" vertical="center" wrapText="1"/>
    </xf>
    <xf numFmtId="0" fontId="4" fillId="0" borderId="16" xfId="0" applyFont="1" applyBorder="1" applyAlignment="1" applyProtection="1">
      <alignment vertical="center" wrapText="1"/>
      <protection locked="0"/>
    </xf>
    <xf numFmtId="0" fontId="14" fillId="0" borderId="20" xfId="0" applyFont="1" applyBorder="1" applyAlignment="1" applyProtection="1">
      <alignment horizontal="center" vertical="center" wrapText="1"/>
      <protection locked="0"/>
    </xf>
    <xf numFmtId="0" fontId="14" fillId="0" borderId="20" xfId="0" applyFont="1" applyBorder="1" applyAlignment="1" applyProtection="1">
      <alignment vertical="center" wrapText="1"/>
      <protection locked="0"/>
    </xf>
    <xf numFmtId="0" fontId="0" fillId="0" borderId="0" xfId="0" applyProtection="1">
      <protection locked="0"/>
    </xf>
    <xf numFmtId="0" fontId="14" fillId="0" borderId="21" xfId="0" applyFont="1" applyBorder="1" applyAlignment="1" applyProtection="1">
      <alignment horizontal="center" vertical="center" wrapText="1"/>
      <protection locked="0"/>
    </xf>
    <xf numFmtId="0" fontId="14" fillId="0" borderId="21"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2" fillId="3" borderId="11" xfId="0" applyFont="1" applyFill="1" applyBorder="1" applyAlignment="1" applyProtection="1">
      <alignment horizontal="left" vertical="center" wrapText="1"/>
    </xf>
    <xf numFmtId="0" fontId="2" fillId="3" borderId="12" xfId="0" applyFont="1" applyFill="1" applyBorder="1" applyAlignment="1" applyProtection="1">
      <alignment horizontal="left" vertical="center" wrapText="1"/>
    </xf>
    <xf numFmtId="0" fontId="1" fillId="3" borderId="12" xfId="0" applyFont="1" applyFill="1" applyBorder="1" applyAlignment="1" applyProtection="1">
      <alignment horizontal="center" vertical="center" wrapText="1"/>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4" fillId="2" borderId="12" xfId="0" applyFont="1" applyFill="1" applyBorder="1" applyAlignment="1" applyProtection="1">
      <alignment horizontal="center" vertical="center" wrapText="1"/>
    </xf>
    <xf numFmtId="0" fontId="5" fillId="3" borderId="12" xfId="0" applyFont="1" applyFill="1" applyBorder="1" applyAlignment="1" applyProtection="1">
      <alignment horizontal="left" vertical="center" wrapText="1"/>
    </xf>
    <xf numFmtId="0" fontId="4" fillId="0" borderId="12" xfId="0" applyFont="1" applyBorder="1" applyAlignment="1" applyProtection="1">
      <alignment vertical="center" wrapText="1"/>
    </xf>
    <xf numFmtId="0" fontId="4" fillId="4" borderId="12" xfId="0" applyFont="1" applyFill="1" applyBorder="1" applyAlignment="1" applyProtection="1">
      <alignment horizontal="center" vertical="center" wrapText="1"/>
    </xf>
    <xf numFmtId="0" fontId="6" fillId="0" borderId="12" xfId="0" applyFont="1" applyBorder="1" applyProtection="1"/>
    <xf numFmtId="0" fontId="14" fillId="2" borderId="20" xfId="0" applyFont="1" applyFill="1" applyBorder="1" applyAlignment="1" applyProtection="1">
      <alignment horizontal="center" vertical="center" wrapText="1"/>
    </xf>
    <xf numFmtId="0" fontId="14" fillId="2" borderId="21" xfId="0" applyFont="1" applyFill="1" applyBorder="1" applyAlignment="1" applyProtection="1">
      <alignment horizontal="center" vertical="center" wrapText="1"/>
    </xf>
    <xf numFmtId="0" fontId="8" fillId="0" borderId="12" xfId="0" applyFont="1" applyBorder="1" applyAlignment="1" applyProtection="1">
      <alignment horizontal="left" vertical="center" wrapText="1"/>
    </xf>
    <xf numFmtId="0" fontId="6" fillId="0" borderId="12" xfId="0" applyFont="1" applyBorder="1" applyAlignment="1" applyProtection="1">
      <alignment vertical="center" wrapText="1"/>
    </xf>
    <xf numFmtId="0" fontId="4" fillId="0" borderId="12"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16" fillId="0" borderId="12" xfId="0" applyFont="1" applyBorder="1" applyAlignment="1" applyProtection="1">
      <alignment horizontal="left" vertical="center" wrapText="1"/>
    </xf>
    <xf numFmtId="0" fontId="9" fillId="0" borderId="12" xfId="0" applyFont="1" applyBorder="1" applyAlignment="1" applyProtection="1">
      <alignment horizontal="left" vertical="center" wrapText="1"/>
    </xf>
    <xf numFmtId="0" fontId="4" fillId="7" borderId="12" xfId="0" applyFont="1" applyFill="1" applyBorder="1" applyAlignment="1" applyProtection="1">
      <alignment horizontal="left" vertical="center" wrapText="1"/>
    </xf>
    <xf numFmtId="0" fontId="10" fillId="3" borderId="12" xfId="0" applyFont="1" applyFill="1" applyBorder="1" applyAlignment="1" applyProtection="1">
      <alignment horizontal="left" vertical="center" wrapText="1"/>
    </xf>
    <xf numFmtId="0" fontId="4" fillId="7" borderId="11" xfId="0" applyFont="1" applyFill="1" applyBorder="1" applyAlignment="1" applyProtection="1">
      <alignment horizontal="left" vertical="center" wrapText="1"/>
    </xf>
    <xf numFmtId="0" fontId="3" fillId="3" borderId="12" xfId="0" applyFont="1" applyFill="1" applyBorder="1" applyAlignment="1" applyProtection="1">
      <alignment horizontal="left" vertical="center" wrapText="1"/>
    </xf>
    <xf numFmtId="0" fontId="11" fillId="0" borderId="12" xfId="0" applyFont="1" applyBorder="1" applyAlignment="1" applyProtection="1">
      <alignment horizontal="left" vertical="center" wrapText="1"/>
    </xf>
    <xf numFmtId="0" fontId="4" fillId="5" borderId="11" xfId="0" applyFont="1" applyFill="1" applyBorder="1" applyAlignment="1" applyProtection="1">
      <alignment horizontal="left" vertical="center" wrapText="1"/>
    </xf>
    <xf numFmtId="0" fontId="3" fillId="6" borderId="12"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1" fillId="5" borderId="12" xfId="0" applyFont="1" applyFill="1" applyBorder="1" applyAlignment="1" applyProtection="1">
      <alignment horizontal="center" vertical="center" wrapText="1"/>
    </xf>
    <xf numFmtId="0" fontId="2" fillId="8" borderId="11" xfId="0" applyFont="1" applyFill="1" applyBorder="1" applyAlignment="1" applyProtection="1">
      <alignment horizontal="left" vertical="center" wrapText="1"/>
    </xf>
    <xf numFmtId="0" fontId="4" fillId="0" borderId="11" xfId="0" applyFont="1" applyBorder="1" applyAlignment="1" applyProtection="1">
      <alignment vertical="center" wrapText="1"/>
    </xf>
    <xf numFmtId="0" fontId="2" fillId="6" borderId="11" xfId="0" applyFont="1" applyFill="1" applyBorder="1" applyAlignment="1" applyProtection="1">
      <alignment horizontal="left" vertical="center" wrapText="1"/>
    </xf>
    <xf numFmtId="0" fontId="12" fillId="6" borderId="12" xfId="0" applyFont="1" applyFill="1" applyBorder="1" applyAlignment="1" applyProtection="1">
      <alignment horizontal="left" vertical="center" wrapText="1"/>
    </xf>
    <xf numFmtId="0" fontId="1" fillId="6" borderId="12" xfId="0" applyFont="1" applyFill="1" applyBorder="1" applyAlignment="1" applyProtection="1">
      <alignment horizontal="center" vertical="center" wrapText="1"/>
    </xf>
    <xf numFmtId="0" fontId="3" fillId="5" borderId="5" xfId="0" applyFont="1" applyFill="1" applyBorder="1" applyAlignment="1" applyProtection="1">
      <alignment horizontal="left" vertical="center" wrapText="1"/>
    </xf>
    <xf numFmtId="0" fontId="3" fillId="5" borderId="6"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2" fillId="3" borderId="12" xfId="0" applyFont="1" applyFill="1" applyBorder="1" applyAlignment="1" applyProtection="1">
      <alignment vertical="center" wrapText="1"/>
    </xf>
    <xf numFmtId="0" fontId="3" fillId="2" borderId="18"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5"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13" fillId="2" borderId="8" xfId="0" applyFont="1" applyFill="1" applyBorder="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0" fontId="3" fillId="0" borderId="17" xfId="0" applyFont="1" applyBorder="1" applyAlignment="1" applyProtection="1">
      <alignment horizontal="center" vertical="center" wrapText="1"/>
      <protection locked="0"/>
    </xf>
    <xf numFmtId="0" fontId="2" fillId="2" borderId="4"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14" fillId="2" borderId="17"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3" xfId="0" applyFont="1" applyFill="1" applyBorder="1" applyAlignment="1" applyProtection="1">
      <alignment vertical="center" wrapText="1"/>
      <protection locked="0"/>
    </xf>
    <xf numFmtId="0" fontId="7" fillId="3" borderId="13"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4" fillId="5" borderId="13" xfId="0" applyFont="1" applyFill="1" applyBorder="1" applyAlignment="1" applyProtection="1">
      <alignment vertical="center" wrapText="1"/>
      <protection locked="0"/>
    </xf>
    <xf numFmtId="0" fontId="1" fillId="6" borderId="12" xfId="0" applyFont="1" applyFill="1" applyBorder="1" applyAlignment="1" applyProtection="1">
      <alignment horizontal="center" vertical="center" wrapText="1"/>
      <protection locked="0"/>
    </xf>
    <xf numFmtId="0" fontId="2" fillId="6" borderId="13" xfId="0" applyFont="1" applyFill="1" applyBorder="1" applyAlignment="1" applyProtection="1">
      <alignment vertical="center" wrapText="1"/>
      <protection locked="0"/>
    </xf>
    <xf numFmtId="0" fontId="3" fillId="5" borderId="6"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217716</xdr:colOff>
      <xdr:row>0</xdr:row>
      <xdr:rowOff>0</xdr:rowOff>
    </xdr:from>
    <xdr:to>
      <xdr:col>1</xdr:col>
      <xdr:colOff>3176</xdr:colOff>
      <xdr:row>2</xdr:row>
      <xdr:rowOff>199731</xdr:rowOff>
    </xdr:to>
    <xdr:pic>
      <xdr:nvPicPr>
        <xdr:cNvPr id="5" name="Imagen 4">
          <a:extLst>
            <a:ext uri="{FF2B5EF4-FFF2-40B4-BE49-F238E27FC236}">
              <a16:creationId xmlns:a16="http://schemas.microsoft.com/office/drawing/2014/main" xmlns="" id="{B6E43211-3D7F-48B1-A699-E492A47F8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6" y="0"/>
          <a:ext cx="1480910" cy="620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4"/>
  <sheetViews>
    <sheetView tabSelected="1" zoomScale="60" zoomScaleNormal="60" workbookViewId="0">
      <selection activeCell="G289" sqref="G289"/>
    </sheetView>
  </sheetViews>
  <sheetFormatPr baseColWidth="10" defaultRowHeight="15" x14ac:dyDescent="0.25"/>
  <cols>
    <col min="1" max="1" width="24.140625" style="11" customWidth="1"/>
    <col min="2" max="4" width="20.85546875" style="11" customWidth="1"/>
    <col min="5" max="5" width="35.42578125" style="11" customWidth="1"/>
    <col min="6" max="7" width="20.85546875" style="11" customWidth="1"/>
    <col min="8" max="8" width="85.28515625" style="11" customWidth="1"/>
    <col min="9" max="16384" width="11.42578125" style="11"/>
  </cols>
  <sheetData>
    <row r="1" spans="1:8" x14ac:dyDescent="0.25">
      <c r="A1" s="2"/>
      <c r="B1" s="2"/>
      <c r="C1" s="2"/>
      <c r="D1" s="2"/>
      <c r="E1" s="2"/>
      <c r="F1" s="3"/>
      <c r="G1" s="3"/>
      <c r="H1" s="3"/>
    </row>
    <row r="2" spans="1:8" ht="18" x14ac:dyDescent="0.25">
      <c r="A2" s="64" t="s">
        <v>311</v>
      </c>
      <c r="B2" s="65"/>
      <c r="C2" s="65"/>
      <c r="D2" s="65"/>
      <c r="E2" s="65"/>
      <c r="F2" s="65"/>
      <c r="G2" s="65"/>
      <c r="H2" s="65"/>
    </row>
    <row r="3" spans="1:8" ht="18.75" thickBot="1" x14ac:dyDescent="0.3">
      <c r="A3" s="66"/>
      <c r="B3" s="66"/>
      <c r="C3" s="66"/>
      <c r="D3" s="66"/>
      <c r="E3" s="66"/>
      <c r="F3" s="66"/>
      <c r="G3" s="66"/>
      <c r="H3" s="66"/>
    </row>
    <row r="4" spans="1:8" ht="93" customHeight="1" thickBot="1" x14ac:dyDescent="0.3">
      <c r="A4" s="67" t="s">
        <v>296</v>
      </c>
      <c r="B4" s="68"/>
      <c r="C4" s="68"/>
      <c r="D4" s="68"/>
      <c r="E4" s="68"/>
      <c r="F4" s="68"/>
      <c r="G4" s="68"/>
      <c r="H4" s="68"/>
    </row>
    <row r="5" spans="1:8" ht="18" x14ac:dyDescent="0.25">
      <c r="A5" s="69"/>
      <c r="B5" s="69"/>
      <c r="C5" s="69"/>
      <c r="D5" s="69"/>
      <c r="E5" s="69"/>
      <c r="F5" s="69"/>
      <c r="G5" s="69"/>
      <c r="H5" s="69"/>
    </row>
    <row r="6" spans="1:8" ht="18" x14ac:dyDescent="0.25">
      <c r="A6" s="65" t="s">
        <v>297</v>
      </c>
      <c r="B6" s="65"/>
      <c r="C6" s="65"/>
      <c r="D6" s="65"/>
      <c r="E6" s="65"/>
      <c r="F6" s="65"/>
      <c r="G6" s="65"/>
      <c r="H6" s="65"/>
    </row>
    <row r="7" spans="1:8" ht="18.75" thickBot="1" x14ac:dyDescent="0.3">
      <c r="A7" s="66"/>
      <c r="B7" s="66"/>
      <c r="C7" s="66"/>
      <c r="D7" s="66"/>
      <c r="E7" s="66"/>
      <c r="F7" s="66"/>
      <c r="G7" s="66"/>
      <c r="H7" s="66"/>
    </row>
    <row r="8" spans="1:8" ht="17.25" thickBot="1" x14ac:dyDescent="0.3">
      <c r="A8" s="67" t="s">
        <v>298</v>
      </c>
      <c r="B8" s="68"/>
      <c r="C8" s="68"/>
      <c r="D8" s="68"/>
      <c r="E8" s="68"/>
      <c r="F8" s="68"/>
      <c r="G8" s="68"/>
      <c r="H8" s="68"/>
    </row>
    <row r="9" spans="1:8" ht="15.75" thickBot="1" x14ac:dyDescent="0.3">
      <c r="A9" s="18"/>
      <c r="B9" s="18"/>
      <c r="C9" s="18"/>
      <c r="D9" s="18"/>
      <c r="E9" s="18"/>
      <c r="F9" s="18"/>
      <c r="G9" s="18"/>
      <c r="H9" s="18"/>
    </row>
    <row r="10" spans="1:8" ht="26.25" thickBot="1" x14ac:dyDescent="0.3">
      <c r="A10" s="70" t="s">
        <v>299</v>
      </c>
      <c r="B10" s="15"/>
      <c r="C10" s="16"/>
      <c r="D10" s="16"/>
      <c r="E10" s="16"/>
      <c r="F10" s="16"/>
      <c r="G10" s="16"/>
      <c r="H10" s="16"/>
    </row>
    <row r="11" spans="1:8" ht="59.1" customHeight="1" thickBot="1" x14ac:dyDescent="0.3">
      <c r="A11" s="71" t="s">
        <v>300</v>
      </c>
      <c r="B11" s="17"/>
      <c r="C11" s="18"/>
      <c r="D11" s="18"/>
      <c r="E11" s="18"/>
      <c r="F11" s="18"/>
      <c r="G11" s="18"/>
      <c r="H11" s="18"/>
    </row>
    <row r="12" spans="1:8" ht="26.25" thickBot="1" x14ac:dyDescent="0.3">
      <c r="A12" s="71" t="s">
        <v>301</v>
      </c>
      <c r="B12" s="15"/>
      <c r="C12" s="16"/>
      <c r="D12" s="16"/>
      <c r="E12" s="16"/>
      <c r="F12" s="16"/>
      <c r="G12" s="16"/>
      <c r="H12" s="16"/>
    </row>
    <row r="13" spans="1:8" x14ac:dyDescent="0.25">
      <c r="A13" s="19"/>
      <c r="B13" s="19"/>
      <c r="C13" s="19"/>
      <c r="D13" s="19"/>
      <c r="E13" s="19"/>
      <c r="F13" s="19"/>
      <c r="G13" s="19"/>
      <c r="H13" s="19"/>
    </row>
    <row r="14" spans="1:8" ht="18" x14ac:dyDescent="0.25">
      <c r="A14" s="65" t="s">
        <v>302</v>
      </c>
      <c r="B14" s="65"/>
      <c r="C14" s="65"/>
      <c r="D14" s="65"/>
      <c r="E14" s="65"/>
      <c r="F14" s="65"/>
      <c r="G14" s="65"/>
      <c r="H14" s="65"/>
    </row>
    <row r="15" spans="1:8" ht="15.75" thickBot="1" x14ac:dyDescent="0.3">
      <c r="A15" s="14"/>
      <c r="B15" s="14"/>
      <c r="C15" s="14"/>
      <c r="D15" s="14"/>
      <c r="E15" s="14"/>
      <c r="F15" s="14"/>
      <c r="G15" s="14"/>
      <c r="H15" s="14"/>
    </row>
    <row r="16" spans="1:8" ht="159.94999999999999" customHeight="1" thickBot="1" x14ac:dyDescent="0.3">
      <c r="A16" s="72" t="s">
        <v>312</v>
      </c>
      <c r="B16" s="73"/>
      <c r="C16" s="73"/>
      <c r="D16" s="73"/>
      <c r="E16" s="73"/>
      <c r="F16" s="73"/>
      <c r="G16" s="73"/>
      <c r="H16" s="73"/>
    </row>
    <row r="17" spans="1:8" ht="15" customHeight="1" x14ac:dyDescent="0.25">
      <c r="A17" s="20" t="s">
        <v>0</v>
      </c>
      <c r="B17" s="21" t="s">
        <v>1</v>
      </c>
      <c r="C17" s="21"/>
      <c r="D17" s="21"/>
      <c r="E17" s="21"/>
      <c r="F17" s="21" t="s">
        <v>313</v>
      </c>
      <c r="G17" s="74" t="s">
        <v>315</v>
      </c>
      <c r="H17" s="75" t="s">
        <v>314</v>
      </c>
    </row>
    <row r="18" spans="1:8" ht="15.95" customHeight="1" x14ac:dyDescent="0.25">
      <c r="A18" s="22"/>
      <c r="B18" s="23"/>
      <c r="C18" s="23"/>
      <c r="D18" s="23"/>
      <c r="E18" s="23"/>
      <c r="F18" s="23"/>
      <c r="G18" s="76"/>
      <c r="H18" s="77"/>
    </row>
    <row r="19" spans="1:8" ht="25.5" x14ac:dyDescent="0.25">
      <c r="A19" s="24" t="s">
        <v>2</v>
      </c>
      <c r="B19" s="25" t="s">
        <v>3</v>
      </c>
      <c r="C19" s="25"/>
      <c r="D19" s="25"/>
      <c r="E19" s="25"/>
      <c r="F19" s="26">
        <f>F20+F21+F26+F48+F56+F61+F65+F91+F93+F99+F109+F111+F136</f>
        <v>197</v>
      </c>
      <c r="G19" s="78">
        <f>G20+G21+G26+G48+G56+G61+G65+G91+G93+G99+G109+G111+G136</f>
        <v>0</v>
      </c>
      <c r="H19" s="79"/>
    </row>
    <row r="20" spans="1:8" ht="188.1" customHeight="1" x14ac:dyDescent="0.25">
      <c r="A20" s="27" t="s">
        <v>135</v>
      </c>
      <c r="B20" s="28" t="s">
        <v>320</v>
      </c>
      <c r="C20" s="29"/>
      <c r="D20" s="29"/>
      <c r="E20" s="29"/>
      <c r="F20" s="30">
        <v>1</v>
      </c>
      <c r="G20" s="1"/>
      <c r="H20" s="4"/>
    </row>
    <row r="21" spans="1:8" ht="38.25" x14ac:dyDescent="0.25">
      <c r="A21" s="24" t="s">
        <v>321</v>
      </c>
      <c r="B21" s="31" t="s">
        <v>4</v>
      </c>
      <c r="C21" s="31"/>
      <c r="D21" s="31"/>
      <c r="E21" s="31"/>
      <c r="F21" s="26">
        <f>SUM(F22:F25)</f>
        <v>4</v>
      </c>
      <c r="G21" s="78">
        <f>SUM(G22:G25)</f>
        <v>0</v>
      </c>
      <c r="H21" s="80"/>
    </row>
    <row r="22" spans="1:8" ht="27.95" customHeight="1" x14ac:dyDescent="0.25">
      <c r="A22" s="27" t="s">
        <v>112</v>
      </c>
      <c r="B22" s="28" t="s">
        <v>5</v>
      </c>
      <c r="C22" s="28"/>
      <c r="D22" s="28"/>
      <c r="E22" s="28"/>
      <c r="F22" s="30">
        <v>1</v>
      </c>
      <c r="G22" s="1"/>
      <c r="H22" s="5"/>
    </row>
    <row r="23" spans="1:8" ht="27.95" customHeight="1" x14ac:dyDescent="0.25">
      <c r="A23" s="27" t="s">
        <v>113</v>
      </c>
      <c r="B23" s="28" t="s">
        <v>394</v>
      </c>
      <c r="C23" s="28"/>
      <c r="D23" s="28"/>
      <c r="E23" s="28"/>
      <c r="F23" s="30">
        <v>1</v>
      </c>
      <c r="G23" s="1"/>
      <c r="H23" s="5"/>
    </row>
    <row r="24" spans="1:8" ht="53.1" customHeight="1" x14ac:dyDescent="0.25">
      <c r="A24" s="27" t="s">
        <v>114</v>
      </c>
      <c r="B24" s="28" t="s">
        <v>6</v>
      </c>
      <c r="C24" s="28"/>
      <c r="D24" s="28"/>
      <c r="E24" s="28"/>
      <c r="F24" s="30">
        <v>1</v>
      </c>
      <c r="G24" s="1"/>
      <c r="H24" s="5"/>
    </row>
    <row r="25" spans="1:8" ht="27.95" customHeight="1" x14ac:dyDescent="0.25">
      <c r="A25" s="27" t="s">
        <v>115</v>
      </c>
      <c r="B25" s="28" t="s">
        <v>7</v>
      </c>
      <c r="C25" s="28"/>
      <c r="D25" s="28"/>
      <c r="E25" s="28"/>
      <c r="F25" s="30">
        <v>1</v>
      </c>
      <c r="G25" s="1"/>
      <c r="H25" s="5"/>
    </row>
    <row r="26" spans="1:8" ht="25.5" x14ac:dyDescent="0.25">
      <c r="A26" s="24" t="s">
        <v>322</v>
      </c>
      <c r="B26" s="25" t="s">
        <v>8</v>
      </c>
      <c r="C26" s="25"/>
      <c r="D26" s="25"/>
      <c r="E26" s="25"/>
      <c r="F26" s="26">
        <f>SUM(F27:F47)</f>
        <v>21</v>
      </c>
      <c r="G26" s="78">
        <f>SUM(G27:G47)</f>
        <v>0</v>
      </c>
      <c r="H26" s="81"/>
    </row>
    <row r="27" spans="1:8" ht="27.95" customHeight="1" x14ac:dyDescent="0.25">
      <c r="A27" s="27" t="s">
        <v>136</v>
      </c>
      <c r="B27" s="28" t="s">
        <v>116</v>
      </c>
      <c r="C27" s="28"/>
      <c r="D27" s="28"/>
      <c r="E27" s="28"/>
      <c r="F27" s="30">
        <v>1</v>
      </c>
      <c r="G27" s="1"/>
      <c r="H27" s="4"/>
    </row>
    <row r="28" spans="1:8" ht="27.95" customHeight="1" x14ac:dyDescent="0.25">
      <c r="A28" s="27" t="s">
        <v>137</v>
      </c>
      <c r="B28" s="28" t="s">
        <v>323</v>
      </c>
      <c r="C28" s="28"/>
      <c r="D28" s="28"/>
      <c r="E28" s="28"/>
      <c r="F28" s="30">
        <v>1</v>
      </c>
      <c r="G28" s="1"/>
      <c r="H28" s="4"/>
    </row>
    <row r="29" spans="1:8" ht="27.95" customHeight="1" x14ac:dyDescent="0.25">
      <c r="A29" s="27" t="s">
        <v>138</v>
      </c>
      <c r="B29" s="28" t="s">
        <v>117</v>
      </c>
      <c r="C29" s="28"/>
      <c r="D29" s="28"/>
      <c r="E29" s="28"/>
      <c r="F29" s="30">
        <v>1</v>
      </c>
      <c r="G29" s="1"/>
      <c r="H29" s="4"/>
    </row>
    <row r="30" spans="1:8" ht="27.95" customHeight="1" x14ac:dyDescent="0.25">
      <c r="A30" s="27" t="s">
        <v>139</v>
      </c>
      <c r="B30" s="28" t="s">
        <v>9</v>
      </c>
      <c r="C30" s="28"/>
      <c r="D30" s="28"/>
      <c r="E30" s="28"/>
      <c r="F30" s="30">
        <v>1</v>
      </c>
      <c r="G30" s="1"/>
      <c r="H30" s="4"/>
    </row>
    <row r="31" spans="1:8" ht="27.95" customHeight="1" x14ac:dyDescent="0.25">
      <c r="A31" s="27" t="s">
        <v>140</v>
      </c>
      <c r="B31" s="28" t="s">
        <v>118</v>
      </c>
      <c r="C31" s="28"/>
      <c r="D31" s="28"/>
      <c r="E31" s="28"/>
      <c r="F31" s="30">
        <v>1</v>
      </c>
      <c r="G31" s="1"/>
      <c r="H31" s="4"/>
    </row>
    <row r="32" spans="1:8" ht="27.95" customHeight="1" x14ac:dyDescent="0.25">
      <c r="A32" s="27" t="s">
        <v>141</v>
      </c>
      <c r="B32" s="28" t="s">
        <v>316</v>
      </c>
      <c r="C32" s="28"/>
      <c r="D32" s="28"/>
      <c r="E32" s="28"/>
      <c r="F32" s="30">
        <v>1</v>
      </c>
      <c r="G32" s="1"/>
      <c r="H32" s="4"/>
    </row>
    <row r="33" spans="1:8" ht="27.95" customHeight="1" x14ac:dyDescent="0.25">
      <c r="A33" s="27" t="s">
        <v>142</v>
      </c>
      <c r="B33" s="28" t="s">
        <v>395</v>
      </c>
      <c r="C33" s="28"/>
      <c r="D33" s="28"/>
      <c r="E33" s="28"/>
      <c r="F33" s="30">
        <v>1</v>
      </c>
      <c r="G33" s="1"/>
      <c r="H33" s="4"/>
    </row>
    <row r="34" spans="1:8" ht="27.95" customHeight="1" x14ac:dyDescent="0.25">
      <c r="A34" s="27" t="s">
        <v>143</v>
      </c>
      <c r="B34" s="28" t="s">
        <v>324</v>
      </c>
      <c r="C34" s="28"/>
      <c r="D34" s="28"/>
      <c r="E34" s="28"/>
      <c r="F34" s="30">
        <v>1</v>
      </c>
      <c r="G34" s="1"/>
      <c r="H34" s="4"/>
    </row>
    <row r="35" spans="1:8" ht="27.95" customHeight="1" x14ac:dyDescent="0.25">
      <c r="A35" s="27" t="s">
        <v>144</v>
      </c>
      <c r="B35" s="28" t="s">
        <v>325</v>
      </c>
      <c r="C35" s="28"/>
      <c r="D35" s="28"/>
      <c r="E35" s="28"/>
      <c r="F35" s="30">
        <v>1</v>
      </c>
      <c r="G35" s="1"/>
      <c r="H35" s="4"/>
    </row>
    <row r="36" spans="1:8" ht="27.95" customHeight="1" x14ac:dyDescent="0.25">
      <c r="A36" s="27" t="s">
        <v>145</v>
      </c>
      <c r="B36" s="28" t="s">
        <v>10</v>
      </c>
      <c r="C36" s="28"/>
      <c r="D36" s="28"/>
      <c r="E36" s="28"/>
      <c r="F36" s="30">
        <v>1</v>
      </c>
      <c r="G36" s="1"/>
      <c r="H36" s="4"/>
    </row>
    <row r="37" spans="1:8" ht="27.95" customHeight="1" x14ac:dyDescent="0.25">
      <c r="A37" s="27" t="s">
        <v>146</v>
      </c>
      <c r="B37" s="28" t="s">
        <v>317</v>
      </c>
      <c r="C37" s="28"/>
      <c r="D37" s="28"/>
      <c r="E37" s="28"/>
      <c r="F37" s="30">
        <v>1</v>
      </c>
      <c r="G37" s="1"/>
      <c r="H37" s="4"/>
    </row>
    <row r="38" spans="1:8" ht="27.95" customHeight="1" x14ac:dyDescent="0.25">
      <c r="A38" s="27" t="s">
        <v>147</v>
      </c>
      <c r="B38" s="28" t="s">
        <v>318</v>
      </c>
      <c r="C38" s="28"/>
      <c r="D38" s="28"/>
      <c r="E38" s="28"/>
      <c r="F38" s="30">
        <v>1</v>
      </c>
      <c r="G38" s="1"/>
      <c r="H38" s="4"/>
    </row>
    <row r="39" spans="1:8" ht="27.95" customHeight="1" x14ac:dyDescent="0.25">
      <c r="A39" s="27" t="s">
        <v>148</v>
      </c>
      <c r="B39" s="28" t="s">
        <v>326</v>
      </c>
      <c r="C39" s="28"/>
      <c r="D39" s="28"/>
      <c r="E39" s="28"/>
      <c r="F39" s="30">
        <v>1</v>
      </c>
      <c r="G39" s="1"/>
      <c r="H39" s="4"/>
    </row>
    <row r="40" spans="1:8" ht="27.95" customHeight="1" x14ac:dyDescent="0.25">
      <c r="A40" s="27" t="s">
        <v>149</v>
      </c>
      <c r="B40" s="28" t="s">
        <v>119</v>
      </c>
      <c r="C40" s="28"/>
      <c r="D40" s="28"/>
      <c r="E40" s="28"/>
      <c r="F40" s="30">
        <v>1</v>
      </c>
      <c r="G40" s="1"/>
      <c r="H40" s="4"/>
    </row>
    <row r="41" spans="1:8" ht="27.95" customHeight="1" x14ac:dyDescent="0.25">
      <c r="A41" s="27" t="s">
        <v>150</v>
      </c>
      <c r="B41" s="28" t="s">
        <v>327</v>
      </c>
      <c r="C41" s="28"/>
      <c r="D41" s="28"/>
      <c r="E41" s="28"/>
      <c r="F41" s="30">
        <v>1</v>
      </c>
      <c r="G41" s="1"/>
      <c r="H41" s="4"/>
    </row>
    <row r="42" spans="1:8" ht="27.95" customHeight="1" x14ac:dyDescent="0.25">
      <c r="A42" s="27" t="s">
        <v>151</v>
      </c>
      <c r="B42" s="28" t="s">
        <v>319</v>
      </c>
      <c r="C42" s="28"/>
      <c r="D42" s="28"/>
      <c r="E42" s="28"/>
      <c r="F42" s="30">
        <v>1</v>
      </c>
      <c r="G42" s="1"/>
      <c r="H42" s="4"/>
    </row>
    <row r="43" spans="1:8" ht="27.95" customHeight="1" x14ac:dyDescent="0.25">
      <c r="A43" s="27" t="s">
        <v>152</v>
      </c>
      <c r="B43" s="28" t="s">
        <v>328</v>
      </c>
      <c r="C43" s="28"/>
      <c r="D43" s="28"/>
      <c r="E43" s="28"/>
      <c r="F43" s="30">
        <v>1</v>
      </c>
      <c r="G43" s="1"/>
      <c r="H43" s="4"/>
    </row>
    <row r="44" spans="1:8" ht="27.95" customHeight="1" x14ac:dyDescent="0.25">
      <c r="A44" s="27" t="s">
        <v>153</v>
      </c>
      <c r="B44" s="28" t="s">
        <v>396</v>
      </c>
      <c r="C44" s="28"/>
      <c r="D44" s="28"/>
      <c r="E44" s="28"/>
      <c r="F44" s="30">
        <v>1</v>
      </c>
      <c r="G44" s="1"/>
      <c r="H44" s="4"/>
    </row>
    <row r="45" spans="1:8" ht="27.95" customHeight="1" x14ac:dyDescent="0.25">
      <c r="A45" s="27" t="s">
        <v>154</v>
      </c>
      <c r="B45" s="28" t="s">
        <v>11</v>
      </c>
      <c r="C45" s="28"/>
      <c r="D45" s="28"/>
      <c r="E45" s="28"/>
      <c r="F45" s="30">
        <v>1</v>
      </c>
      <c r="G45" s="1"/>
      <c r="H45" s="4"/>
    </row>
    <row r="46" spans="1:8" ht="27.95" customHeight="1" x14ac:dyDescent="0.25">
      <c r="A46" s="27" t="s">
        <v>155</v>
      </c>
      <c r="B46" s="28" t="s">
        <v>12</v>
      </c>
      <c r="C46" s="28"/>
      <c r="D46" s="28"/>
      <c r="E46" s="28"/>
      <c r="F46" s="30">
        <v>1</v>
      </c>
      <c r="G46" s="1"/>
      <c r="H46" s="4"/>
    </row>
    <row r="47" spans="1:8" ht="27.95" customHeight="1" x14ac:dyDescent="0.25">
      <c r="A47" s="27" t="s">
        <v>156</v>
      </c>
      <c r="B47" s="28" t="s">
        <v>13</v>
      </c>
      <c r="C47" s="28"/>
      <c r="D47" s="28"/>
      <c r="E47" s="28"/>
      <c r="F47" s="30">
        <v>1</v>
      </c>
      <c r="G47" s="1"/>
      <c r="H47" s="4"/>
    </row>
    <row r="48" spans="1:8" ht="25.5" x14ac:dyDescent="0.25">
      <c r="A48" s="24" t="s">
        <v>127</v>
      </c>
      <c r="B48" s="25" t="s">
        <v>14</v>
      </c>
      <c r="C48" s="25"/>
      <c r="D48" s="25"/>
      <c r="E48" s="25"/>
      <c r="F48" s="26">
        <f>SUM(F49:F55)</f>
        <v>7</v>
      </c>
      <c r="G48" s="78">
        <f>SUM(G49:G55)</f>
        <v>0</v>
      </c>
      <c r="H48" s="81"/>
    </row>
    <row r="49" spans="1:8" ht="27.95" customHeight="1" x14ac:dyDescent="0.25">
      <c r="A49" s="27" t="s">
        <v>157</v>
      </c>
      <c r="B49" s="28" t="s">
        <v>15</v>
      </c>
      <c r="C49" s="28"/>
      <c r="D49" s="28"/>
      <c r="E49" s="28"/>
      <c r="F49" s="30">
        <v>1</v>
      </c>
      <c r="G49" s="1"/>
      <c r="H49" s="4"/>
    </row>
    <row r="50" spans="1:8" ht="27.95" customHeight="1" x14ac:dyDescent="0.25">
      <c r="A50" s="27" t="s">
        <v>158</v>
      </c>
      <c r="B50" s="32" t="s">
        <v>329</v>
      </c>
      <c r="C50" s="32"/>
      <c r="D50" s="32"/>
      <c r="E50" s="32"/>
      <c r="F50" s="30">
        <v>1</v>
      </c>
      <c r="G50" s="1"/>
      <c r="H50" s="4"/>
    </row>
    <row r="51" spans="1:8" ht="27.95" customHeight="1" x14ac:dyDescent="0.25">
      <c r="A51" s="27" t="s">
        <v>159</v>
      </c>
      <c r="B51" s="28" t="s">
        <v>16</v>
      </c>
      <c r="C51" s="28"/>
      <c r="D51" s="28"/>
      <c r="E51" s="28"/>
      <c r="F51" s="30">
        <v>1</v>
      </c>
      <c r="G51" s="1"/>
      <c r="H51" s="4"/>
    </row>
    <row r="52" spans="1:8" ht="27.95" customHeight="1" x14ac:dyDescent="0.25">
      <c r="A52" s="27" t="s">
        <v>160</v>
      </c>
      <c r="B52" s="28" t="s">
        <v>330</v>
      </c>
      <c r="C52" s="28"/>
      <c r="D52" s="28"/>
      <c r="E52" s="28"/>
      <c r="F52" s="30">
        <v>1</v>
      </c>
      <c r="G52" s="1"/>
      <c r="H52" s="4"/>
    </row>
    <row r="53" spans="1:8" ht="27.95" customHeight="1" x14ac:dyDescent="0.25">
      <c r="A53" s="27" t="s">
        <v>161</v>
      </c>
      <c r="B53" s="28" t="s">
        <v>17</v>
      </c>
      <c r="C53" s="28"/>
      <c r="D53" s="28"/>
      <c r="E53" s="28"/>
      <c r="F53" s="30">
        <v>1</v>
      </c>
      <c r="G53" s="1"/>
      <c r="H53" s="4"/>
    </row>
    <row r="54" spans="1:8" ht="27.95" customHeight="1" x14ac:dyDescent="0.25">
      <c r="A54" s="27" t="s">
        <v>162</v>
      </c>
      <c r="B54" s="28" t="s">
        <v>120</v>
      </c>
      <c r="C54" s="28"/>
      <c r="D54" s="28"/>
      <c r="E54" s="28"/>
      <c r="F54" s="30">
        <v>1</v>
      </c>
      <c r="G54" s="1"/>
      <c r="H54" s="4"/>
    </row>
    <row r="55" spans="1:8" ht="27.95" customHeight="1" x14ac:dyDescent="0.25">
      <c r="A55" s="27" t="s">
        <v>163</v>
      </c>
      <c r="B55" s="28" t="s">
        <v>18</v>
      </c>
      <c r="C55" s="28"/>
      <c r="D55" s="28"/>
      <c r="E55" s="28"/>
      <c r="F55" s="30">
        <v>1</v>
      </c>
      <c r="G55" s="1"/>
      <c r="H55" s="4"/>
    </row>
    <row r="56" spans="1:8" ht="25.5" x14ac:dyDescent="0.25">
      <c r="A56" s="24" t="s">
        <v>164</v>
      </c>
      <c r="B56" s="25" t="s">
        <v>19</v>
      </c>
      <c r="C56" s="25"/>
      <c r="D56" s="25"/>
      <c r="E56" s="25"/>
      <c r="F56" s="26">
        <f>SUM(F57:F60)</f>
        <v>4</v>
      </c>
      <c r="G56" s="78">
        <f>SUM(G57:G60)</f>
        <v>0</v>
      </c>
      <c r="H56" s="81"/>
    </row>
    <row r="57" spans="1:8" ht="27.95" customHeight="1" x14ac:dyDescent="0.25">
      <c r="A57" s="27" t="s">
        <v>165</v>
      </c>
      <c r="B57" s="28" t="s">
        <v>20</v>
      </c>
      <c r="C57" s="28"/>
      <c r="D57" s="28"/>
      <c r="E57" s="28"/>
      <c r="F57" s="30">
        <v>1</v>
      </c>
      <c r="G57" s="1"/>
      <c r="H57" s="4"/>
    </row>
    <row r="58" spans="1:8" ht="27.95" customHeight="1" x14ac:dyDescent="0.25">
      <c r="A58" s="27" t="s">
        <v>166</v>
      </c>
      <c r="B58" s="28" t="s">
        <v>331</v>
      </c>
      <c r="C58" s="28"/>
      <c r="D58" s="28"/>
      <c r="E58" s="28"/>
      <c r="F58" s="30">
        <v>1</v>
      </c>
      <c r="G58" s="1"/>
      <c r="H58" s="4"/>
    </row>
    <row r="59" spans="1:8" ht="27.95" customHeight="1" x14ac:dyDescent="0.25">
      <c r="A59" s="27" t="s">
        <v>167</v>
      </c>
      <c r="B59" s="28" t="s">
        <v>21</v>
      </c>
      <c r="C59" s="28"/>
      <c r="D59" s="28"/>
      <c r="E59" s="28"/>
      <c r="F59" s="30">
        <v>1</v>
      </c>
      <c r="G59" s="1"/>
      <c r="H59" s="4"/>
    </row>
    <row r="60" spans="1:8" ht="27.95" customHeight="1" x14ac:dyDescent="0.25">
      <c r="A60" s="27" t="s">
        <v>168</v>
      </c>
      <c r="B60" s="28" t="s">
        <v>22</v>
      </c>
      <c r="C60" s="28"/>
      <c r="D60" s="28"/>
      <c r="E60" s="28"/>
      <c r="F60" s="30">
        <v>1</v>
      </c>
      <c r="G60" s="1"/>
      <c r="H60" s="4"/>
    </row>
    <row r="61" spans="1:8" ht="25.5" x14ac:dyDescent="0.25">
      <c r="A61" s="24" t="s">
        <v>169</v>
      </c>
      <c r="B61" s="25" t="s">
        <v>23</v>
      </c>
      <c r="C61" s="25"/>
      <c r="D61" s="25"/>
      <c r="E61" s="25"/>
      <c r="F61" s="26">
        <f>SUM(F62:F64)</f>
        <v>3</v>
      </c>
      <c r="G61" s="78">
        <f>SUM(G62:G64)</f>
        <v>0</v>
      </c>
      <c r="H61" s="81"/>
    </row>
    <row r="62" spans="1:8" ht="27.95" customHeight="1" x14ac:dyDescent="0.25">
      <c r="A62" s="27" t="s">
        <v>170</v>
      </c>
      <c r="B62" s="28" t="s">
        <v>342</v>
      </c>
      <c r="C62" s="28"/>
      <c r="D62" s="28"/>
      <c r="E62" s="28"/>
      <c r="F62" s="30">
        <v>1</v>
      </c>
      <c r="G62" s="1"/>
      <c r="H62" s="4"/>
    </row>
    <row r="63" spans="1:8" ht="27.95" customHeight="1" x14ac:dyDescent="0.25">
      <c r="A63" s="27" t="s">
        <v>518</v>
      </c>
      <c r="B63" s="28" t="s">
        <v>517</v>
      </c>
      <c r="C63" s="28"/>
      <c r="D63" s="28"/>
      <c r="E63" s="28"/>
      <c r="F63" s="30">
        <v>1</v>
      </c>
      <c r="G63" s="1"/>
      <c r="H63" s="4"/>
    </row>
    <row r="64" spans="1:8" ht="27.95" customHeight="1" x14ac:dyDescent="0.25">
      <c r="A64" s="27" t="s">
        <v>171</v>
      </c>
      <c r="B64" s="28" t="s">
        <v>332</v>
      </c>
      <c r="C64" s="28"/>
      <c r="D64" s="28"/>
      <c r="E64" s="28"/>
      <c r="F64" s="30">
        <v>1</v>
      </c>
      <c r="G64" s="1"/>
      <c r="H64" s="4"/>
    </row>
    <row r="65" spans="1:8" ht="25.5" x14ac:dyDescent="0.25">
      <c r="A65" s="24" t="s">
        <v>172</v>
      </c>
      <c r="B65" s="25" t="s">
        <v>24</v>
      </c>
      <c r="C65" s="25"/>
      <c r="D65" s="25"/>
      <c r="E65" s="25"/>
      <c r="F65" s="26">
        <f>SUM(F67:F90)</f>
        <v>22</v>
      </c>
      <c r="G65" s="78">
        <f>SUM(G67:G90)</f>
        <v>0</v>
      </c>
      <c r="H65" s="81"/>
    </row>
    <row r="66" spans="1:8" ht="27.95" customHeight="1" x14ac:dyDescent="0.25">
      <c r="A66" s="24" t="s">
        <v>173</v>
      </c>
      <c r="B66" s="25" t="s">
        <v>121</v>
      </c>
      <c r="C66" s="25"/>
      <c r="D66" s="25"/>
      <c r="E66" s="25"/>
      <c r="F66" s="26"/>
      <c r="G66" s="78"/>
      <c r="H66" s="81"/>
    </row>
    <row r="67" spans="1:8" ht="27.95" customHeight="1" x14ac:dyDescent="0.25">
      <c r="A67" s="27" t="s">
        <v>174</v>
      </c>
      <c r="B67" s="28" t="s">
        <v>333</v>
      </c>
      <c r="C67" s="28"/>
      <c r="D67" s="28"/>
      <c r="E67" s="28"/>
      <c r="F67" s="33">
        <v>1</v>
      </c>
      <c r="G67" s="1"/>
      <c r="H67" s="4"/>
    </row>
    <row r="68" spans="1:8" ht="27.95" customHeight="1" x14ac:dyDescent="0.25">
      <c r="A68" s="27" t="s">
        <v>175</v>
      </c>
      <c r="B68" s="28" t="s">
        <v>397</v>
      </c>
      <c r="C68" s="28"/>
      <c r="D68" s="28"/>
      <c r="E68" s="28"/>
      <c r="F68" s="33">
        <v>1</v>
      </c>
      <c r="G68" s="1"/>
      <c r="H68" s="4"/>
    </row>
    <row r="69" spans="1:8" ht="27.95" customHeight="1" x14ac:dyDescent="0.25">
      <c r="A69" s="27" t="s">
        <v>176</v>
      </c>
      <c r="B69" s="28" t="s">
        <v>25</v>
      </c>
      <c r="C69" s="28"/>
      <c r="D69" s="28"/>
      <c r="E69" s="28"/>
      <c r="F69" s="33">
        <v>1</v>
      </c>
      <c r="G69" s="1"/>
      <c r="H69" s="4"/>
    </row>
    <row r="70" spans="1:8" ht="27.95" customHeight="1" x14ac:dyDescent="0.25">
      <c r="A70" s="27" t="s">
        <v>177</v>
      </c>
      <c r="B70" s="28" t="s">
        <v>334</v>
      </c>
      <c r="C70" s="28"/>
      <c r="D70" s="28"/>
      <c r="E70" s="28"/>
      <c r="F70" s="33">
        <v>1</v>
      </c>
      <c r="G70" s="1"/>
      <c r="H70" s="4"/>
    </row>
    <row r="71" spans="1:8" ht="27.95" customHeight="1" x14ac:dyDescent="0.25">
      <c r="A71" s="27" t="s">
        <v>178</v>
      </c>
      <c r="B71" s="28" t="s">
        <v>26</v>
      </c>
      <c r="C71" s="28"/>
      <c r="D71" s="28"/>
      <c r="E71" s="28"/>
      <c r="F71" s="33">
        <v>1</v>
      </c>
      <c r="G71" s="1"/>
      <c r="H71" s="4"/>
    </row>
    <row r="72" spans="1:8" ht="27.95" customHeight="1" x14ac:dyDescent="0.25">
      <c r="A72" s="27" t="s">
        <v>179</v>
      </c>
      <c r="B72" s="28" t="s">
        <v>27</v>
      </c>
      <c r="C72" s="28"/>
      <c r="D72" s="28"/>
      <c r="E72" s="28"/>
      <c r="F72" s="33">
        <v>1</v>
      </c>
      <c r="G72" s="1"/>
      <c r="H72" s="4"/>
    </row>
    <row r="73" spans="1:8" ht="27.95" customHeight="1" x14ac:dyDescent="0.25">
      <c r="A73" s="27" t="s">
        <v>180</v>
      </c>
      <c r="B73" s="28" t="s">
        <v>28</v>
      </c>
      <c r="C73" s="28"/>
      <c r="D73" s="28"/>
      <c r="E73" s="28"/>
      <c r="F73" s="33">
        <v>1</v>
      </c>
      <c r="G73" s="1"/>
      <c r="H73" s="4"/>
    </row>
    <row r="74" spans="1:8" ht="27.95" customHeight="1" x14ac:dyDescent="0.25">
      <c r="A74" s="27" t="s">
        <v>181</v>
      </c>
      <c r="B74" s="28" t="s">
        <v>343</v>
      </c>
      <c r="C74" s="28"/>
      <c r="D74" s="28"/>
      <c r="E74" s="28"/>
      <c r="F74" s="33">
        <v>1</v>
      </c>
      <c r="G74" s="1"/>
      <c r="H74" s="4"/>
    </row>
    <row r="75" spans="1:8" ht="27.95" customHeight="1" x14ac:dyDescent="0.25">
      <c r="A75" s="27" t="s">
        <v>182</v>
      </c>
      <c r="B75" s="28" t="s">
        <v>398</v>
      </c>
      <c r="C75" s="28"/>
      <c r="D75" s="28"/>
      <c r="E75" s="28"/>
      <c r="F75" s="33">
        <v>1</v>
      </c>
      <c r="G75" s="1"/>
      <c r="H75" s="4"/>
    </row>
    <row r="76" spans="1:8" ht="27.95" customHeight="1" x14ac:dyDescent="0.25">
      <c r="A76" s="27" t="s">
        <v>183</v>
      </c>
      <c r="B76" s="28" t="s">
        <v>344</v>
      </c>
      <c r="C76" s="28"/>
      <c r="D76" s="28"/>
      <c r="E76" s="28"/>
      <c r="F76" s="33">
        <v>1</v>
      </c>
      <c r="G76" s="1"/>
      <c r="H76" s="4"/>
    </row>
    <row r="77" spans="1:8" ht="27.95" customHeight="1" x14ac:dyDescent="0.25">
      <c r="A77" s="27" t="s">
        <v>184</v>
      </c>
      <c r="B77" s="28" t="s">
        <v>345</v>
      </c>
      <c r="C77" s="28"/>
      <c r="D77" s="28"/>
      <c r="E77" s="28"/>
      <c r="F77" s="33">
        <v>1</v>
      </c>
      <c r="G77" s="1"/>
      <c r="H77" s="4"/>
    </row>
    <row r="78" spans="1:8" ht="27.95" customHeight="1" x14ac:dyDescent="0.25">
      <c r="A78" s="27" t="s">
        <v>185</v>
      </c>
      <c r="B78" s="28" t="s">
        <v>346</v>
      </c>
      <c r="C78" s="28"/>
      <c r="D78" s="28"/>
      <c r="E78" s="28"/>
      <c r="F78" s="33">
        <v>1</v>
      </c>
      <c r="G78" s="1"/>
      <c r="H78" s="4"/>
    </row>
    <row r="79" spans="1:8" ht="27.95" customHeight="1" x14ac:dyDescent="0.25">
      <c r="A79" s="27" t="s">
        <v>186</v>
      </c>
      <c r="B79" s="28" t="s">
        <v>347</v>
      </c>
      <c r="C79" s="28"/>
      <c r="D79" s="28"/>
      <c r="E79" s="28"/>
      <c r="F79" s="33">
        <v>1</v>
      </c>
      <c r="G79" s="1"/>
      <c r="H79" s="4"/>
    </row>
    <row r="80" spans="1:8" ht="27.95" customHeight="1" x14ac:dyDescent="0.25">
      <c r="A80" s="27" t="s">
        <v>187</v>
      </c>
      <c r="B80" s="28" t="s">
        <v>348</v>
      </c>
      <c r="C80" s="28"/>
      <c r="D80" s="28"/>
      <c r="E80" s="28"/>
      <c r="F80" s="33">
        <v>1</v>
      </c>
      <c r="G80" s="1"/>
      <c r="H80" s="4"/>
    </row>
    <row r="81" spans="1:8" ht="27.95" customHeight="1" x14ac:dyDescent="0.25">
      <c r="A81" s="27" t="s">
        <v>188</v>
      </c>
      <c r="B81" s="28" t="s">
        <v>29</v>
      </c>
      <c r="C81" s="28"/>
      <c r="D81" s="28"/>
      <c r="E81" s="28"/>
      <c r="F81" s="33">
        <v>1</v>
      </c>
      <c r="G81" s="1"/>
      <c r="H81" s="4"/>
    </row>
    <row r="82" spans="1:8" ht="41.25" customHeight="1" x14ac:dyDescent="0.25">
      <c r="A82" s="27" t="s">
        <v>189</v>
      </c>
      <c r="B82" s="28" t="s">
        <v>30</v>
      </c>
      <c r="C82" s="28"/>
      <c r="D82" s="28"/>
      <c r="E82" s="28"/>
      <c r="F82" s="33">
        <v>1</v>
      </c>
      <c r="G82" s="1"/>
      <c r="H82" s="4"/>
    </row>
    <row r="83" spans="1:8" ht="15.75" x14ac:dyDescent="0.25">
      <c r="A83" s="24" t="s">
        <v>190</v>
      </c>
      <c r="B83" s="25" t="s">
        <v>122</v>
      </c>
      <c r="C83" s="25"/>
      <c r="D83" s="25"/>
      <c r="E83" s="25"/>
      <c r="F83" s="26"/>
      <c r="G83" s="78"/>
      <c r="H83" s="81"/>
    </row>
    <row r="84" spans="1:8" ht="27.95" customHeight="1" x14ac:dyDescent="0.25">
      <c r="A84" s="27" t="s">
        <v>191</v>
      </c>
      <c r="B84" s="28" t="s">
        <v>512</v>
      </c>
      <c r="C84" s="34"/>
      <c r="D84" s="34"/>
      <c r="E84" s="34"/>
      <c r="F84" s="33">
        <v>1</v>
      </c>
      <c r="G84" s="1"/>
      <c r="H84" s="4"/>
    </row>
    <row r="85" spans="1:8" ht="27.95" customHeight="1" x14ac:dyDescent="0.25">
      <c r="A85" s="27" t="s">
        <v>192</v>
      </c>
      <c r="B85" s="28" t="s">
        <v>399</v>
      </c>
      <c r="C85" s="28"/>
      <c r="D85" s="28"/>
      <c r="E85" s="28"/>
      <c r="F85" s="33">
        <v>1</v>
      </c>
      <c r="G85" s="1"/>
      <c r="H85" s="4"/>
    </row>
    <row r="86" spans="1:8" ht="27.95" customHeight="1" x14ac:dyDescent="0.25">
      <c r="A86" s="27" t="s">
        <v>193</v>
      </c>
      <c r="B86" s="28" t="s">
        <v>400</v>
      </c>
      <c r="C86" s="28"/>
      <c r="D86" s="28"/>
      <c r="E86" s="28"/>
      <c r="F86" s="33">
        <v>1</v>
      </c>
      <c r="G86" s="1"/>
      <c r="H86" s="4"/>
    </row>
    <row r="87" spans="1:8" ht="15.75" x14ac:dyDescent="0.25">
      <c r="A87" s="24" t="s">
        <v>194</v>
      </c>
      <c r="B87" s="25" t="s">
        <v>349</v>
      </c>
      <c r="C87" s="25"/>
      <c r="D87" s="25"/>
      <c r="E87" s="25"/>
      <c r="F87" s="26"/>
      <c r="G87" s="78"/>
      <c r="H87" s="81"/>
    </row>
    <row r="88" spans="1:8" ht="27.95" customHeight="1" x14ac:dyDescent="0.25">
      <c r="A88" s="27" t="s">
        <v>195</v>
      </c>
      <c r="B88" s="28" t="s">
        <v>400</v>
      </c>
      <c r="C88" s="28"/>
      <c r="D88" s="28"/>
      <c r="E88" s="28"/>
      <c r="F88" s="33">
        <v>1</v>
      </c>
      <c r="G88" s="1"/>
      <c r="H88" s="4"/>
    </row>
    <row r="89" spans="1:8" ht="35.1" customHeight="1" x14ac:dyDescent="0.25">
      <c r="A89" s="27" t="s">
        <v>201</v>
      </c>
      <c r="B89" s="28" t="s">
        <v>350</v>
      </c>
      <c r="C89" s="28"/>
      <c r="D89" s="28"/>
      <c r="E89" s="28"/>
      <c r="F89" s="33">
        <v>1</v>
      </c>
      <c r="G89" s="1"/>
      <c r="H89" s="4"/>
    </row>
    <row r="90" spans="1:8" x14ac:dyDescent="0.25">
      <c r="A90" s="27" t="s">
        <v>202</v>
      </c>
      <c r="B90" s="28" t="s">
        <v>351</v>
      </c>
      <c r="C90" s="28"/>
      <c r="D90" s="28"/>
      <c r="E90" s="28"/>
      <c r="F90" s="33">
        <v>1</v>
      </c>
      <c r="G90" s="1"/>
      <c r="H90" s="4"/>
    </row>
    <row r="91" spans="1:8" ht="38.25" x14ac:dyDescent="0.25">
      <c r="A91" s="24" t="s">
        <v>203</v>
      </c>
      <c r="B91" s="25" t="s">
        <v>31</v>
      </c>
      <c r="C91" s="25"/>
      <c r="D91" s="25"/>
      <c r="E91" s="25"/>
      <c r="F91" s="26">
        <f>SUM(F92)</f>
        <v>1</v>
      </c>
      <c r="G91" s="78">
        <f>SUM(G92)</f>
        <v>0</v>
      </c>
      <c r="H91" s="81"/>
    </row>
    <row r="92" spans="1:8" ht="93.95" customHeight="1" x14ac:dyDescent="0.25">
      <c r="A92" s="27" t="s">
        <v>196</v>
      </c>
      <c r="B92" s="28" t="s">
        <v>401</v>
      </c>
      <c r="C92" s="28"/>
      <c r="D92" s="28"/>
      <c r="E92" s="28"/>
      <c r="F92" s="30">
        <v>1</v>
      </c>
      <c r="G92" s="1"/>
      <c r="H92" s="4"/>
    </row>
    <row r="93" spans="1:8" ht="25.5" x14ac:dyDescent="0.25">
      <c r="A93" s="24" t="s">
        <v>197</v>
      </c>
      <c r="B93" s="25" t="s">
        <v>32</v>
      </c>
      <c r="C93" s="25"/>
      <c r="D93" s="25"/>
      <c r="E93" s="25"/>
      <c r="F93" s="26">
        <f>SUM(F94:F98)</f>
        <v>5</v>
      </c>
      <c r="G93" s="78">
        <f>SUM(G94:G98)</f>
        <v>0</v>
      </c>
      <c r="H93" s="82"/>
    </row>
    <row r="94" spans="1:8" ht="38.25" x14ac:dyDescent="0.25">
      <c r="A94" s="27" t="s">
        <v>198</v>
      </c>
      <c r="B94" s="28" t="s">
        <v>352</v>
      </c>
      <c r="C94" s="28"/>
      <c r="D94" s="28"/>
      <c r="E94" s="28"/>
      <c r="F94" s="30">
        <v>1</v>
      </c>
      <c r="G94" s="1"/>
      <c r="H94" s="4"/>
    </row>
    <row r="95" spans="1:8" ht="54.95" customHeight="1" x14ac:dyDescent="0.25">
      <c r="A95" s="27" t="s">
        <v>199</v>
      </c>
      <c r="B95" s="28" t="s">
        <v>353</v>
      </c>
      <c r="C95" s="28"/>
      <c r="D95" s="28"/>
      <c r="E95" s="28"/>
      <c r="F95" s="30">
        <v>1</v>
      </c>
      <c r="G95" s="1"/>
      <c r="H95" s="4"/>
    </row>
    <row r="96" spans="1:8" ht="36" customHeight="1" x14ac:dyDescent="0.25">
      <c r="A96" s="27" t="s">
        <v>123</v>
      </c>
      <c r="B96" s="28" t="s">
        <v>402</v>
      </c>
      <c r="C96" s="28"/>
      <c r="D96" s="28"/>
      <c r="E96" s="28"/>
      <c r="F96" s="30">
        <v>1</v>
      </c>
      <c r="G96" s="1"/>
      <c r="H96" s="4"/>
    </row>
    <row r="97" spans="1:8" ht="45" customHeight="1" x14ac:dyDescent="0.25">
      <c r="A97" s="27" t="s">
        <v>134</v>
      </c>
      <c r="B97" s="28" t="s">
        <v>33</v>
      </c>
      <c r="C97" s="28"/>
      <c r="D97" s="28"/>
      <c r="E97" s="28"/>
      <c r="F97" s="30">
        <v>1</v>
      </c>
      <c r="G97" s="1"/>
      <c r="H97" s="4"/>
    </row>
    <row r="98" spans="1:8" ht="60" customHeight="1" x14ac:dyDescent="0.25">
      <c r="A98" s="27" t="s">
        <v>200</v>
      </c>
      <c r="B98" s="28" t="s">
        <v>34</v>
      </c>
      <c r="C98" s="28"/>
      <c r="D98" s="28"/>
      <c r="E98" s="28"/>
      <c r="F98" s="30">
        <v>1</v>
      </c>
      <c r="G98" s="1"/>
      <c r="H98" s="4"/>
    </row>
    <row r="99" spans="1:8" ht="38.25" x14ac:dyDescent="0.25">
      <c r="A99" s="24" t="s">
        <v>124</v>
      </c>
      <c r="B99" s="25" t="s">
        <v>35</v>
      </c>
      <c r="C99" s="25"/>
      <c r="D99" s="25"/>
      <c r="E99" s="25"/>
      <c r="F99" s="26">
        <f>SUM(F103:F108)</f>
        <v>6</v>
      </c>
      <c r="G99" s="78">
        <f>SUM(G103:G108)</f>
        <v>0</v>
      </c>
      <c r="H99" s="81"/>
    </row>
    <row r="100" spans="1:8" ht="33" customHeight="1" x14ac:dyDescent="0.25">
      <c r="A100" s="27" t="s">
        <v>519</v>
      </c>
      <c r="B100" s="28" t="s">
        <v>520</v>
      </c>
      <c r="C100" s="28"/>
      <c r="D100" s="28"/>
      <c r="E100" s="28"/>
      <c r="F100" s="35">
        <v>1</v>
      </c>
      <c r="G100" s="9"/>
      <c r="H100" s="10"/>
    </row>
    <row r="101" spans="1:8" ht="62.45" customHeight="1" x14ac:dyDescent="0.25">
      <c r="A101" s="27" t="s">
        <v>519</v>
      </c>
      <c r="B101" s="28" t="s">
        <v>521</v>
      </c>
      <c r="C101" s="28"/>
      <c r="D101" s="28"/>
      <c r="E101" s="28"/>
      <c r="F101" s="36">
        <v>1</v>
      </c>
      <c r="G101" s="12"/>
      <c r="H101" s="13"/>
    </row>
    <row r="102" spans="1:8" ht="41.25" customHeight="1" x14ac:dyDescent="0.25">
      <c r="A102" s="27" t="s">
        <v>522</v>
      </c>
      <c r="B102" s="28" t="s">
        <v>523</v>
      </c>
      <c r="C102" s="28"/>
      <c r="D102" s="28"/>
      <c r="E102" s="28"/>
      <c r="F102" s="36">
        <v>1</v>
      </c>
      <c r="G102" s="12"/>
      <c r="H102" s="13"/>
    </row>
    <row r="103" spans="1:8" ht="27.95" customHeight="1" x14ac:dyDescent="0.25">
      <c r="A103" s="27" t="s">
        <v>128</v>
      </c>
      <c r="B103" s="28" t="s">
        <v>354</v>
      </c>
      <c r="C103" s="28"/>
      <c r="D103" s="28"/>
      <c r="E103" s="28"/>
      <c r="F103" s="30">
        <v>1</v>
      </c>
      <c r="G103" s="1"/>
      <c r="H103" s="6"/>
    </row>
    <row r="104" spans="1:8" ht="27.95" customHeight="1" x14ac:dyDescent="0.25">
      <c r="A104" s="27" t="s">
        <v>403</v>
      </c>
      <c r="B104" s="28" t="s">
        <v>355</v>
      </c>
      <c r="C104" s="29"/>
      <c r="D104" s="29"/>
      <c r="E104" s="29"/>
      <c r="F104" s="30">
        <v>1</v>
      </c>
      <c r="G104" s="1"/>
      <c r="H104" s="5"/>
    </row>
    <row r="105" spans="1:8" ht="27.95" customHeight="1" x14ac:dyDescent="0.25">
      <c r="A105" s="27" t="s">
        <v>125</v>
      </c>
      <c r="B105" s="28" t="s">
        <v>356</v>
      </c>
      <c r="C105" s="28"/>
      <c r="D105" s="28"/>
      <c r="E105" s="28"/>
      <c r="F105" s="30">
        <v>1</v>
      </c>
      <c r="G105" s="1"/>
      <c r="H105" s="5"/>
    </row>
    <row r="106" spans="1:8" ht="27.95" customHeight="1" x14ac:dyDescent="0.25">
      <c r="A106" s="27" t="s">
        <v>126</v>
      </c>
      <c r="B106" s="28" t="s">
        <v>357</v>
      </c>
      <c r="C106" s="28"/>
      <c r="D106" s="28"/>
      <c r="E106" s="28"/>
      <c r="F106" s="30">
        <v>1</v>
      </c>
      <c r="G106" s="1"/>
      <c r="H106" s="4"/>
    </row>
    <row r="107" spans="1:8" ht="27.95" customHeight="1" x14ac:dyDescent="0.25">
      <c r="A107" s="27" t="s">
        <v>129</v>
      </c>
      <c r="B107" s="28" t="s">
        <v>131</v>
      </c>
      <c r="C107" s="28"/>
      <c r="D107" s="28"/>
      <c r="E107" s="28"/>
      <c r="F107" s="30">
        <v>1</v>
      </c>
      <c r="G107" s="1"/>
      <c r="H107" s="4"/>
    </row>
    <row r="108" spans="1:8" ht="27.95" customHeight="1" x14ac:dyDescent="0.25">
      <c r="A108" s="27" t="s">
        <v>130</v>
      </c>
      <c r="B108" s="28" t="s">
        <v>358</v>
      </c>
      <c r="C108" s="28"/>
      <c r="D108" s="28"/>
      <c r="E108" s="28"/>
      <c r="F108" s="30">
        <v>1</v>
      </c>
      <c r="G108" s="1"/>
      <c r="H108" s="4"/>
    </row>
    <row r="109" spans="1:8" ht="38.25" x14ac:dyDescent="0.25">
      <c r="A109" s="24" t="s">
        <v>132</v>
      </c>
      <c r="B109" s="25" t="s">
        <v>36</v>
      </c>
      <c r="C109" s="25"/>
      <c r="D109" s="25"/>
      <c r="E109" s="25"/>
      <c r="F109" s="26">
        <f>+F110</f>
        <v>1</v>
      </c>
      <c r="G109" s="78">
        <f>+G110</f>
        <v>0</v>
      </c>
      <c r="H109" s="83"/>
    </row>
    <row r="110" spans="1:8" ht="108" customHeight="1" x14ac:dyDescent="0.25">
      <c r="A110" s="27" t="s">
        <v>37</v>
      </c>
      <c r="B110" s="28" t="s">
        <v>404</v>
      </c>
      <c r="C110" s="28"/>
      <c r="D110" s="28"/>
      <c r="E110" s="28"/>
      <c r="F110" s="30">
        <v>1</v>
      </c>
      <c r="G110" s="1"/>
      <c r="H110" s="6"/>
    </row>
    <row r="111" spans="1:8" ht="38.25" x14ac:dyDescent="0.25">
      <c r="A111" s="24" t="s">
        <v>205</v>
      </c>
      <c r="B111" s="25" t="s">
        <v>38</v>
      </c>
      <c r="C111" s="25"/>
      <c r="D111" s="25"/>
      <c r="E111" s="25"/>
      <c r="F111" s="26">
        <f>SUM(F112:F135)</f>
        <v>24</v>
      </c>
      <c r="G111" s="78">
        <f>SUM(G112:G135)</f>
        <v>0</v>
      </c>
      <c r="H111" s="82"/>
    </row>
    <row r="112" spans="1:8" ht="95.1" customHeight="1" x14ac:dyDescent="0.25">
      <c r="A112" s="27" t="s">
        <v>39</v>
      </c>
      <c r="B112" s="28" t="s">
        <v>359</v>
      </c>
      <c r="C112" s="28"/>
      <c r="D112" s="28"/>
      <c r="E112" s="28"/>
      <c r="F112" s="30">
        <v>1</v>
      </c>
      <c r="G112" s="1"/>
      <c r="H112" s="4"/>
    </row>
    <row r="113" spans="1:8" ht="171.95" customHeight="1" x14ac:dyDescent="0.25">
      <c r="A113" s="27" t="s">
        <v>133</v>
      </c>
      <c r="B113" s="28" t="s">
        <v>360</v>
      </c>
      <c r="C113" s="28"/>
      <c r="D113" s="28"/>
      <c r="E113" s="28"/>
      <c r="F113" s="30">
        <v>1</v>
      </c>
      <c r="G113" s="1"/>
      <c r="H113" s="6"/>
    </row>
    <row r="114" spans="1:8" ht="84" customHeight="1" x14ac:dyDescent="0.25">
      <c r="A114" s="27" t="s">
        <v>405</v>
      </c>
      <c r="B114" s="29" t="s">
        <v>40</v>
      </c>
      <c r="C114" s="28"/>
      <c r="D114" s="28"/>
      <c r="E114" s="28"/>
      <c r="F114" s="30">
        <v>1</v>
      </c>
      <c r="G114" s="1"/>
      <c r="H114" s="6"/>
    </row>
    <row r="115" spans="1:8" ht="63.95" customHeight="1" x14ac:dyDescent="0.25">
      <c r="A115" s="27" t="s">
        <v>513</v>
      </c>
      <c r="B115" s="37" t="s">
        <v>41</v>
      </c>
      <c r="C115" s="37"/>
      <c r="D115" s="37"/>
      <c r="E115" s="37"/>
      <c r="F115" s="30">
        <v>1</v>
      </c>
      <c r="G115" s="1"/>
      <c r="H115" s="6"/>
    </row>
    <row r="116" spans="1:8" ht="27.95" customHeight="1" x14ac:dyDescent="0.25">
      <c r="A116" s="27" t="s">
        <v>204</v>
      </c>
      <c r="B116" s="28" t="s">
        <v>42</v>
      </c>
      <c r="C116" s="28"/>
      <c r="D116" s="28"/>
      <c r="E116" s="28"/>
      <c r="F116" s="30">
        <v>1</v>
      </c>
      <c r="G116" s="1"/>
      <c r="H116" s="6"/>
    </row>
    <row r="117" spans="1:8" ht="27.95" customHeight="1" x14ac:dyDescent="0.25">
      <c r="A117" s="27" t="s">
        <v>406</v>
      </c>
      <c r="B117" s="28" t="s">
        <v>43</v>
      </c>
      <c r="C117" s="28"/>
      <c r="D117" s="28"/>
      <c r="E117" s="28"/>
      <c r="F117" s="30">
        <v>1</v>
      </c>
      <c r="G117" s="1"/>
      <c r="H117" s="6"/>
    </row>
    <row r="118" spans="1:8" ht="27.95" customHeight="1" x14ac:dyDescent="0.25">
      <c r="A118" s="27" t="s">
        <v>206</v>
      </c>
      <c r="B118" s="28" t="s">
        <v>361</v>
      </c>
      <c r="C118" s="28"/>
      <c r="D118" s="28"/>
      <c r="E118" s="28"/>
      <c r="F118" s="30">
        <v>1</v>
      </c>
      <c r="G118" s="1"/>
      <c r="H118" s="6"/>
    </row>
    <row r="119" spans="1:8" ht="27.95" customHeight="1" x14ac:dyDescent="0.25">
      <c r="A119" s="27" t="s">
        <v>207</v>
      </c>
      <c r="B119" s="28" t="s">
        <v>44</v>
      </c>
      <c r="C119" s="28"/>
      <c r="D119" s="28"/>
      <c r="E119" s="28"/>
      <c r="F119" s="30">
        <v>1</v>
      </c>
      <c r="G119" s="1"/>
      <c r="H119" s="6"/>
    </row>
    <row r="120" spans="1:8" ht="27.95" customHeight="1" x14ac:dyDescent="0.25">
      <c r="A120" s="27" t="s">
        <v>208</v>
      </c>
      <c r="B120" s="28" t="s">
        <v>407</v>
      </c>
      <c r="C120" s="28"/>
      <c r="D120" s="28"/>
      <c r="E120" s="28"/>
      <c r="F120" s="30">
        <v>1</v>
      </c>
      <c r="G120" s="1"/>
      <c r="H120" s="6"/>
    </row>
    <row r="121" spans="1:8" ht="27.95" customHeight="1" x14ac:dyDescent="0.25">
      <c r="A121" s="27" t="s">
        <v>209</v>
      </c>
      <c r="B121" s="28" t="s">
        <v>45</v>
      </c>
      <c r="C121" s="28"/>
      <c r="D121" s="28"/>
      <c r="E121" s="28"/>
      <c r="F121" s="30">
        <v>1</v>
      </c>
      <c r="G121" s="1"/>
      <c r="H121" s="6"/>
    </row>
    <row r="122" spans="1:8" ht="27.95" customHeight="1" x14ac:dyDescent="0.25">
      <c r="A122" s="27" t="s">
        <v>210</v>
      </c>
      <c r="B122" s="28" t="s">
        <v>362</v>
      </c>
      <c r="C122" s="28"/>
      <c r="D122" s="28"/>
      <c r="E122" s="28"/>
      <c r="F122" s="30">
        <v>1</v>
      </c>
      <c r="G122" s="1"/>
      <c r="H122" s="6"/>
    </row>
    <row r="123" spans="1:8" ht="27.95" customHeight="1" x14ac:dyDescent="0.25">
      <c r="A123" s="27" t="s">
        <v>211</v>
      </c>
      <c r="B123" s="28" t="s">
        <v>363</v>
      </c>
      <c r="C123" s="28"/>
      <c r="D123" s="28"/>
      <c r="E123" s="28"/>
      <c r="F123" s="30">
        <v>1</v>
      </c>
      <c r="G123" s="1"/>
      <c r="H123" s="6"/>
    </row>
    <row r="124" spans="1:8" ht="27.95" customHeight="1" x14ac:dyDescent="0.25">
      <c r="A124" s="27" t="s">
        <v>212</v>
      </c>
      <c r="B124" s="28" t="s">
        <v>364</v>
      </c>
      <c r="C124" s="28"/>
      <c r="D124" s="28"/>
      <c r="E124" s="28"/>
      <c r="F124" s="30">
        <v>1</v>
      </c>
      <c r="G124" s="1"/>
      <c r="H124" s="6"/>
    </row>
    <row r="125" spans="1:8" ht="27.95" customHeight="1" x14ac:dyDescent="0.25">
      <c r="A125" s="27" t="s">
        <v>213</v>
      </c>
      <c r="B125" s="28" t="s">
        <v>365</v>
      </c>
      <c r="C125" s="28"/>
      <c r="D125" s="28"/>
      <c r="E125" s="28"/>
      <c r="F125" s="30">
        <v>1</v>
      </c>
      <c r="G125" s="1"/>
      <c r="H125" s="6"/>
    </row>
    <row r="126" spans="1:8" ht="27.95" customHeight="1" x14ac:dyDescent="0.25">
      <c r="A126" s="27" t="s">
        <v>214</v>
      </c>
      <c r="B126" s="28" t="s">
        <v>46</v>
      </c>
      <c r="C126" s="28"/>
      <c r="D126" s="28"/>
      <c r="E126" s="28"/>
      <c r="F126" s="30">
        <v>1</v>
      </c>
      <c r="G126" s="1"/>
      <c r="H126" s="6"/>
    </row>
    <row r="127" spans="1:8" ht="27.95" customHeight="1" x14ac:dyDescent="0.25">
      <c r="A127" s="27" t="s">
        <v>215</v>
      </c>
      <c r="B127" s="28" t="s">
        <v>366</v>
      </c>
      <c r="C127" s="28"/>
      <c r="D127" s="28"/>
      <c r="E127" s="28"/>
      <c r="F127" s="30">
        <v>1</v>
      </c>
      <c r="G127" s="1"/>
      <c r="H127" s="6"/>
    </row>
    <row r="128" spans="1:8" ht="27.95" customHeight="1" x14ac:dyDescent="0.25">
      <c r="A128" s="27" t="s">
        <v>216</v>
      </c>
      <c r="B128" s="28" t="s">
        <v>47</v>
      </c>
      <c r="C128" s="28"/>
      <c r="D128" s="28"/>
      <c r="E128" s="28"/>
      <c r="F128" s="30">
        <v>1</v>
      </c>
      <c r="G128" s="1"/>
      <c r="H128" s="6"/>
    </row>
    <row r="129" spans="1:8" ht="27.95" customHeight="1" x14ac:dyDescent="0.25">
      <c r="A129" s="27" t="s">
        <v>217</v>
      </c>
      <c r="B129" s="28" t="s">
        <v>367</v>
      </c>
      <c r="C129" s="28"/>
      <c r="D129" s="28"/>
      <c r="E129" s="28"/>
      <c r="F129" s="30">
        <v>1</v>
      </c>
      <c r="G129" s="1"/>
      <c r="H129" s="6"/>
    </row>
    <row r="130" spans="1:8" ht="27.95" customHeight="1" x14ac:dyDescent="0.25">
      <c r="A130" s="27" t="s">
        <v>218</v>
      </c>
      <c r="B130" s="28" t="s">
        <v>48</v>
      </c>
      <c r="C130" s="28"/>
      <c r="D130" s="28"/>
      <c r="E130" s="28"/>
      <c r="F130" s="30">
        <v>1</v>
      </c>
      <c r="G130" s="1"/>
      <c r="H130" s="6"/>
    </row>
    <row r="131" spans="1:8" ht="27.95" customHeight="1" x14ac:dyDescent="0.25">
      <c r="A131" s="27" t="s">
        <v>219</v>
      </c>
      <c r="B131" s="28" t="s">
        <v>49</v>
      </c>
      <c r="C131" s="28"/>
      <c r="D131" s="28"/>
      <c r="E131" s="28"/>
      <c r="F131" s="30">
        <v>1</v>
      </c>
      <c r="G131" s="1"/>
      <c r="H131" s="6"/>
    </row>
    <row r="132" spans="1:8" ht="27.95" customHeight="1" x14ac:dyDescent="0.25">
      <c r="A132" s="27" t="s">
        <v>408</v>
      </c>
      <c r="B132" s="28" t="s">
        <v>50</v>
      </c>
      <c r="C132" s="28"/>
      <c r="D132" s="28"/>
      <c r="E132" s="28"/>
      <c r="F132" s="30">
        <v>1</v>
      </c>
      <c r="G132" s="1"/>
      <c r="H132" s="6"/>
    </row>
    <row r="133" spans="1:8" ht="27.95" customHeight="1" x14ac:dyDescent="0.25">
      <c r="A133" s="27" t="s">
        <v>220</v>
      </c>
      <c r="B133" s="28" t="s">
        <v>51</v>
      </c>
      <c r="C133" s="28"/>
      <c r="D133" s="28"/>
      <c r="E133" s="28"/>
      <c r="F133" s="30">
        <v>1</v>
      </c>
      <c r="G133" s="1"/>
      <c r="H133" s="6"/>
    </row>
    <row r="134" spans="1:8" ht="27.95" customHeight="1" x14ac:dyDescent="0.25">
      <c r="A134" s="27" t="s">
        <v>221</v>
      </c>
      <c r="B134" s="28" t="s">
        <v>409</v>
      </c>
      <c r="C134" s="28"/>
      <c r="D134" s="28"/>
      <c r="E134" s="28"/>
      <c r="F134" s="30">
        <v>1</v>
      </c>
      <c r="G134" s="1"/>
      <c r="H134" s="6"/>
    </row>
    <row r="135" spans="1:8" ht="27.95" customHeight="1" x14ac:dyDescent="0.25">
      <c r="A135" s="27" t="s">
        <v>222</v>
      </c>
      <c r="B135" s="28" t="s">
        <v>410</v>
      </c>
      <c r="C135" s="28"/>
      <c r="D135" s="28"/>
      <c r="E135" s="28"/>
      <c r="F135" s="30">
        <v>1</v>
      </c>
      <c r="G135" s="1"/>
      <c r="H135" s="6"/>
    </row>
    <row r="136" spans="1:8" ht="25.5" x14ac:dyDescent="0.25">
      <c r="A136" s="24" t="s">
        <v>224</v>
      </c>
      <c r="B136" s="31" t="s">
        <v>52</v>
      </c>
      <c r="C136" s="31"/>
      <c r="D136" s="31"/>
      <c r="E136" s="31"/>
      <c r="F136" s="26">
        <f>+F137+F138+F142+F163+F186+F198+F202+F215+F227+F233</f>
        <v>98</v>
      </c>
      <c r="G136" s="78">
        <f>SUM(G137:G137)+G138+G142+G163+G233</f>
        <v>0</v>
      </c>
      <c r="H136" s="81"/>
    </row>
    <row r="137" spans="1:8" ht="167.1" customHeight="1" x14ac:dyDescent="0.25">
      <c r="A137" s="27" t="s">
        <v>225</v>
      </c>
      <c r="B137" s="28" t="s">
        <v>223</v>
      </c>
      <c r="C137" s="28"/>
      <c r="D137" s="28"/>
      <c r="E137" s="28"/>
      <c r="F137" s="30">
        <v>1</v>
      </c>
      <c r="G137" s="1"/>
      <c r="H137" s="4"/>
    </row>
    <row r="138" spans="1:8" ht="15.75" x14ac:dyDescent="0.25">
      <c r="A138" s="24" t="s">
        <v>227</v>
      </c>
      <c r="B138" s="25" t="s">
        <v>226</v>
      </c>
      <c r="C138" s="25"/>
      <c r="D138" s="25"/>
      <c r="E138" s="25"/>
      <c r="F138" s="26">
        <f>SUM(F139:F141)</f>
        <v>3</v>
      </c>
      <c r="G138" s="78">
        <f>SUM(G139:G141)</f>
        <v>0</v>
      </c>
      <c r="H138" s="81"/>
    </row>
    <row r="139" spans="1:8" ht="27.95" customHeight="1" x14ac:dyDescent="0.25">
      <c r="A139" s="27" t="s">
        <v>231</v>
      </c>
      <c r="B139" s="28" t="s">
        <v>368</v>
      </c>
      <c r="C139" s="38"/>
      <c r="D139" s="38"/>
      <c r="E139" s="38"/>
      <c r="F139" s="30">
        <v>1</v>
      </c>
      <c r="G139" s="1"/>
      <c r="H139" s="4"/>
    </row>
    <row r="140" spans="1:8" ht="27.95" customHeight="1" x14ac:dyDescent="0.25">
      <c r="A140" s="27" t="s">
        <v>232</v>
      </c>
      <c r="B140" s="28" t="s">
        <v>53</v>
      </c>
      <c r="C140" s="28"/>
      <c r="D140" s="28"/>
      <c r="E140" s="28"/>
      <c r="F140" s="30">
        <v>1</v>
      </c>
      <c r="G140" s="1"/>
      <c r="H140" s="4"/>
    </row>
    <row r="141" spans="1:8" ht="27.95" customHeight="1" x14ac:dyDescent="0.25">
      <c r="A141" s="27" t="s">
        <v>233</v>
      </c>
      <c r="B141" s="28" t="s">
        <v>411</v>
      </c>
      <c r="C141" s="28"/>
      <c r="D141" s="28"/>
      <c r="E141" s="28"/>
      <c r="F141" s="30">
        <v>1</v>
      </c>
      <c r="G141" s="1"/>
      <c r="H141" s="4"/>
    </row>
    <row r="142" spans="1:8" ht="15.75" x14ac:dyDescent="0.25">
      <c r="A142" s="24" t="s">
        <v>229</v>
      </c>
      <c r="B142" s="25" t="s">
        <v>228</v>
      </c>
      <c r="C142" s="25"/>
      <c r="D142" s="25"/>
      <c r="E142" s="25"/>
      <c r="F142" s="26">
        <f>SUM(F143:F162)</f>
        <v>20</v>
      </c>
      <c r="G142" s="78">
        <f>SUM(G143:G154)</f>
        <v>0</v>
      </c>
      <c r="H142" s="81"/>
    </row>
    <row r="143" spans="1:8" ht="27.95" customHeight="1" x14ac:dyDescent="0.25">
      <c r="A143" s="27" t="s">
        <v>234</v>
      </c>
      <c r="B143" s="28" t="s">
        <v>369</v>
      </c>
      <c r="C143" s="28"/>
      <c r="D143" s="28"/>
      <c r="E143" s="28"/>
      <c r="F143" s="30">
        <v>1</v>
      </c>
      <c r="G143" s="1"/>
      <c r="H143" s="4"/>
    </row>
    <row r="144" spans="1:8" ht="27.95" customHeight="1" x14ac:dyDescent="0.25">
      <c r="A144" s="27" t="s">
        <v>235</v>
      </c>
      <c r="B144" s="39" t="s">
        <v>230</v>
      </c>
      <c r="C144" s="39"/>
      <c r="D144" s="39"/>
      <c r="E144" s="39"/>
      <c r="F144" s="30">
        <v>1</v>
      </c>
      <c r="G144" s="1"/>
      <c r="H144" s="4"/>
    </row>
    <row r="145" spans="1:8" ht="27.95" customHeight="1" x14ac:dyDescent="0.25">
      <c r="A145" s="27" t="s">
        <v>237</v>
      </c>
      <c r="B145" s="28" t="s">
        <v>370</v>
      </c>
      <c r="C145" s="28"/>
      <c r="D145" s="28"/>
      <c r="E145" s="28"/>
      <c r="F145" s="30">
        <v>1</v>
      </c>
      <c r="G145" s="1"/>
      <c r="H145" s="4"/>
    </row>
    <row r="146" spans="1:8" ht="27.95" customHeight="1" x14ac:dyDescent="0.25">
      <c r="A146" s="27" t="s">
        <v>236</v>
      </c>
      <c r="B146" s="28" t="s">
        <v>412</v>
      </c>
      <c r="C146" s="28"/>
      <c r="D146" s="28"/>
      <c r="E146" s="28"/>
      <c r="F146" s="30">
        <v>1</v>
      </c>
      <c r="G146" s="1"/>
      <c r="H146" s="4"/>
    </row>
    <row r="147" spans="1:8" ht="27.95" customHeight="1" x14ac:dyDescent="0.25">
      <c r="A147" s="27" t="s">
        <v>238</v>
      </c>
      <c r="B147" s="39" t="s">
        <v>413</v>
      </c>
      <c r="C147" s="39"/>
      <c r="D147" s="39"/>
      <c r="E147" s="39"/>
      <c r="F147" s="30">
        <v>1</v>
      </c>
      <c r="G147" s="1"/>
      <c r="H147" s="4"/>
    </row>
    <row r="148" spans="1:8" ht="27.95" customHeight="1" x14ac:dyDescent="0.25">
      <c r="A148" s="27" t="s">
        <v>239</v>
      </c>
      <c r="B148" s="39" t="s">
        <v>414</v>
      </c>
      <c r="C148" s="40"/>
      <c r="D148" s="40"/>
      <c r="E148" s="40"/>
      <c r="F148" s="30">
        <v>1</v>
      </c>
      <c r="G148" s="1"/>
      <c r="H148" s="4"/>
    </row>
    <row r="149" spans="1:8" ht="27.95" customHeight="1" x14ac:dyDescent="0.25">
      <c r="A149" s="27" t="s">
        <v>240</v>
      </c>
      <c r="B149" s="28" t="s">
        <v>415</v>
      </c>
      <c r="C149" s="28"/>
      <c r="D149" s="28"/>
      <c r="E149" s="28"/>
      <c r="F149" s="30">
        <v>1</v>
      </c>
      <c r="G149" s="1"/>
      <c r="H149" s="4"/>
    </row>
    <row r="150" spans="1:8" ht="27.95" customHeight="1" x14ac:dyDescent="0.25">
      <c r="A150" s="27" t="s">
        <v>241</v>
      </c>
      <c r="B150" s="28" t="s">
        <v>416</v>
      </c>
      <c r="C150" s="28"/>
      <c r="D150" s="28"/>
      <c r="E150" s="28"/>
      <c r="F150" s="30">
        <v>1</v>
      </c>
      <c r="G150" s="1"/>
      <c r="H150" s="4"/>
    </row>
    <row r="151" spans="1:8" ht="27.95" customHeight="1" x14ac:dyDescent="0.25">
      <c r="A151" s="27" t="s">
        <v>242</v>
      </c>
      <c r="B151" s="41" t="s">
        <v>417</v>
      </c>
      <c r="C151" s="41"/>
      <c r="D151" s="41"/>
      <c r="E151" s="41"/>
      <c r="F151" s="30">
        <v>1</v>
      </c>
      <c r="G151" s="1"/>
      <c r="H151" s="4"/>
    </row>
    <row r="152" spans="1:8" ht="27.95" customHeight="1" x14ac:dyDescent="0.25">
      <c r="A152" s="27" t="s">
        <v>243</v>
      </c>
      <c r="B152" s="28" t="s">
        <v>418</v>
      </c>
      <c r="C152" s="28"/>
      <c r="D152" s="28"/>
      <c r="E152" s="28"/>
      <c r="F152" s="30">
        <v>1</v>
      </c>
      <c r="G152" s="1"/>
      <c r="H152" s="4"/>
    </row>
    <row r="153" spans="1:8" ht="27.95" customHeight="1" x14ac:dyDescent="0.25">
      <c r="A153" s="27" t="s">
        <v>244</v>
      </c>
      <c r="B153" s="28" t="s">
        <v>419</v>
      </c>
      <c r="C153" s="28"/>
      <c r="D153" s="28"/>
      <c r="E153" s="28"/>
      <c r="F153" s="30">
        <v>1</v>
      </c>
      <c r="G153" s="1"/>
      <c r="H153" s="4"/>
    </row>
    <row r="154" spans="1:8" ht="27.95" customHeight="1" x14ac:dyDescent="0.25">
      <c r="A154" s="27" t="s">
        <v>245</v>
      </c>
      <c r="B154" s="28" t="s">
        <v>420</v>
      </c>
      <c r="C154" s="28"/>
      <c r="D154" s="28"/>
      <c r="E154" s="28"/>
      <c r="F154" s="30">
        <v>1</v>
      </c>
      <c r="G154" s="1"/>
      <c r="H154" s="4"/>
    </row>
    <row r="155" spans="1:8" ht="27.95" customHeight="1" x14ac:dyDescent="0.25">
      <c r="A155" s="27" t="s">
        <v>246</v>
      </c>
      <c r="B155" s="28" t="s">
        <v>421</v>
      </c>
      <c r="C155" s="28"/>
      <c r="D155" s="28"/>
      <c r="E155" s="28"/>
      <c r="F155" s="30">
        <v>1</v>
      </c>
      <c r="G155" s="1"/>
      <c r="H155" s="4"/>
    </row>
    <row r="156" spans="1:8" ht="27.95" customHeight="1" x14ac:dyDescent="0.25">
      <c r="A156" s="27" t="s">
        <v>248</v>
      </c>
      <c r="B156" s="28" t="s">
        <v>422</v>
      </c>
      <c r="C156" s="28"/>
      <c r="D156" s="28"/>
      <c r="E156" s="28"/>
      <c r="F156" s="30">
        <v>1</v>
      </c>
      <c r="G156" s="1"/>
      <c r="H156" s="4"/>
    </row>
    <row r="157" spans="1:8" ht="27.95" customHeight="1" x14ac:dyDescent="0.25">
      <c r="A157" s="27" t="s">
        <v>247</v>
      </c>
      <c r="B157" s="28" t="s">
        <v>423</v>
      </c>
      <c r="C157" s="28"/>
      <c r="D157" s="28"/>
      <c r="E157" s="28"/>
      <c r="F157" s="30">
        <v>1</v>
      </c>
      <c r="G157" s="1"/>
      <c r="H157" s="4"/>
    </row>
    <row r="158" spans="1:8" ht="27.95" customHeight="1" x14ac:dyDescent="0.25">
      <c r="A158" s="27" t="s">
        <v>249</v>
      </c>
      <c r="B158" s="28" t="s">
        <v>424</v>
      </c>
      <c r="C158" s="42"/>
      <c r="D158" s="42"/>
      <c r="E158" s="42"/>
      <c r="F158" s="30">
        <v>1</v>
      </c>
      <c r="G158" s="1"/>
      <c r="H158" s="4"/>
    </row>
    <row r="159" spans="1:8" ht="27.95" customHeight="1" x14ac:dyDescent="0.25">
      <c r="A159" s="27" t="s">
        <v>250</v>
      </c>
      <c r="B159" s="43" t="s">
        <v>425</v>
      </c>
      <c r="C159" s="43"/>
      <c r="D159" s="43"/>
      <c r="E159" s="43"/>
      <c r="F159" s="30">
        <v>1</v>
      </c>
      <c r="G159" s="1"/>
      <c r="H159" s="4"/>
    </row>
    <row r="160" spans="1:8" ht="27.95" customHeight="1" x14ac:dyDescent="0.25">
      <c r="A160" s="27" t="s">
        <v>252</v>
      </c>
      <c r="B160" s="28" t="s">
        <v>426</v>
      </c>
      <c r="C160" s="28"/>
      <c r="D160" s="28"/>
      <c r="E160" s="28"/>
      <c r="F160" s="30">
        <v>1</v>
      </c>
      <c r="G160" s="1"/>
      <c r="H160" s="4"/>
    </row>
    <row r="161" spans="1:8" ht="27.95" customHeight="1" x14ac:dyDescent="0.25">
      <c r="A161" s="27" t="s">
        <v>251</v>
      </c>
      <c r="B161" s="28" t="s">
        <v>427</v>
      </c>
      <c r="C161" s="42"/>
      <c r="D161" s="42"/>
      <c r="E161" s="42"/>
      <c r="F161" s="30">
        <v>1</v>
      </c>
      <c r="G161" s="1"/>
      <c r="H161" s="4"/>
    </row>
    <row r="162" spans="1:8" ht="27.95" customHeight="1" x14ac:dyDescent="0.25">
      <c r="A162" s="27" t="s">
        <v>253</v>
      </c>
      <c r="B162" s="43" t="s">
        <v>428</v>
      </c>
      <c r="C162" s="43"/>
      <c r="D162" s="43"/>
      <c r="E162" s="43"/>
      <c r="F162" s="30">
        <v>1</v>
      </c>
      <c r="G162" s="1"/>
      <c r="H162" s="4"/>
    </row>
    <row r="163" spans="1:8" ht="15.75" x14ac:dyDescent="0.25">
      <c r="A163" s="24" t="s">
        <v>257</v>
      </c>
      <c r="B163" s="25" t="s">
        <v>254</v>
      </c>
      <c r="C163" s="25"/>
      <c r="D163" s="25"/>
      <c r="E163" s="25"/>
      <c r="F163" s="26">
        <f>F164+F165</f>
        <v>21</v>
      </c>
      <c r="G163" s="78">
        <f>G164</f>
        <v>0</v>
      </c>
      <c r="H163" s="81"/>
    </row>
    <row r="164" spans="1:8" ht="42" customHeight="1" x14ac:dyDescent="0.25">
      <c r="A164" s="27" t="s">
        <v>258</v>
      </c>
      <c r="B164" s="28" t="s">
        <v>429</v>
      </c>
      <c r="C164" s="28"/>
      <c r="D164" s="28"/>
      <c r="E164" s="28"/>
      <c r="F164" s="30">
        <v>1</v>
      </c>
      <c r="G164" s="1"/>
      <c r="H164" s="5"/>
    </row>
    <row r="165" spans="1:8" ht="15.75" x14ac:dyDescent="0.25">
      <c r="A165" s="24" t="s">
        <v>259</v>
      </c>
      <c r="B165" s="25" t="s">
        <v>255</v>
      </c>
      <c r="C165" s="25"/>
      <c r="D165" s="25"/>
      <c r="E165" s="25"/>
      <c r="F165" s="26">
        <f>SUM(F166:F185)</f>
        <v>20</v>
      </c>
      <c r="G165" s="78">
        <f>SUM(G166:G201)</f>
        <v>0</v>
      </c>
      <c r="H165" s="81"/>
    </row>
    <row r="166" spans="1:8" ht="27.95" customHeight="1" x14ac:dyDescent="0.25">
      <c r="A166" s="27" t="s">
        <v>260</v>
      </c>
      <c r="B166" s="28" t="s">
        <v>430</v>
      </c>
      <c r="C166" s="28"/>
      <c r="D166" s="28"/>
      <c r="E166" s="28"/>
      <c r="F166" s="30">
        <v>1</v>
      </c>
      <c r="G166" s="1"/>
      <c r="H166" s="4"/>
    </row>
    <row r="167" spans="1:8" ht="27.95" customHeight="1" x14ac:dyDescent="0.25">
      <c r="A167" s="27" t="s">
        <v>261</v>
      </c>
      <c r="B167" s="28" t="s">
        <v>431</v>
      </c>
      <c r="C167" s="28"/>
      <c r="D167" s="28"/>
      <c r="E167" s="28"/>
      <c r="F167" s="30">
        <v>1</v>
      </c>
      <c r="G167" s="1"/>
      <c r="H167" s="4"/>
    </row>
    <row r="168" spans="1:8" ht="27.95" customHeight="1" x14ac:dyDescent="0.25">
      <c r="A168" s="27" t="s">
        <v>262</v>
      </c>
      <c r="B168" s="28" t="s">
        <v>432</v>
      </c>
      <c r="C168" s="28"/>
      <c r="D168" s="28"/>
      <c r="E168" s="28"/>
      <c r="F168" s="30">
        <v>1</v>
      </c>
      <c r="G168" s="1"/>
      <c r="H168" s="4"/>
    </row>
    <row r="169" spans="1:8" ht="27.95" customHeight="1" x14ac:dyDescent="0.25">
      <c r="A169" s="27" t="s">
        <v>263</v>
      </c>
      <c r="B169" s="28" t="s">
        <v>510</v>
      </c>
      <c r="C169" s="28"/>
      <c r="D169" s="28"/>
      <c r="E169" s="28"/>
      <c r="F169" s="30">
        <v>1</v>
      </c>
      <c r="G169" s="1"/>
      <c r="H169" s="4"/>
    </row>
    <row r="170" spans="1:8" ht="27.95" customHeight="1" x14ac:dyDescent="0.25">
      <c r="A170" s="27" t="s">
        <v>264</v>
      </c>
      <c r="B170" s="28" t="s">
        <v>433</v>
      </c>
      <c r="C170" s="28"/>
      <c r="D170" s="28"/>
      <c r="E170" s="28"/>
      <c r="F170" s="30">
        <v>1</v>
      </c>
      <c r="G170" s="1"/>
      <c r="H170" s="4"/>
    </row>
    <row r="171" spans="1:8" ht="27.95" customHeight="1" x14ac:dyDescent="0.25">
      <c r="A171" s="27" t="s">
        <v>435</v>
      </c>
      <c r="B171" s="28" t="s">
        <v>434</v>
      </c>
      <c r="C171" s="28"/>
      <c r="D171" s="28"/>
      <c r="E171" s="28"/>
      <c r="F171" s="30">
        <v>1</v>
      </c>
      <c r="G171" s="1"/>
      <c r="H171" s="4"/>
    </row>
    <row r="172" spans="1:8" ht="27.95" customHeight="1" x14ac:dyDescent="0.25">
      <c r="A172" s="27" t="s">
        <v>265</v>
      </c>
      <c r="B172" s="28" t="s">
        <v>376</v>
      </c>
      <c r="C172" s="28"/>
      <c r="D172" s="28"/>
      <c r="E172" s="28"/>
      <c r="F172" s="30">
        <v>1</v>
      </c>
      <c r="G172" s="1"/>
      <c r="H172" s="4"/>
    </row>
    <row r="173" spans="1:8" ht="27.95" customHeight="1" x14ac:dyDescent="0.25">
      <c r="A173" s="27" t="s">
        <v>256</v>
      </c>
      <c r="B173" s="28" t="s">
        <v>375</v>
      </c>
      <c r="C173" s="28"/>
      <c r="D173" s="28"/>
      <c r="E173" s="28"/>
      <c r="F173" s="30">
        <v>1</v>
      </c>
      <c r="G173" s="1"/>
      <c r="H173" s="4"/>
    </row>
    <row r="174" spans="1:8" ht="27.95" customHeight="1" x14ac:dyDescent="0.25">
      <c r="A174" s="27" t="s">
        <v>269</v>
      </c>
      <c r="B174" s="28" t="s">
        <v>374</v>
      </c>
      <c r="C174" s="28"/>
      <c r="D174" s="28"/>
      <c r="E174" s="28"/>
      <c r="F174" s="30">
        <v>1</v>
      </c>
      <c r="G174" s="1"/>
      <c r="H174" s="4"/>
    </row>
    <row r="175" spans="1:8" ht="29.1" customHeight="1" x14ac:dyDescent="0.25">
      <c r="A175" s="27" t="s">
        <v>270</v>
      </c>
      <c r="B175" s="28" t="s">
        <v>386</v>
      </c>
      <c r="C175" s="28"/>
      <c r="D175" s="28"/>
      <c r="E175" s="28"/>
      <c r="F175" s="30">
        <v>1</v>
      </c>
      <c r="G175" s="1"/>
      <c r="H175" s="4"/>
    </row>
    <row r="176" spans="1:8" ht="27.95" customHeight="1" x14ac:dyDescent="0.25">
      <c r="A176" s="27" t="s">
        <v>271</v>
      </c>
      <c r="B176" s="28" t="s">
        <v>372</v>
      </c>
      <c r="C176" s="28"/>
      <c r="D176" s="28"/>
      <c r="E176" s="28"/>
      <c r="F176" s="30">
        <v>1</v>
      </c>
      <c r="G176" s="1"/>
      <c r="H176" s="4"/>
    </row>
    <row r="177" spans="1:8" ht="47.1" customHeight="1" x14ac:dyDescent="0.25">
      <c r="A177" s="27" t="s">
        <v>272</v>
      </c>
      <c r="B177" s="28" t="s">
        <v>436</v>
      </c>
      <c r="C177" s="28"/>
      <c r="D177" s="28"/>
      <c r="E177" s="28"/>
      <c r="F177" s="30">
        <v>1</v>
      </c>
      <c r="G177" s="1"/>
      <c r="H177" s="4"/>
    </row>
    <row r="178" spans="1:8" ht="27.95" customHeight="1" x14ac:dyDescent="0.25">
      <c r="A178" s="27" t="s">
        <v>273</v>
      </c>
      <c r="B178" s="28" t="s">
        <v>437</v>
      </c>
      <c r="C178" s="28"/>
      <c r="D178" s="28"/>
      <c r="E178" s="28"/>
      <c r="F178" s="30">
        <v>1</v>
      </c>
      <c r="G178" s="1"/>
      <c r="H178" s="4"/>
    </row>
    <row r="179" spans="1:8" ht="27.95" customHeight="1" x14ac:dyDescent="0.25">
      <c r="A179" s="27" t="s">
        <v>273</v>
      </c>
      <c r="B179" s="28" t="s">
        <v>438</v>
      </c>
      <c r="C179" s="28"/>
      <c r="D179" s="28"/>
      <c r="E179" s="28"/>
      <c r="F179" s="30">
        <v>1</v>
      </c>
      <c r="G179" s="1"/>
      <c r="H179" s="4"/>
    </row>
    <row r="180" spans="1:8" ht="27.95" customHeight="1" x14ac:dyDescent="0.25">
      <c r="A180" s="27" t="s">
        <v>274</v>
      </c>
      <c r="B180" s="28" t="s">
        <v>371</v>
      </c>
      <c r="C180" s="28"/>
      <c r="D180" s="28"/>
      <c r="E180" s="28"/>
      <c r="F180" s="30">
        <v>1</v>
      </c>
      <c r="G180" s="1"/>
      <c r="H180" s="4"/>
    </row>
    <row r="181" spans="1:8" ht="27.95" customHeight="1" x14ac:dyDescent="0.25">
      <c r="A181" s="27" t="s">
        <v>278</v>
      </c>
      <c r="B181" s="28" t="s">
        <v>373</v>
      </c>
      <c r="C181" s="28"/>
      <c r="D181" s="28"/>
      <c r="E181" s="28"/>
      <c r="F181" s="30">
        <v>1</v>
      </c>
      <c r="G181" s="1"/>
      <c r="H181" s="4"/>
    </row>
    <row r="182" spans="1:8" ht="27.95" customHeight="1" x14ac:dyDescent="0.25">
      <c r="A182" s="27" t="s">
        <v>279</v>
      </c>
      <c r="B182" s="28" t="s">
        <v>377</v>
      </c>
      <c r="C182" s="28"/>
      <c r="D182" s="28"/>
      <c r="E182" s="28"/>
      <c r="F182" s="30">
        <v>1</v>
      </c>
      <c r="G182" s="1"/>
      <c r="H182" s="4"/>
    </row>
    <row r="183" spans="1:8" ht="27.95" customHeight="1" x14ac:dyDescent="0.25">
      <c r="A183" s="27" t="s">
        <v>277</v>
      </c>
      <c r="B183" s="28" t="s">
        <v>378</v>
      </c>
      <c r="C183" s="28"/>
      <c r="D183" s="28"/>
      <c r="E183" s="28"/>
      <c r="F183" s="30">
        <v>1</v>
      </c>
      <c r="G183" s="1"/>
      <c r="H183" s="4"/>
    </row>
    <row r="184" spans="1:8" ht="27.95" customHeight="1" x14ac:dyDescent="0.25">
      <c r="A184" s="27" t="s">
        <v>276</v>
      </c>
      <c r="B184" s="28" t="s">
        <v>379</v>
      </c>
      <c r="C184" s="28"/>
      <c r="D184" s="28"/>
      <c r="E184" s="28"/>
      <c r="F184" s="30">
        <v>1</v>
      </c>
      <c r="G184" s="1"/>
      <c r="H184" s="4"/>
    </row>
    <row r="185" spans="1:8" ht="27.95" customHeight="1" x14ac:dyDescent="0.25">
      <c r="A185" s="27" t="s">
        <v>275</v>
      </c>
      <c r="B185" s="28" t="s">
        <v>439</v>
      </c>
      <c r="C185" s="28"/>
      <c r="D185" s="28"/>
      <c r="E185" s="28"/>
      <c r="F185" s="30">
        <v>1</v>
      </c>
      <c r="G185" s="1"/>
      <c r="H185" s="4"/>
    </row>
    <row r="186" spans="1:8" ht="15.75" x14ac:dyDescent="0.25">
      <c r="A186" s="24" t="s">
        <v>267</v>
      </c>
      <c r="B186" s="25" t="s">
        <v>266</v>
      </c>
      <c r="C186" s="25"/>
      <c r="D186" s="25"/>
      <c r="E186" s="25"/>
      <c r="F186" s="26">
        <f>F187+F188+F189+F190+F191+F192+F193+F194+F195+F196+F197</f>
        <v>11</v>
      </c>
      <c r="G186" s="78">
        <f>SUM(G187:G213)</f>
        <v>0</v>
      </c>
      <c r="H186" s="81"/>
    </row>
    <row r="187" spans="1:8" ht="27.95" customHeight="1" x14ac:dyDescent="0.25">
      <c r="A187" s="27" t="s">
        <v>280</v>
      </c>
      <c r="B187" s="28" t="s">
        <v>380</v>
      </c>
      <c r="C187" s="28"/>
      <c r="D187" s="28"/>
      <c r="E187" s="28"/>
      <c r="F187" s="30">
        <v>1</v>
      </c>
      <c r="G187" s="1"/>
      <c r="H187" s="4"/>
    </row>
    <row r="188" spans="1:8" ht="27.95" customHeight="1" x14ac:dyDescent="0.25">
      <c r="A188" s="27" t="s">
        <v>281</v>
      </c>
      <c r="B188" s="28" t="s">
        <v>381</v>
      </c>
      <c r="C188" s="28"/>
      <c r="D188" s="28"/>
      <c r="E188" s="28"/>
      <c r="F188" s="30">
        <v>1</v>
      </c>
      <c r="G188" s="1"/>
      <c r="H188" s="4"/>
    </row>
    <row r="189" spans="1:8" ht="27.95" customHeight="1" x14ac:dyDescent="0.25">
      <c r="A189" s="27" t="s">
        <v>282</v>
      </c>
      <c r="B189" s="28" t="s">
        <v>382</v>
      </c>
      <c r="C189" s="28"/>
      <c r="D189" s="28"/>
      <c r="E189" s="28"/>
      <c r="F189" s="30">
        <v>1</v>
      </c>
      <c r="G189" s="1"/>
      <c r="H189" s="4"/>
    </row>
    <row r="190" spans="1:8" ht="27.95" customHeight="1" x14ac:dyDescent="0.25">
      <c r="A190" s="27" t="s">
        <v>283</v>
      </c>
      <c r="B190" s="28" t="s">
        <v>383</v>
      </c>
      <c r="C190" s="28"/>
      <c r="D190" s="28"/>
      <c r="E190" s="28"/>
      <c r="F190" s="30">
        <v>1</v>
      </c>
      <c r="G190" s="1"/>
      <c r="H190" s="4"/>
    </row>
    <row r="191" spans="1:8" ht="216" customHeight="1" x14ac:dyDescent="0.25">
      <c r="A191" s="27" t="s">
        <v>284</v>
      </c>
      <c r="B191" s="28" t="s">
        <v>440</v>
      </c>
      <c r="C191" s="28"/>
      <c r="D191" s="28"/>
      <c r="E191" s="28"/>
      <c r="F191" s="30">
        <v>1</v>
      </c>
      <c r="G191" s="1"/>
      <c r="H191" s="4"/>
    </row>
    <row r="192" spans="1:8" ht="27.95" customHeight="1" x14ac:dyDescent="0.25">
      <c r="A192" s="27" t="s">
        <v>285</v>
      </c>
      <c r="B192" s="28" t="s">
        <v>441</v>
      </c>
      <c r="C192" s="28"/>
      <c r="D192" s="28"/>
      <c r="E192" s="28"/>
      <c r="F192" s="30">
        <v>1</v>
      </c>
      <c r="G192" s="1"/>
      <c r="H192" s="4"/>
    </row>
    <row r="193" spans="1:8" ht="27.95" customHeight="1" x14ac:dyDescent="0.25">
      <c r="A193" s="27" t="s">
        <v>286</v>
      </c>
      <c r="B193" s="28" t="s">
        <v>442</v>
      </c>
      <c r="C193" s="28"/>
      <c r="D193" s="28"/>
      <c r="E193" s="28"/>
      <c r="F193" s="30">
        <v>1</v>
      </c>
      <c r="G193" s="1"/>
      <c r="H193" s="4"/>
    </row>
    <row r="194" spans="1:8" ht="27.95" customHeight="1" x14ac:dyDescent="0.25">
      <c r="A194" s="27" t="s">
        <v>287</v>
      </c>
      <c r="B194" s="28" t="s">
        <v>384</v>
      </c>
      <c r="C194" s="28"/>
      <c r="D194" s="28"/>
      <c r="E194" s="28"/>
      <c r="F194" s="30">
        <v>1</v>
      </c>
      <c r="G194" s="1"/>
      <c r="H194" s="4"/>
    </row>
    <row r="195" spans="1:8" ht="27.95" customHeight="1" x14ac:dyDescent="0.25">
      <c r="A195" s="27" t="s">
        <v>288</v>
      </c>
      <c r="B195" s="28" t="s">
        <v>443</v>
      </c>
      <c r="C195" s="28"/>
      <c r="D195" s="28"/>
      <c r="E195" s="28"/>
      <c r="F195" s="30">
        <v>1</v>
      </c>
      <c r="G195" s="1"/>
      <c r="H195" s="4"/>
    </row>
    <row r="196" spans="1:8" ht="27.95" customHeight="1" x14ac:dyDescent="0.25">
      <c r="A196" s="27" t="s">
        <v>289</v>
      </c>
      <c r="B196" s="28" t="s">
        <v>385</v>
      </c>
      <c r="C196" s="28"/>
      <c r="D196" s="28"/>
      <c r="E196" s="28"/>
      <c r="F196" s="30">
        <v>1</v>
      </c>
      <c r="G196" s="1"/>
      <c r="H196" s="4"/>
    </row>
    <row r="197" spans="1:8" ht="27.95" customHeight="1" x14ac:dyDescent="0.25">
      <c r="A197" s="27" t="s">
        <v>290</v>
      </c>
      <c r="B197" s="28" t="s">
        <v>444</v>
      </c>
      <c r="C197" s="28"/>
      <c r="D197" s="28"/>
      <c r="E197" s="28"/>
      <c r="F197" s="30">
        <v>1</v>
      </c>
      <c r="G197" s="1"/>
      <c r="H197" s="4"/>
    </row>
    <row r="198" spans="1:8" ht="25.5" x14ac:dyDescent="0.25">
      <c r="A198" s="24" t="s">
        <v>469</v>
      </c>
      <c r="B198" s="25" t="s">
        <v>268</v>
      </c>
      <c r="C198" s="25"/>
      <c r="D198" s="25"/>
      <c r="E198" s="25"/>
      <c r="F198" s="26">
        <f>F199+F200+F201</f>
        <v>3</v>
      </c>
      <c r="G198" s="78">
        <f>G199+G200+G201</f>
        <v>0</v>
      </c>
      <c r="H198" s="4"/>
    </row>
    <row r="199" spans="1:8" ht="120" customHeight="1" x14ac:dyDescent="0.25">
      <c r="A199" s="27" t="s">
        <v>291</v>
      </c>
      <c r="B199" s="28" t="s">
        <v>445</v>
      </c>
      <c r="C199" s="28"/>
      <c r="D199" s="28"/>
      <c r="E199" s="28"/>
      <c r="F199" s="30">
        <v>1</v>
      </c>
      <c r="G199" s="1"/>
      <c r="H199" s="4"/>
    </row>
    <row r="200" spans="1:8" ht="246" customHeight="1" x14ac:dyDescent="0.25">
      <c r="A200" s="27" t="s">
        <v>292</v>
      </c>
      <c r="B200" s="28" t="s">
        <v>387</v>
      </c>
      <c r="C200" s="28"/>
      <c r="D200" s="28"/>
      <c r="E200" s="28"/>
      <c r="F200" s="30">
        <v>1</v>
      </c>
      <c r="G200" s="1"/>
      <c r="H200" s="4"/>
    </row>
    <row r="201" spans="1:8" ht="146.1" customHeight="1" x14ac:dyDescent="0.25">
      <c r="A201" s="27" t="s">
        <v>293</v>
      </c>
      <c r="B201" s="28" t="s">
        <v>514</v>
      </c>
      <c r="C201" s="28"/>
      <c r="D201" s="28"/>
      <c r="E201" s="28"/>
      <c r="F201" s="30">
        <v>1</v>
      </c>
      <c r="G201" s="1"/>
      <c r="H201" s="4"/>
    </row>
    <row r="202" spans="1:8" ht="15.75" x14ac:dyDescent="0.25">
      <c r="A202" s="24" t="s">
        <v>468</v>
      </c>
      <c r="B202" s="44" t="s">
        <v>54</v>
      </c>
      <c r="C202" s="44"/>
      <c r="D202" s="44"/>
      <c r="E202" s="44"/>
      <c r="F202" s="26">
        <f>SUM(F203:F214)</f>
        <v>12</v>
      </c>
      <c r="G202" s="78">
        <f>SUM(G203:G214)</f>
        <v>0</v>
      </c>
      <c r="H202" s="81"/>
    </row>
    <row r="203" spans="1:8" ht="168" customHeight="1" x14ac:dyDescent="0.25">
      <c r="A203" s="27" t="s">
        <v>294</v>
      </c>
      <c r="B203" s="28" t="s">
        <v>446</v>
      </c>
      <c r="C203" s="28"/>
      <c r="D203" s="28"/>
      <c r="E203" s="28"/>
      <c r="F203" s="30">
        <v>1</v>
      </c>
      <c r="G203" s="1"/>
      <c r="H203" s="4"/>
    </row>
    <row r="204" spans="1:8" ht="207" customHeight="1" x14ac:dyDescent="0.25">
      <c r="A204" s="27" t="s">
        <v>295</v>
      </c>
      <c r="B204" s="28" t="s">
        <v>447</v>
      </c>
      <c r="C204" s="28"/>
      <c r="D204" s="28"/>
      <c r="E204" s="28"/>
      <c r="F204" s="30">
        <v>1</v>
      </c>
      <c r="G204" s="1"/>
      <c r="H204" s="4"/>
    </row>
    <row r="205" spans="1:8" ht="27.95" customHeight="1" x14ac:dyDescent="0.25">
      <c r="A205" s="27" t="s">
        <v>457</v>
      </c>
      <c r="B205" s="28" t="s">
        <v>448</v>
      </c>
      <c r="C205" s="28"/>
      <c r="D205" s="28"/>
      <c r="E205" s="28"/>
      <c r="F205" s="30">
        <v>1</v>
      </c>
      <c r="G205" s="1"/>
      <c r="H205" s="4"/>
    </row>
    <row r="206" spans="1:8" ht="27.95" customHeight="1" x14ac:dyDescent="0.25">
      <c r="A206" s="27" t="s">
        <v>458</v>
      </c>
      <c r="B206" s="28" t="s">
        <v>449</v>
      </c>
      <c r="C206" s="28"/>
      <c r="D206" s="28"/>
      <c r="E206" s="28"/>
      <c r="F206" s="30">
        <v>1</v>
      </c>
      <c r="G206" s="1"/>
      <c r="H206" s="4"/>
    </row>
    <row r="207" spans="1:8" ht="27.95" customHeight="1" x14ac:dyDescent="0.25">
      <c r="A207" s="27" t="s">
        <v>459</v>
      </c>
      <c r="B207" s="28" t="s">
        <v>450</v>
      </c>
      <c r="C207" s="28"/>
      <c r="D207" s="28"/>
      <c r="E207" s="28"/>
      <c r="F207" s="30">
        <v>1</v>
      </c>
      <c r="G207" s="1"/>
      <c r="H207" s="4"/>
    </row>
    <row r="208" spans="1:8" ht="27.95" customHeight="1" x14ac:dyDescent="0.25">
      <c r="A208" s="27" t="s">
        <v>460</v>
      </c>
      <c r="B208" s="28" t="s">
        <v>451</v>
      </c>
      <c r="C208" s="28"/>
      <c r="D208" s="28"/>
      <c r="E208" s="28"/>
      <c r="F208" s="30">
        <v>1</v>
      </c>
      <c r="G208" s="1"/>
      <c r="H208" s="4"/>
    </row>
    <row r="209" spans="1:8" ht="27.95" customHeight="1" x14ac:dyDescent="0.25">
      <c r="A209" s="27" t="s">
        <v>461</v>
      </c>
      <c r="B209" s="28" t="s">
        <v>452</v>
      </c>
      <c r="C209" s="28"/>
      <c r="D209" s="28"/>
      <c r="E209" s="28"/>
      <c r="F209" s="30">
        <v>1</v>
      </c>
      <c r="G209" s="1"/>
      <c r="H209" s="4"/>
    </row>
    <row r="210" spans="1:8" ht="27.95" customHeight="1" x14ac:dyDescent="0.25">
      <c r="A210" s="27" t="s">
        <v>462</v>
      </c>
      <c r="B210" s="28" t="s">
        <v>453</v>
      </c>
      <c r="C210" s="28"/>
      <c r="D210" s="28"/>
      <c r="E210" s="28"/>
      <c r="F210" s="30">
        <v>1</v>
      </c>
      <c r="G210" s="1"/>
      <c r="H210" s="4"/>
    </row>
    <row r="211" spans="1:8" ht="48" customHeight="1" x14ac:dyDescent="0.25">
      <c r="A211" s="27" t="s">
        <v>463</v>
      </c>
      <c r="B211" s="28" t="s">
        <v>454</v>
      </c>
      <c r="C211" s="28"/>
      <c r="D211" s="28"/>
      <c r="E211" s="28"/>
      <c r="F211" s="30">
        <v>1</v>
      </c>
      <c r="G211" s="1"/>
      <c r="H211" s="4"/>
    </row>
    <row r="212" spans="1:8" ht="27.95" customHeight="1" x14ac:dyDescent="0.25">
      <c r="A212" s="27" t="s">
        <v>464</v>
      </c>
      <c r="B212" s="28" t="s">
        <v>455</v>
      </c>
      <c r="C212" s="28"/>
      <c r="D212" s="28"/>
      <c r="E212" s="28"/>
      <c r="F212" s="30">
        <v>1</v>
      </c>
      <c r="G212" s="1"/>
      <c r="H212" s="4"/>
    </row>
    <row r="213" spans="1:8" ht="27.95" customHeight="1" x14ac:dyDescent="0.25">
      <c r="A213" s="27" t="s">
        <v>465</v>
      </c>
      <c r="B213" s="28" t="s">
        <v>456</v>
      </c>
      <c r="C213" s="28"/>
      <c r="D213" s="28"/>
      <c r="E213" s="28"/>
      <c r="F213" s="30">
        <v>1</v>
      </c>
      <c r="G213" s="1"/>
      <c r="H213" s="4"/>
    </row>
    <row r="214" spans="1:8" ht="27.95" customHeight="1" x14ac:dyDescent="0.25">
      <c r="A214" s="27" t="s">
        <v>466</v>
      </c>
      <c r="B214" s="28" t="s">
        <v>55</v>
      </c>
      <c r="C214" s="28"/>
      <c r="D214" s="28"/>
      <c r="E214" s="28"/>
      <c r="F214" s="30">
        <v>1</v>
      </c>
      <c r="G214" s="1"/>
      <c r="H214" s="4"/>
    </row>
    <row r="215" spans="1:8" ht="25.5" x14ac:dyDescent="0.25">
      <c r="A215" s="24" t="s">
        <v>467</v>
      </c>
      <c r="B215" s="44" t="s">
        <v>388</v>
      </c>
      <c r="C215" s="44"/>
      <c r="D215" s="44"/>
      <c r="E215" s="44"/>
      <c r="F215" s="26">
        <f>SUM(F216:F226)</f>
        <v>11</v>
      </c>
      <c r="G215" s="78">
        <f>SUM(G216:G226)</f>
        <v>0</v>
      </c>
      <c r="H215" s="81"/>
    </row>
    <row r="216" spans="1:8" x14ac:dyDescent="0.25">
      <c r="A216" s="27" t="s">
        <v>467</v>
      </c>
      <c r="B216" s="28" t="s">
        <v>56</v>
      </c>
      <c r="C216" s="28"/>
      <c r="D216" s="28"/>
      <c r="E216" s="28"/>
      <c r="F216" s="30">
        <v>1</v>
      </c>
      <c r="G216" s="1"/>
      <c r="H216" s="5"/>
    </row>
    <row r="217" spans="1:8" ht="32.1" customHeight="1" x14ac:dyDescent="0.25">
      <c r="A217" s="27" t="s">
        <v>470</v>
      </c>
      <c r="B217" s="28" t="s">
        <v>57</v>
      </c>
      <c r="C217" s="28"/>
      <c r="D217" s="28"/>
      <c r="E217" s="28"/>
      <c r="F217" s="30">
        <v>1</v>
      </c>
      <c r="G217" s="1"/>
      <c r="H217" s="5"/>
    </row>
    <row r="218" spans="1:8" ht="25.5" x14ac:dyDescent="0.25">
      <c r="A218" s="27" t="s">
        <v>472</v>
      </c>
      <c r="B218" s="28" t="s">
        <v>471</v>
      </c>
      <c r="C218" s="28"/>
      <c r="D218" s="28"/>
      <c r="E218" s="28"/>
      <c r="F218" s="30">
        <v>1</v>
      </c>
      <c r="G218" s="1"/>
      <c r="H218" s="5"/>
    </row>
    <row r="219" spans="1:8" ht="35.1" customHeight="1" x14ac:dyDescent="0.25">
      <c r="A219" s="27" t="s">
        <v>473</v>
      </c>
      <c r="B219" s="28" t="s">
        <v>511</v>
      </c>
      <c r="C219" s="28"/>
      <c r="D219" s="28"/>
      <c r="E219" s="28"/>
      <c r="F219" s="30">
        <v>1</v>
      </c>
      <c r="G219" s="1"/>
      <c r="H219" s="5"/>
    </row>
    <row r="220" spans="1:8" ht="33.950000000000003" customHeight="1" x14ac:dyDescent="0.25">
      <c r="A220" s="27" t="s">
        <v>475</v>
      </c>
      <c r="B220" s="28" t="s">
        <v>474</v>
      </c>
      <c r="C220" s="28"/>
      <c r="D220" s="28"/>
      <c r="E220" s="28"/>
      <c r="F220" s="30">
        <v>1</v>
      </c>
      <c r="G220" s="1"/>
      <c r="H220" s="5"/>
    </row>
    <row r="221" spans="1:8" ht="25.5" x14ac:dyDescent="0.25">
      <c r="A221" s="27" t="s">
        <v>476</v>
      </c>
      <c r="B221" s="28" t="s">
        <v>58</v>
      </c>
      <c r="C221" s="28"/>
      <c r="D221" s="28"/>
      <c r="E221" s="28"/>
      <c r="F221" s="30">
        <v>1</v>
      </c>
      <c r="G221" s="1"/>
      <c r="H221" s="5"/>
    </row>
    <row r="222" spans="1:8" ht="39" customHeight="1" x14ac:dyDescent="0.25">
      <c r="A222" s="27" t="s">
        <v>477</v>
      </c>
      <c r="B222" s="28" t="s">
        <v>515</v>
      </c>
      <c r="C222" s="28"/>
      <c r="D222" s="28"/>
      <c r="E222" s="28"/>
      <c r="F222" s="30">
        <v>1</v>
      </c>
      <c r="G222" s="1"/>
      <c r="H222" s="5"/>
    </row>
    <row r="223" spans="1:8" ht="25.5" x14ac:dyDescent="0.25">
      <c r="A223" s="27" t="s">
        <v>478</v>
      </c>
      <c r="B223" s="28" t="s">
        <v>483</v>
      </c>
      <c r="C223" s="28"/>
      <c r="D223" s="28"/>
      <c r="E223" s="28"/>
      <c r="F223" s="30">
        <v>1</v>
      </c>
      <c r="G223" s="1"/>
      <c r="H223" s="5"/>
    </row>
    <row r="224" spans="1:8" ht="25.5" x14ac:dyDescent="0.25">
      <c r="A224" s="27" t="s">
        <v>479</v>
      </c>
      <c r="B224" s="28" t="s">
        <v>482</v>
      </c>
      <c r="C224" s="28"/>
      <c r="D224" s="28"/>
      <c r="E224" s="28"/>
      <c r="F224" s="30">
        <v>1</v>
      </c>
      <c r="G224" s="1"/>
      <c r="H224" s="5"/>
    </row>
    <row r="225" spans="1:8" ht="25.5" x14ac:dyDescent="0.25">
      <c r="A225" s="27" t="s">
        <v>480</v>
      </c>
      <c r="B225" s="28" t="s">
        <v>59</v>
      </c>
      <c r="C225" s="28"/>
      <c r="D225" s="28"/>
      <c r="E225" s="28"/>
      <c r="F225" s="30">
        <v>1</v>
      </c>
      <c r="G225" s="1"/>
      <c r="H225" s="5"/>
    </row>
    <row r="226" spans="1:8" ht="30.95" customHeight="1" x14ac:dyDescent="0.25">
      <c r="A226" s="27" t="s">
        <v>481</v>
      </c>
      <c r="B226" s="28" t="s">
        <v>60</v>
      </c>
      <c r="C226" s="28"/>
      <c r="D226" s="28"/>
      <c r="E226" s="28"/>
      <c r="F226" s="30">
        <v>1</v>
      </c>
      <c r="G226" s="1"/>
      <c r="H226" s="5"/>
    </row>
    <row r="227" spans="1:8" ht="16.5" customHeight="1" x14ac:dyDescent="0.25">
      <c r="A227" s="24" t="s">
        <v>484</v>
      </c>
      <c r="B227" s="44" t="s">
        <v>61</v>
      </c>
      <c r="C227" s="44"/>
      <c r="D227" s="44"/>
      <c r="E227" s="44"/>
      <c r="F227" s="26">
        <f>SUM(F228:F232)</f>
        <v>5</v>
      </c>
      <c r="G227" s="78">
        <f>SUM(G228:G232)</f>
        <v>0</v>
      </c>
      <c r="H227" s="81"/>
    </row>
    <row r="228" spans="1:8" ht="25.5" x14ac:dyDescent="0.25">
      <c r="A228" s="45" t="s">
        <v>485</v>
      </c>
      <c r="B228" s="28" t="s">
        <v>62</v>
      </c>
      <c r="C228" s="28"/>
      <c r="D228" s="28"/>
      <c r="E228" s="28"/>
      <c r="F228" s="30">
        <v>1</v>
      </c>
      <c r="G228" s="1"/>
      <c r="H228" s="4"/>
    </row>
    <row r="229" spans="1:8" ht="25.5" x14ac:dyDescent="0.25">
      <c r="A229" s="45" t="s">
        <v>486</v>
      </c>
      <c r="B229" s="28" t="s">
        <v>63</v>
      </c>
      <c r="C229" s="28"/>
      <c r="D229" s="28"/>
      <c r="E229" s="28"/>
      <c r="F229" s="30">
        <v>1</v>
      </c>
      <c r="G229" s="1"/>
      <c r="H229" s="4"/>
    </row>
    <row r="230" spans="1:8" ht="25.5" x14ac:dyDescent="0.25">
      <c r="A230" s="45" t="s">
        <v>487</v>
      </c>
      <c r="B230" s="28" t="s">
        <v>64</v>
      </c>
      <c r="C230" s="28"/>
      <c r="D230" s="28"/>
      <c r="E230" s="28"/>
      <c r="F230" s="30">
        <v>1</v>
      </c>
      <c r="G230" s="1"/>
      <c r="H230" s="4"/>
    </row>
    <row r="231" spans="1:8" ht="25.5" x14ac:dyDescent="0.25">
      <c r="A231" s="45" t="s">
        <v>488</v>
      </c>
      <c r="B231" s="28" t="s">
        <v>65</v>
      </c>
      <c r="C231" s="28"/>
      <c r="D231" s="28"/>
      <c r="E231" s="28"/>
      <c r="F231" s="30">
        <v>1</v>
      </c>
      <c r="G231" s="1"/>
      <c r="H231" s="4"/>
    </row>
    <row r="232" spans="1:8" ht="41.1" customHeight="1" x14ac:dyDescent="0.25">
      <c r="A232" s="45" t="s">
        <v>489</v>
      </c>
      <c r="B232" s="28" t="s">
        <v>66</v>
      </c>
      <c r="C232" s="28"/>
      <c r="D232" s="28"/>
      <c r="E232" s="28"/>
      <c r="F232" s="30">
        <v>1</v>
      </c>
      <c r="G232" s="1"/>
      <c r="H232" s="4"/>
    </row>
    <row r="233" spans="1:8" ht="18" x14ac:dyDescent="0.25">
      <c r="A233" s="24" t="s">
        <v>303</v>
      </c>
      <c r="B233" s="46" t="s">
        <v>67</v>
      </c>
      <c r="C233" s="46"/>
      <c r="D233" s="46"/>
      <c r="E233" s="46"/>
      <c r="F233" s="26">
        <f>SUM(F234:F244)</f>
        <v>11</v>
      </c>
      <c r="G233" s="78">
        <f>SUM(G234:G244)</f>
        <v>0</v>
      </c>
      <c r="H233" s="81"/>
    </row>
    <row r="234" spans="1:8" ht="27.95" customHeight="1" x14ac:dyDescent="0.25">
      <c r="A234" s="45" t="s">
        <v>491</v>
      </c>
      <c r="B234" s="28" t="s">
        <v>68</v>
      </c>
      <c r="C234" s="28"/>
      <c r="D234" s="28"/>
      <c r="E234" s="28"/>
      <c r="F234" s="30">
        <v>1</v>
      </c>
      <c r="G234" s="1"/>
      <c r="H234" s="4"/>
    </row>
    <row r="235" spans="1:8" ht="27.95" customHeight="1" x14ac:dyDescent="0.25">
      <c r="A235" s="45" t="s">
        <v>490</v>
      </c>
      <c r="B235" s="28" t="s">
        <v>389</v>
      </c>
      <c r="C235" s="28"/>
      <c r="D235" s="28"/>
      <c r="E235" s="28"/>
      <c r="F235" s="30">
        <v>1</v>
      </c>
      <c r="G235" s="1"/>
      <c r="H235" s="4"/>
    </row>
    <row r="236" spans="1:8" ht="27.95" customHeight="1" x14ac:dyDescent="0.25">
      <c r="A236" s="45" t="s">
        <v>492</v>
      </c>
      <c r="B236" s="28" t="s">
        <v>69</v>
      </c>
      <c r="C236" s="47"/>
      <c r="D236" s="47"/>
      <c r="E236" s="47"/>
      <c r="F236" s="30">
        <v>1</v>
      </c>
      <c r="G236" s="1"/>
      <c r="H236" s="5"/>
    </row>
    <row r="237" spans="1:8" ht="39.950000000000003" customHeight="1" x14ac:dyDescent="0.25">
      <c r="A237" s="45" t="s">
        <v>493</v>
      </c>
      <c r="B237" s="28" t="s">
        <v>70</v>
      </c>
      <c r="C237" s="28"/>
      <c r="D237" s="28"/>
      <c r="E237" s="28"/>
      <c r="F237" s="30">
        <v>1</v>
      </c>
      <c r="G237" s="1"/>
      <c r="H237" s="5"/>
    </row>
    <row r="238" spans="1:8" ht="27.95" customHeight="1" x14ac:dyDescent="0.25">
      <c r="A238" s="45" t="s">
        <v>494</v>
      </c>
      <c r="B238" s="28" t="s">
        <v>71</v>
      </c>
      <c r="C238" s="28"/>
      <c r="D238" s="28"/>
      <c r="E238" s="28"/>
      <c r="F238" s="30">
        <v>1</v>
      </c>
      <c r="G238" s="1"/>
      <c r="H238" s="4"/>
    </row>
    <row r="239" spans="1:8" ht="27.95" customHeight="1" x14ac:dyDescent="0.25">
      <c r="A239" s="45" t="s">
        <v>495</v>
      </c>
      <c r="B239" s="28" t="s">
        <v>497</v>
      </c>
      <c r="C239" s="28"/>
      <c r="D239" s="28"/>
      <c r="E239" s="28"/>
      <c r="F239" s="30">
        <v>1</v>
      </c>
      <c r="G239" s="1"/>
      <c r="H239" s="4"/>
    </row>
    <row r="240" spans="1:8" ht="27.95" customHeight="1" x14ac:dyDescent="0.25">
      <c r="A240" s="45" t="s">
        <v>516</v>
      </c>
      <c r="B240" s="28" t="s">
        <v>496</v>
      </c>
      <c r="C240" s="28"/>
      <c r="D240" s="28"/>
      <c r="E240" s="28"/>
      <c r="F240" s="30">
        <v>1</v>
      </c>
      <c r="G240" s="1"/>
      <c r="H240" s="4"/>
    </row>
    <row r="241" spans="1:8" ht="60" customHeight="1" x14ac:dyDescent="0.25">
      <c r="A241" s="45" t="s">
        <v>499</v>
      </c>
      <c r="B241" s="28" t="s">
        <v>498</v>
      </c>
      <c r="C241" s="28"/>
      <c r="D241" s="28"/>
      <c r="E241" s="28"/>
      <c r="F241" s="30">
        <v>1</v>
      </c>
      <c r="G241" s="1"/>
      <c r="H241" s="4"/>
    </row>
    <row r="242" spans="1:8" ht="33.950000000000003" customHeight="1" x14ac:dyDescent="0.25">
      <c r="A242" s="45" t="s">
        <v>500</v>
      </c>
      <c r="B242" s="28" t="s">
        <v>390</v>
      </c>
      <c r="C242" s="28"/>
      <c r="D242" s="28"/>
      <c r="E242" s="28"/>
      <c r="F242" s="30">
        <v>1</v>
      </c>
      <c r="G242" s="1"/>
      <c r="H242" s="4"/>
    </row>
    <row r="243" spans="1:8" ht="41.1" customHeight="1" x14ac:dyDescent="0.25">
      <c r="A243" s="45" t="s">
        <v>501</v>
      </c>
      <c r="B243" s="28" t="s">
        <v>72</v>
      </c>
      <c r="C243" s="28"/>
      <c r="D243" s="28"/>
      <c r="E243" s="28"/>
      <c r="F243" s="30">
        <v>1</v>
      </c>
      <c r="G243" s="1"/>
      <c r="H243" s="4"/>
    </row>
    <row r="244" spans="1:8" ht="41.1" customHeight="1" x14ac:dyDescent="0.25">
      <c r="A244" s="45" t="s">
        <v>501</v>
      </c>
      <c r="B244" s="28" t="s">
        <v>502</v>
      </c>
      <c r="C244" s="28"/>
      <c r="D244" s="28"/>
      <c r="E244" s="28"/>
      <c r="F244" s="30">
        <v>1</v>
      </c>
      <c r="G244" s="1"/>
      <c r="H244" s="4"/>
    </row>
    <row r="245" spans="1:8" ht="38.25" x14ac:dyDescent="0.25">
      <c r="A245" s="48" t="s">
        <v>304</v>
      </c>
      <c r="B245" s="49" t="s">
        <v>73</v>
      </c>
      <c r="C245" s="50"/>
      <c r="D245" s="50"/>
      <c r="E245" s="50"/>
      <c r="F245" s="51">
        <f>SUM(F246:F256)</f>
        <v>11</v>
      </c>
      <c r="G245" s="84">
        <f>SUM(G246:G256)</f>
        <v>0</v>
      </c>
      <c r="H245" s="85"/>
    </row>
    <row r="246" spans="1:8" ht="57" customHeight="1" x14ac:dyDescent="0.25">
      <c r="A246" s="27" t="s">
        <v>305</v>
      </c>
      <c r="B246" s="28" t="s">
        <v>74</v>
      </c>
      <c r="C246" s="28"/>
      <c r="D246" s="28"/>
      <c r="E246" s="28"/>
      <c r="F246" s="30">
        <v>1</v>
      </c>
      <c r="G246" s="1"/>
      <c r="H246" s="4"/>
    </row>
    <row r="247" spans="1:8" ht="74.099999999999994" customHeight="1" x14ac:dyDescent="0.25">
      <c r="A247" s="27" t="s">
        <v>305</v>
      </c>
      <c r="B247" s="28" t="s">
        <v>75</v>
      </c>
      <c r="C247" s="28"/>
      <c r="D247" s="28"/>
      <c r="E247" s="28"/>
      <c r="F247" s="30">
        <v>1</v>
      </c>
      <c r="G247" s="1"/>
      <c r="H247" s="4"/>
    </row>
    <row r="248" spans="1:8" ht="36.950000000000003" customHeight="1" x14ac:dyDescent="0.25">
      <c r="A248" s="27" t="s">
        <v>305</v>
      </c>
      <c r="B248" s="28" t="s">
        <v>76</v>
      </c>
      <c r="C248" s="28"/>
      <c r="D248" s="28"/>
      <c r="E248" s="28"/>
      <c r="F248" s="30">
        <v>1</v>
      </c>
      <c r="G248" s="1"/>
      <c r="H248" s="4"/>
    </row>
    <row r="249" spans="1:8" ht="39" customHeight="1" x14ac:dyDescent="0.25">
      <c r="A249" s="27" t="s">
        <v>305</v>
      </c>
      <c r="B249" s="28" t="s">
        <v>77</v>
      </c>
      <c r="C249" s="28"/>
      <c r="D249" s="28"/>
      <c r="E249" s="28"/>
      <c r="F249" s="30">
        <v>1</v>
      </c>
      <c r="G249" s="1"/>
      <c r="H249" s="4"/>
    </row>
    <row r="250" spans="1:8" ht="33" customHeight="1" x14ac:dyDescent="0.25">
      <c r="A250" s="27" t="s">
        <v>305</v>
      </c>
      <c r="B250" s="28" t="s">
        <v>78</v>
      </c>
      <c r="C250" s="28"/>
      <c r="D250" s="28"/>
      <c r="E250" s="28"/>
      <c r="F250" s="30">
        <v>1</v>
      </c>
      <c r="G250" s="1"/>
      <c r="H250" s="4"/>
    </row>
    <row r="251" spans="1:8" x14ac:dyDescent="0.25">
      <c r="A251" s="27" t="s">
        <v>305</v>
      </c>
      <c r="B251" s="28" t="s">
        <v>79</v>
      </c>
      <c r="C251" s="28"/>
      <c r="D251" s="28"/>
      <c r="E251" s="28"/>
      <c r="F251" s="30">
        <v>1</v>
      </c>
      <c r="G251" s="1"/>
      <c r="H251" s="4"/>
    </row>
    <row r="252" spans="1:8" x14ac:dyDescent="0.25">
      <c r="A252" s="27" t="s">
        <v>305</v>
      </c>
      <c r="B252" s="28" t="s">
        <v>80</v>
      </c>
      <c r="C252" s="28"/>
      <c r="D252" s="28"/>
      <c r="E252" s="28"/>
      <c r="F252" s="30">
        <v>1</v>
      </c>
      <c r="G252" s="1"/>
      <c r="H252" s="4"/>
    </row>
    <row r="253" spans="1:8" x14ac:dyDescent="0.25">
      <c r="A253" s="27" t="s">
        <v>305</v>
      </c>
      <c r="B253" s="28" t="s">
        <v>81</v>
      </c>
      <c r="C253" s="28"/>
      <c r="D253" s="28"/>
      <c r="E253" s="28"/>
      <c r="F253" s="30">
        <v>1</v>
      </c>
      <c r="G253" s="1"/>
      <c r="H253" s="4"/>
    </row>
    <row r="254" spans="1:8" ht="53.1" customHeight="1" x14ac:dyDescent="0.25">
      <c r="A254" s="27" t="s">
        <v>305</v>
      </c>
      <c r="B254" s="28" t="s">
        <v>82</v>
      </c>
      <c r="C254" s="28"/>
      <c r="D254" s="28"/>
      <c r="E254" s="28"/>
      <c r="F254" s="30">
        <v>1</v>
      </c>
      <c r="G254" s="1"/>
      <c r="H254" s="4"/>
    </row>
    <row r="255" spans="1:8" ht="90" customHeight="1" x14ac:dyDescent="0.25">
      <c r="A255" s="27" t="s">
        <v>305</v>
      </c>
      <c r="B255" s="28" t="s">
        <v>83</v>
      </c>
      <c r="C255" s="28"/>
      <c r="D255" s="28"/>
      <c r="E255" s="28"/>
      <c r="F255" s="30">
        <v>1</v>
      </c>
      <c r="G255" s="1"/>
      <c r="H255" s="4"/>
    </row>
    <row r="256" spans="1:8" ht="90.95" customHeight="1" x14ac:dyDescent="0.25">
      <c r="A256" s="27" t="s">
        <v>305</v>
      </c>
      <c r="B256" s="28" t="s">
        <v>84</v>
      </c>
      <c r="C256" s="28"/>
      <c r="D256" s="28"/>
      <c r="E256" s="28"/>
      <c r="F256" s="30">
        <v>1</v>
      </c>
      <c r="G256" s="1"/>
      <c r="H256" s="4"/>
    </row>
    <row r="257" spans="1:8" ht="18" x14ac:dyDescent="0.25">
      <c r="A257" s="48" t="s">
        <v>85</v>
      </c>
      <c r="B257" s="49" t="s">
        <v>86</v>
      </c>
      <c r="C257" s="50"/>
      <c r="D257" s="50"/>
      <c r="E257" s="50"/>
      <c r="F257" s="51">
        <f>SUM(F258:F262)</f>
        <v>5</v>
      </c>
      <c r="G257" s="84">
        <f>SUM(G258:G262)</f>
        <v>0</v>
      </c>
      <c r="H257" s="85"/>
    </row>
    <row r="258" spans="1:8" ht="68.099999999999994" customHeight="1" x14ac:dyDescent="0.25">
      <c r="A258" s="27" t="s">
        <v>306</v>
      </c>
      <c r="B258" s="28" t="s">
        <v>87</v>
      </c>
      <c r="C258" s="28"/>
      <c r="D258" s="28"/>
      <c r="E258" s="28"/>
      <c r="F258" s="30">
        <v>1</v>
      </c>
      <c r="G258" s="1"/>
      <c r="H258" s="4"/>
    </row>
    <row r="259" spans="1:8" ht="63" customHeight="1" x14ac:dyDescent="0.25">
      <c r="A259" s="27" t="s">
        <v>307</v>
      </c>
      <c r="B259" s="28" t="s">
        <v>88</v>
      </c>
      <c r="C259" s="28"/>
      <c r="D259" s="28"/>
      <c r="E259" s="28"/>
      <c r="F259" s="30">
        <v>1</v>
      </c>
      <c r="G259" s="1"/>
      <c r="H259" s="4"/>
    </row>
    <row r="260" spans="1:8" ht="123.95" customHeight="1" x14ac:dyDescent="0.25">
      <c r="A260" s="27" t="s">
        <v>89</v>
      </c>
      <c r="B260" s="28" t="s">
        <v>90</v>
      </c>
      <c r="C260" s="28"/>
      <c r="D260" s="28"/>
      <c r="E260" s="28"/>
      <c r="F260" s="30">
        <v>1</v>
      </c>
      <c r="G260" s="1"/>
      <c r="H260" s="4"/>
    </row>
    <row r="261" spans="1:8" ht="27.95" customHeight="1" x14ac:dyDescent="0.25">
      <c r="A261" s="27" t="s">
        <v>504</v>
      </c>
      <c r="B261" s="28" t="s">
        <v>91</v>
      </c>
      <c r="C261" s="28"/>
      <c r="D261" s="28"/>
      <c r="E261" s="28"/>
      <c r="F261" s="30">
        <v>1</v>
      </c>
      <c r="G261" s="1"/>
      <c r="H261" s="4"/>
    </row>
    <row r="262" spans="1:8" ht="27.95" customHeight="1" x14ac:dyDescent="0.25">
      <c r="A262" s="27" t="s">
        <v>92</v>
      </c>
      <c r="B262" s="28" t="s">
        <v>93</v>
      </c>
      <c r="C262" s="28"/>
      <c r="D262" s="28"/>
      <c r="E262" s="28"/>
      <c r="F262" s="30">
        <v>1</v>
      </c>
      <c r="G262" s="1"/>
      <c r="H262" s="4"/>
    </row>
    <row r="263" spans="1:8" ht="18" x14ac:dyDescent="0.25">
      <c r="A263" s="52" t="s">
        <v>308</v>
      </c>
      <c r="B263" s="49" t="s">
        <v>94</v>
      </c>
      <c r="C263" s="50"/>
      <c r="D263" s="50"/>
      <c r="E263" s="50"/>
      <c r="F263" s="51">
        <f>F264+F274</f>
        <v>12</v>
      </c>
      <c r="G263" s="84">
        <f>G264+G274</f>
        <v>0</v>
      </c>
      <c r="H263" s="85"/>
    </row>
    <row r="264" spans="1:8" ht="18" customHeight="1" x14ac:dyDescent="0.25">
      <c r="A264" s="24" t="s">
        <v>309</v>
      </c>
      <c r="B264" s="46" t="s">
        <v>95</v>
      </c>
      <c r="C264" s="46"/>
      <c r="D264" s="46"/>
      <c r="E264" s="46"/>
      <c r="F264" s="51">
        <f>SUM(F265:F273)</f>
        <v>9</v>
      </c>
      <c r="G264" s="84">
        <f>SUM(G265:G273)</f>
        <v>0</v>
      </c>
      <c r="H264" s="81"/>
    </row>
    <row r="265" spans="1:8" ht="27.95" customHeight="1" x14ac:dyDescent="0.25">
      <c r="A265" s="27" t="s">
        <v>309</v>
      </c>
      <c r="B265" s="28" t="s">
        <v>96</v>
      </c>
      <c r="C265" s="28"/>
      <c r="D265" s="28"/>
      <c r="E265" s="28"/>
      <c r="F265" s="30">
        <v>1</v>
      </c>
      <c r="G265" s="1"/>
      <c r="H265" s="5"/>
    </row>
    <row r="266" spans="1:8" ht="27.95" customHeight="1" x14ac:dyDescent="0.25">
      <c r="A266" s="27" t="s">
        <v>309</v>
      </c>
      <c r="B266" s="28" t="s">
        <v>97</v>
      </c>
      <c r="C266" s="28"/>
      <c r="D266" s="28"/>
      <c r="E266" s="28"/>
      <c r="F266" s="30">
        <v>1</v>
      </c>
      <c r="G266" s="1"/>
      <c r="H266" s="5"/>
    </row>
    <row r="267" spans="1:8" ht="27.95" customHeight="1" x14ac:dyDescent="0.25">
      <c r="A267" s="27" t="s">
        <v>309</v>
      </c>
      <c r="B267" s="28" t="s">
        <v>98</v>
      </c>
      <c r="C267" s="28"/>
      <c r="D267" s="28"/>
      <c r="E267" s="28"/>
      <c r="F267" s="30">
        <v>1</v>
      </c>
      <c r="G267" s="1"/>
      <c r="H267" s="5"/>
    </row>
    <row r="268" spans="1:8" ht="54" customHeight="1" x14ac:dyDescent="0.25">
      <c r="A268" s="27" t="s">
        <v>309</v>
      </c>
      <c r="B268" s="28" t="s">
        <v>505</v>
      </c>
      <c r="C268" s="28"/>
      <c r="D268" s="28"/>
      <c r="E268" s="28"/>
      <c r="F268" s="30">
        <v>1</v>
      </c>
      <c r="G268" s="1"/>
      <c r="H268" s="5"/>
    </row>
    <row r="269" spans="1:8" ht="27.95" customHeight="1" x14ac:dyDescent="0.25">
      <c r="A269" s="27" t="s">
        <v>309</v>
      </c>
      <c r="B269" s="28" t="s">
        <v>506</v>
      </c>
      <c r="C269" s="28"/>
      <c r="D269" s="28"/>
      <c r="E269" s="28"/>
      <c r="F269" s="30">
        <v>1</v>
      </c>
      <c r="G269" s="1"/>
      <c r="H269" s="5"/>
    </row>
    <row r="270" spans="1:8" ht="27.95" customHeight="1" x14ac:dyDescent="0.25">
      <c r="A270" s="27" t="s">
        <v>309</v>
      </c>
      <c r="B270" s="28" t="s">
        <v>507</v>
      </c>
      <c r="C270" s="28"/>
      <c r="D270" s="28"/>
      <c r="E270" s="28"/>
      <c r="F270" s="30">
        <v>1</v>
      </c>
      <c r="G270" s="1"/>
      <c r="H270" s="5"/>
    </row>
    <row r="271" spans="1:8" ht="27.95" customHeight="1" x14ac:dyDescent="0.25">
      <c r="A271" s="27" t="s">
        <v>309</v>
      </c>
      <c r="B271" s="28" t="s">
        <v>99</v>
      </c>
      <c r="C271" s="28"/>
      <c r="D271" s="28"/>
      <c r="E271" s="28"/>
      <c r="F271" s="30">
        <v>1</v>
      </c>
      <c r="G271" s="1"/>
      <c r="H271" s="5"/>
    </row>
    <row r="272" spans="1:8" ht="27.95" customHeight="1" x14ac:dyDescent="0.25">
      <c r="A272" s="27" t="s">
        <v>309</v>
      </c>
      <c r="B272" s="28" t="s">
        <v>508</v>
      </c>
      <c r="C272" s="28"/>
      <c r="D272" s="28"/>
      <c r="E272" s="28"/>
      <c r="F272" s="30">
        <v>1</v>
      </c>
      <c r="G272" s="1"/>
      <c r="H272" s="5"/>
    </row>
    <row r="273" spans="1:8" ht="27.95" customHeight="1" x14ac:dyDescent="0.25">
      <c r="A273" s="27" t="s">
        <v>309</v>
      </c>
      <c r="B273" s="28" t="s">
        <v>509</v>
      </c>
      <c r="C273" s="28"/>
      <c r="D273" s="28"/>
      <c r="E273" s="28"/>
      <c r="F273" s="30">
        <v>1</v>
      </c>
      <c r="G273" s="1"/>
      <c r="H273" s="5"/>
    </row>
    <row r="274" spans="1:8" ht="18" x14ac:dyDescent="0.25">
      <c r="A274" s="24" t="s">
        <v>310</v>
      </c>
      <c r="B274" s="46" t="s">
        <v>100</v>
      </c>
      <c r="C274" s="46"/>
      <c r="D274" s="46"/>
      <c r="E274" s="46"/>
      <c r="F274" s="51">
        <f>SUM(F275:F277)</f>
        <v>3</v>
      </c>
      <c r="G274" s="84">
        <f>SUM(G275:G277)</f>
        <v>0</v>
      </c>
      <c r="H274" s="81"/>
    </row>
    <row r="275" spans="1:8" ht="27.95" customHeight="1" x14ac:dyDescent="0.25">
      <c r="A275" s="27" t="s">
        <v>310</v>
      </c>
      <c r="B275" s="32" t="s">
        <v>503</v>
      </c>
      <c r="C275" s="32"/>
      <c r="D275" s="32"/>
      <c r="E275" s="32"/>
      <c r="F275" s="30">
        <v>1</v>
      </c>
      <c r="G275" s="1"/>
      <c r="H275" s="5"/>
    </row>
    <row r="276" spans="1:8" ht="27.95" customHeight="1" x14ac:dyDescent="0.25">
      <c r="A276" s="27" t="s">
        <v>310</v>
      </c>
      <c r="B276" s="32" t="s">
        <v>391</v>
      </c>
      <c r="C276" s="32"/>
      <c r="D276" s="32"/>
      <c r="E276" s="32"/>
      <c r="F276" s="30">
        <v>1</v>
      </c>
      <c r="G276" s="1"/>
      <c r="H276" s="5"/>
    </row>
    <row r="277" spans="1:8" ht="27.95" customHeight="1" x14ac:dyDescent="0.25">
      <c r="A277" s="27" t="s">
        <v>310</v>
      </c>
      <c r="B277" s="32" t="s">
        <v>101</v>
      </c>
      <c r="C277" s="32"/>
      <c r="D277" s="32"/>
      <c r="E277" s="32"/>
      <c r="F277" s="30">
        <v>1</v>
      </c>
      <c r="G277" s="1"/>
      <c r="H277" s="5"/>
    </row>
    <row r="278" spans="1:8" ht="18" x14ac:dyDescent="0.25">
      <c r="A278" s="52" t="s">
        <v>341</v>
      </c>
      <c r="B278" s="49" t="s">
        <v>102</v>
      </c>
      <c r="C278" s="50"/>
      <c r="D278" s="50"/>
      <c r="E278" s="50"/>
      <c r="F278" s="51">
        <f>SUM(F279)</f>
        <v>1</v>
      </c>
      <c r="G278" s="84">
        <f>SUM(G279)</f>
        <v>0</v>
      </c>
      <c r="H278" s="85"/>
    </row>
    <row r="279" spans="1:8" ht="27.95" customHeight="1" x14ac:dyDescent="0.25">
      <c r="A279" s="27" t="s">
        <v>341</v>
      </c>
      <c r="B279" s="28" t="s">
        <v>392</v>
      </c>
      <c r="C279" s="28"/>
      <c r="D279" s="28"/>
      <c r="E279" s="28"/>
      <c r="F279" s="30">
        <v>1</v>
      </c>
      <c r="G279" s="1"/>
      <c r="H279" s="4"/>
    </row>
    <row r="280" spans="1:8" ht="18" x14ac:dyDescent="0.25">
      <c r="A280" s="52" t="s">
        <v>103</v>
      </c>
      <c r="B280" s="49" t="s">
        <v>104</v>
      </c>
      <c r="C280" s="50"/>
      <c r="D280" s="50"/>
      <c r="E280" s="50"/>
      <c r="F280" s="51">
        <f>SUM(F281:F282)</f>
        <v>2</v>
      </c>
      <c r="G280" s="84">
        <f>SUM(G281:G282)</f>
        <v>0</v>
      </c>
      <c r="H280" s="85"/>
    </row>
    <row r="281" spans="1:8" ht="27.95" customHeight="1" x14ac:dyDescent="0.25">
      <c r="A281" s="53" t="s">
        <v>105</v>
      </c>
      <c r="B281" s="28" t="s">
        <v>106</v>
      </c>
      <c r="C281" s="28"/>
      <c r="D281" s="28"/>
      <c r="E281" s="28"/>
      <c r="F281" s="30">
        <v>1</v>
      </c>
      <c r="G281" s="1"/>
      <c r="H281" s="4"/>
    </row>
    <row r="282" spans="1:8" ht="27.95" customHeight="1" x14ac:dyDescent="0.25">
      <c r="A282" s="53" t="s">
        <v>107</v>
      </c>
      <c r="B282" s="28" t="s">
        <v>393</v>
      </c>
      <c r="C282" s="28"/>
      <c r="D282" s="28"/>
      <c r="E282" s="28"/>
      <c r="F282" s="30">
        <v>1</v>
      </c>
      <c r="G282" s="1"/>
      <c r="H282" s="4"/>
    </row>
    <row r="283" spans="1:8" ht="21" customHeight="1" x14ac:dyDescent="0.25">
      <c r="A283" s="54" t="s">
        <v>108</v>
      </c>
      <c r="B283" s="49" t="s">
        <v>109</v>
      </c>
      <c r="C283" s="55"/>
      <c r="D283" s="55"/>
      <c r="E283" s="55"/>
      <c r="F283" s="56">
        <f>+F284</f>
        <v>1</v>
      </c>
      <c r="G283" s="86">
        <f>+G284</f>
        <v>0</v>
      </c>
      <c r="H283" s="87"/>
    </row>
    <row r="284" spans="1:8" ht="24" customHeight="1" x14ac:dyDescent="0.25">
      <c r="A284" s="27" t="s">
        <v>108</v>
      </c>
      <c r="B284" s="28" t="s">
        <v>110</v>
      </c>
      <c r="C284" s="28"/>
      <c r="D284" s="28"/>
      <c r="E284" s="28"/>
      <c r="F284" s="30">
        <v>1</v>
      </c>
      <c r="G284" s="1"/>
      <c r="H284" s="4"/>
    </row>
    <row r="285" spans="1:8" ht="18.75" thickBot="1" x14ac:dyDescent="0.3">
      <c r="A285" s="57" t="s">
        <v>111</v>
      </c>
      <c r="B285" s="58"/>
      <c r="C285" s="58"/>
      <c r="D285" s="58"/>
      <c r="E285" s="58"/>
      <c r="F285" s="59">
        <f>+F280+F263+F257+F245+F19+F278+F283</f>
        <v>229</v>
      </c>
      <c r="G285" s="88">
        <f>+G280+G263+G257+G245+G19+G278+G283</f>
        <v>0</v>
      </c>
      <c r="H285" s="89"/>
    </row>
    <row r="288" spans="1:8" ht="54" x14ac:dyDescent="0.25">
      <c r="E288" s="60" t="s">
        <v>335</v>
      </c>
      <c r="F288" s="61" t="s">
        <v>313</v>
      </c>
      <c r="G288" s="62" t="s">
        <v>336</v>
      </c>
      <c r="H288" s="62" t="s">
        <v>337</v>
      </c>
    </row>
    <row r="289" spans="5:8" ht="25.5" x14ac:dyDescent="0.25">
      <c r="E289" s="60" t="s">
        <v>338</v>
      </c>
      <c r="F289" s="63">
        <f>F285</f>
        <v>229</v>
      </c>
      <c r="G289" s="63">
        <f>G285</f>
        <v>0</v>
      </c>
      <c r="H289" s="7">
        <f>G289/F289</f>
        <v>0</v>
      </c>
    </row>
    <row r="290" spans="5:8" x14ac:dyDescent="0.25">
      <c r="E290" s="2"/>
      <c r="F290" s="2"/>
      <c r="G290" s="2"/>
      <c r="H290" s="2"/>
    </row>
    <row r="291" spans="5:8" ht="26.25" thickBot="1" x14ac:dyDescent="0.3">
      <c r="E291" s="2" t="s">
        <v>339</v>
      </c>
      <c r="F291" s="8"/>
      <c r="G291" s="8"/>
    </row>
    <row r="292" spans="5:8" ht="26.25" thickBot="1" x14ac:dyDescent="0.3">
      <c r="E292" s="2" t="s">
        <v>339</v>
      </c>
      <c r="F292" s="8"/>
      <c r="G292" s="8"/>
    </row>
    <row r="293" spans="5:8" ht="32.25" customHeight="1" thickBot="1" x14ac:dyDescent="0.3">
      <c r="E293" s="2" t="s">
        <v>340</v>
      </c>
      <c r="F293" s="8"/>
      <c r="G293" s="8"/>
    </row>
    <row r="294" spans="5:8" ht="38.25" customHeight="1" thickBot="1" x14ac:dyDescent="0.3">
      <c r="E294" s="2" t="s">
        <v>340</v>
      </c>
      <c r="F294" s="8"/>
      <c r="G294" s="8"/>
    </row>
  </sheetData>
  <sheetProtection password="DC3A" sheet="1" objects="1" scenarios="1" formatColumns="0" formatRows="0"/>
  <protectedRanges>
    <protectedRange password="8910" sqref="G20 G164 G284 G112:G135 G88:G99 G67:G82 G84:G86 G187:G197 G166:G185 G275:G282 G265:G273 G137:G162 G199:G262 G22:G65 G103:G110" name="PUNTAJE"/>
    <protectedRange password="8910" sqref="H284:H285 H19:H99 H103:H282" name="OBSERVACIONES"/>
    <protectedRange password="8910" sqref="G283" name="PUNTAJE_4"/>
    <protectedRange password="8910" sqref="H283" name="OBSERVACIONES_4"/>
    <protectedRange password="8910" sqref="G100:G102" name="PUNTAJE_6"/>
  </protectedRanges>
  <mergeCells count="287">
    <mergeCell ref="A8:H8"/>
    <mergeCell ref="A9:H9"/>
    <mergeCell ref="B10:H10"/>
    <mergeCell ref="B11:H11"/>
    <mergeCell ref="B12:H12"/>
    <mergeCell ref="A13:H13"/>
    <mergeCell ref="A2:H2"/>
    <mergeCell ref="A3:H3"/>
    <mergeCell ref="A4:H4"/>
    <mergeCell ref="A5:H5"/>
    <mergeCell ref="A6:H6"/>
    <mergeCell ref="A7:H7"/>
    <mergeCell ref="A17:A18"/>
    <mergeCell ref="B17:E18"/>
    <mergeCell ref="F17:F18"/>
    <mergeCell ref="G17:G18"/>
    <mergeCell ref="H17:H18"/>
    <mergeCell ref="A14:H14"/>
    <mergeCell ref="A15:H15"/>
    <mergeCell ref="A16:H16"/>
    <mergeCell ref="B22:E22"/>
    <mergeCell ref="B23:E23"/>
    <mergeCell ref="B24:E24"/>
    <mergeCell ref="B25:E25"/>
    <mergeCell ref="B26:E26"/>
    <mergeCell ref="B27:E27"/>
    <mergeCell ref="B19:E19"/>
    <mergeCell ref="B20:E20"/>
    <mergeCell ref="B21:E21"/>
    <mergeCell ref="B34:E34"/>
    <mergeCell ref="B35:E35"/>
    <mergeCell ref="B36:E36"/>
    <mergeCell ref="B37:E37"/>
    <mergeCell ref="B38:E38"/>
    <mergeCell ref="B39:E39"/>
    <mergeCell ref="B28:E28"/>
    <mergeCell ref="B29:E29"/>
    <mergeCell ref="B30:E30"/>
    <mergeCell ref="B31:E31"/>
    <mergeCell ref="B32:E32"/>
    <mergeCell ref="B33:E33"/>
    <mergeCell ref="B46:E46"/>
    <mergeCell ref="B47:E47"/>
    <mergeCell ref="B48:E48"/>
    <mergeCell ref="B49:E49"/>
    <mergeCell ref="B50:E50"/>
    <mergeCell ref="B51:E51"/>
    <mergeCell ref="B40:E40"/>
    <mergeCell ref="B41:E41"/>
    <mergeCell ref="B42:E42"/>
    <mergeCell ref="B43:E43"/>
    <mergeCell ref="B44:E44"/>
    <mergeCell ref="B45:E45"/>
    <mergeCell ref="B58:E58"/>
    <mergeCell ref="B59:E59"/>
    <mergeCell ref="B60:E60"/>
    <mergeCell ref="B61:E61"/>
    <mergeCell ref="B62:E62"/>
    <mergeCell ref="B52:E52"/>
    <mergeCell ref="B53:E53"/>
    <mergeCell ref="B54:E54"/>
    <mergeCell ref="B55:E55"/>
    <mergeCell ref="B56:E56"/>
    <mergeCell ref="B57:E57"/>
    <mergeCell ref="B67:E67"/>
    <mergeCell ref="B68:E68"/>
    <mergeCell ref="B69:E69"/>
    <mergeCell ref="B70:E70"/>
    <mergeCell ref="B71:E71"/>
    <mergeCell ref="B72:E72"/>
    <mergeCell ref="B63:E63"/>
    <mergeCell ref="B64:E64"/>
    <mergeCell ref="B65:E65"/>
    <mergeCell ref="B66:E66"/>
    <mergeCell ref="B79:E79"/>
    <mergeCell ref="B80:E80"/>
    <mergeCell ref="B81:E81"/>
    <mergeCell ref="B82:E82"/>
    <mergeCell ref="B83:E83"/>
    <mergeCell ref="B84:E84"/>
    <mergeCell ref="B73:E73"/>
    <mergeCell ref="B74:E74"/>
    <mergeCell ref="B75:E75"/>
    <mergeCell ref="B76:E76"/>
    <mergeCell ref="B77:E77"/>
    <mergeCell ref="B78:E78"/>
    <mergeCell ref="B90:E90"/>
    <mergeCell ref="B91:E91"/>
    <mergeCell ref="B92:E92"/>
    <mergeCell ref="B93:E93"/>
    <mergeCell ref="B94:E94"/>
    <mergeCell ref="B95:E95"/>
    <mergeCell ref="B85:E85"/>
    <mergeCell ref="B86:E86"/>
    <mergeCell ref="B87:E87"/>
    <mergeCell ref="B88:E88"/>
    <mergeCell ref="B89:E89"/>
    <mergeCell ref="B105:E105"/>
    <mergeCell ref="B106:E106"/>
    <mergeCell ref="B107:E107"/>
    <mergeCell ref="B108:E108"/>
    <mergeCell ref="B109:E109"/>
    <mergeCell ref="B110:E110"/>
    <mergeCell ref="B96:E96"/>
    <mergeCell ref="B97:E97"/>
    <mergeCell ref="B98:E98"/>
    <mergeCell ref="B99:E99"/>
    <mergeCell ref="B103:E103"/>
    <mergeCell ref="B104:E104"/>
    <mergeCell ref="B100:E100"/>
    <mergeCell ref="B101:E101"/>
    <mergeCell ref="B102:E102"/>
    <mergeCell ref="B117:E117"/>
    <mergeCell ref="B118:E118"/>
    <mergeCell ref="B119:E119"/>
    <mergeCell ref="B120:E120"/>
    <mergeCell ref="B121:E121"/>
    <mergeCell ref="B122:E122"/>
    <mergeCell ref="B111:E111"/>
    <mergeCell ref="B112:E112"/>
    <mergeCell ref="B113:E113"/>
    <mergeCell ref="B114:E114"/>
    <mergeCell ref="B115:E115"/>
    <mergeCell ref="B116:E116"/>
    <mergeCell ref="B129:E129"/>
    <mergeCell ref="B130:E130"/>
    <mergeCell ref="B131:E131"/>
    <mergeCell ref="B132:E132"/>
    <mergeCell ref="B133:E133"/>
    <mergeCell ref="B134:E134"/>
    <mergeCell ref="B123:E123"/>
    <mergeCell ref="B124:E124"/>
    <mergeCell ref="B125:E125"/>
    <mergeCell ref="B126:E126"/>
    <mergeCell ref="B127:E127"/>
    <mergeCell ref="B128:E128"/>
    <mergeCell ref="B141:E141"/>
    <mergeCell ref="B142:E142"/>
    <mergeCell ref="B143:E143"/>
    <mergeCell ref="B144:E144"/>
    <mergeCell ref="B135:E135"/>
    <mergeCell ref="B136:E136"/>
    <mergeCell ref="B137:E137"/>
    <mergeCell ref="B138:E138"/>
    <mergeCell ref="B139:E139"/>
    <mergeCell ref="B140:E140"/>
    <mergeCell ref="B151:E151"/>
    <mergeCell ref="B152:E152"/>
    <mergeCell ref="B153:E153"/>
    <mergeCell ref="B154:E154"/>
    <mergeCell ref="B155:E155"/>
    <mergeCell ref="B145:E145"/>
    <mergeCell ref="B146:E146"/>
    <mergeCell ref="B147:E147"/>
    <mergeCell ref="B148:E148"/>
    <mergeCell ref="B149:E149"/>
    <mergeCell ref="B150:E150"/>
    <mergeCell ref="B161:E161"/>
    <mergeCell ref="B162:E162"/>
    <mergeCell ref="B163:E163"/>
    <mergeCell ref="B164:E164"/>
    <mergeCell ref="B165:E165"/>
    <mergeCell ref="B156:E156"/>
    <mergeCell ref="B157:E157"/>
    <mergeCell ref="B158:E158"/>
    <mergeCell ref="B159:E159"/>
    <mergeCell ref="B160:E160"/>
    <mergeCell ref="B171:E171"/>
    <mergeCell ref="B172:E172"/>
    <mergeCell ref="B173:E173"/>
    <mergeCell ref="B174:E174"/>
    <mergeCell ref="B175:E175"/>
    <mergeCell ref="B176:E176"/>
    <mergeCell ref="B166:E166"/>
    <mergeCell ref="B167:E167"/>
    <mergeCell ref="B168:E168"/>
    <mergeCell ref="B169:E169"/>
    <mergeCell ref="B170:E170"/>
    <mergeCell ref="B183:E183"/>
    <mergeCell ref="B184:E184"/>
    <mergeCell ref="B185:E185"/>
    <mergeCell ref="B186:E186"/>
    <mergeCell ref="B187:E187"/>
    <mergeCell ref="B177:E177"/>
    <mergeCell ref="B178:E178"/>
    <mergeCell ref="B179:E179"/>
    <mergeCell ref="B180:E180"/>
    <mergeCell ref="B181:E181"/>
    <mergeCell ref="B182:E182"/>
    <mergeCell ref="B194:E194"/>
    <mergeCell ref="B195:E195"/>
    <mergeCell ref="B196:E196"/>
    <mergeCell ref="B197:E197"/>
    <mergeCell ref="B198:E198"/>
    <mergeCell ref="B188:E188"/>
    <mergeCell ref="B189:E189"/>
    <mergeCell ref="B190:E190"/>
    <mergeCell ref="B191:E191"/>
    <mergeCell ref="B192:E192"/>
    <mergeCell ref="B193:E193"/>
    <mergeCell ref="B204:E204"/>
    <mergeCell ref="B205:E205"/>
    <mergeCell ref="B206:E206"/>
    <mergeCell ref="B207:E207"/>
    <mergeCell ref="B208:E208"/>
    <mergeCell ref="B209:E209"/>
    <mergeCell ref="B199:E199"/>
    <mergeCell ref="B200:E200"/>
    <mergeCell ref="B201:E201"/>
    <mergeCell ref="B202:E202"/>
    <mergeCell ref="B203:E203"/>
    <mergeCell ref="B210:E210"/>
    <mergeCell ref="B211:E211"/>
    <mergeCell ref="B212:E212"/>
    <mergeCell ref="B213:E213"/>
    <mergeCell ref="B214:E214"/>
    <mergeCell ref="B217:E217"/>
    <mergeCell ref="B218:E218"/>
    <mergeCell ref="B219:E219"/>
    <mergeCell ref="B220:E220"/>
    <mergeCell ref="B221:E221"/>
    <mergeCell ref="B222:E222"/>
    <mergeCell ref="B215:E215"/>
    <mergeCell ref="B216:E216"/>
    <mergeCell ref="B233:E233"/>
    <mergeCell ref="B234:E234"/>
    <mergeCell ref="B228:E228"/>
    <mergeCell ref="B229:E229"/>
    <mergeCell ref="B230:E230"/>
    <mergeCell ref="B231:E231"/>
    <mergeCell ref="B232:E232"/>
    <mergeCell ref="B223:E223"/>
    <mergeCell ref="B224:E224"/>
    <mergeCell ref="B225:E225"/>
    <mergeCell ref="B226:E226"/>
    <mergeCell ref="B227:E227"/>
    <mergeCell ref="B240:E240"/>
    <mergeCell ref="B241:E241"/>
    <mergeCell ref="B242:E242"/>
    <mergeCell ref="B244:E244"/>
    <mergeCell ref="B245:E245"/>
    <mergeCell ref="B235:E235"/>
    <mergeCell ref="B236:E236"/>
    <mergeCell ref="B237:E237"/>
    <mergeCell ref="B238:E238"/>
    <mergeCell ref="B239:E239"/>
    <mergeCell ref="B243:E243"/>
    <mergeCell ref="B252:E252"/>
    <mergeCell ref="B253:E253"/>
    <mergeCell ref="B254:E254"/>
    <mergeCell ref="B255:E255"/>
    <mergeCell ref="B256:E256"/>
    <mergeCell ref="B257:E257"/>
    <mergeCell ref="B246:E246"/>
    <mergeCell ref="B247:E247"/>
    <mergeCell ref="B248:E248"/>
    <mergeCell ref="B249:E249"/>
    <mergeCell ref="B250:E250"/>
    <mergeCell ref="B251:E251"/>
    <mergeCell ref="B264:E264"/>
    <mergeCell ref="B265:E265"/>
    <mergeCell ref="B266:E266"/>
    <mergeCell ref="B267:E267"/>
    <mergeCell ref="B258:E258"/>
    <mergeCell ref="B259:E259"/>
    <mergeCell ref="B260:E260"/>
    <mergeCell ref="B261:E261"/>
    <mergeCell ref="B262:E262"/>
    <mergeCell ref="B263:E263"/>
    <mergeCell ref="B273:E273"/>
    <mergeCell ref="B274:E274"/>
    <mergeCell ref="B275:E275"/>
    <mergeCell ref="B276:E276"/>
    <mergeCell ref="B271:E271"/>
    <mergeCell ref="B272:E272"/>
    <mergeCell ref="B268:E268"/>
    <mergeCell ref="B269:E269"/>
    <mergeCell ref="B270:E270"/>
    <mergeCell ref="B283:E283"/>
    <mergeCell ref="B284:E284"/>
    <mergeCell ref="B285:E285"/>
    <mergeCell ref="B282:E282"/>
    <mergeCell ref="B280:E280"/>
    <mergeCell ref="B281:E281"/>
    <mergeCell ref="B277:E277"/>
    <mergeCell ref="B278:E278"/>
    <mergeCell ref="B279:E279"/>
  </mergeCells>
  <phoneticPr fontId="15"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Maca IBP</dc:creator>
  <cp:lastModifiedBy>Andrés Franco</cp:lastModifiedBy>
  <dcterms:created xsi:type="dcterms:W3CDTF">2021-04-20T03:43:19Z</dcterms:created>
  <dcterms:modified xsi:type="dcterms:W3CDTF">2021-06-23T20:48:33Z</dcterms:modified>
</cp:coreProperties>
</file>