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900"/>
  </bookViews>
  <sheets>
    <sheet name="CHIGÜIROS" sheetId="1" r:id="rId1"/>
  </sheets>
  <definedNames>
    <definedName name="_xlnm._FilterDatabase" localSheetId="0" hidden="1">CHIGÜIROS!$A$1:$A$361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9" i="1" l="1"/>
  <c r="G162" i="1" s="1"/>
  <c r="G211" i="1"/>
  <c r="G26" i="1"/>
  <c r="G334" i="1"/>
  <c r="F44" i="1"/>
  <c r="F26" i="1"/>
  <c r="G21" i="1"/>
  <c r="G274" i="1"/>
  <c r="G262" i="1"/>
  <c r="F334" i="1"/>
  <c r="G330" i="1"/>
  <c r="F330" i="1"/>
  <c r="G322" i="1"/>
  <c r="F322" i="1"/>
  <c r="G320" i="1"/>
  <c r="F320" i="1"/>
  <c r="G311" i="1"/>
  <c r="F311" i="1"/>
  <c r="G293" i="1"/>
  <c r="F293" i="1"/>
  <c r="G286" i="1"/>
  <c r="F286" i="1"/>
  <c r="F274" i="1"/>
  <c r="F262" i="1"/>
  <c r="G254" i="1"/>
  <c r="F254" i="1"/>
  <c r="G241" i="1"/>
  <c r="F241" i="1"/>
  <c r="F220" i="1"/>
  <c r="F211" i="1"/>
  <c r="F162" i="1"/>
  <c r="G139" i="1"/>
  <c r="F139" i="1"/>
  <c r="G131" i="1"/>
  <c r="F131" i="1"/>
  <c r="G102" i="1"/>
  <c r="F102" i="1"/>
  <c r="G100" i="1"/>
  <c r="F100" i="1"/>
  <c r="G92" i="1"/>
  <c r="F92" i="1"/>
  <c r="G87" i="1"/>
  <c r="F87" i="1"/>
  <c r="G85" i="1"/>
  <c r="F85" i="1"/>
  <c r="G61" i="1"/>
  <c r="G57" i="1"/>
  <c r="F57" i="1"/>
  <c r="G52" i="1"/>
  <c r="F52" i="1"/>
  <c r="G44" i="1"/>
  <c r="F21" i="1"/>
  <c r="F209" i="1" l="1"/>
  <c r="F160" i="1" s="1"/>
  <c r="F128" i="1" s="1"/>
  <c r="F19" i="1" s="1"/>
  <c r="F292" i="1"/>
  <c r="G292" i="1"/>
  <c r="F336" i="1" l="1"/>
  <c r="E341" i="1" s="1"/>
  <c r="G220" i="1"/>
  <c r="G160" i="1"/>
  <c r="G128" i="1" s="1"/>
  <c r="G19" i="1" s="1"/>
  <c r="G336" i="1" s="1"/>
  <c r="F341" i="1" s="1"/>
  <c r="G341" i="1" l="1"/>
</calcChain>
</file>

<file path=xl/sharedStrings.xml><?xml version="1.0" encoding="utf-8"?>
<sst xmlns="http://schemas.openxmlformats.org/spreadsheetml/2006/main" count="655" uniqueCount="648">
  <si>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</si>
  <si>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I. INFORMACION GENERAL DEL ESTABLECIMIENTO</t>
  </si>
  <si>
    <r>
      <t xml:space="preserve">Instrucciones: </t>
    </r>
    <r>
      <rPr>
        <sz val="11"/>
        <rFont val="Arial Narrow"/>
        <family val="2"/>
      </rPr>
      <t>Indicar en cada casilla la información correspondiente</t>
    </r>
  </si>
  <si>
    <t>NOMBRE DEL ESTABLECIMIENTO</t>
  </si>
  <si>
    <t>FECHA DE ELABORACION DE LA EVALUACION POR PARTE DEL ESTABLECIMIENTO</t>
  </si>
  <si>
    <t>RESPONSABLE DEL ESTABLECIMIENTO</t>
  </si>
  <si>
    <t>II. EVALUACION DEL NIVEL SANITARIO DE CUMPLIMIENTO</t>
  </si>
  <si>
    <t>DISPOSICION REGLAMENTARIA</t>
  </si>
  <si>
    <t xml:space="preserve">ASPECTO </t>
  </si>
  <si>
    <t>PUNTAJE    MAXIMO</t>
  </si>
  <si>
    <t>Evaluación del establecimiento. PUNTAJE OBTENIDO</t>
  </si>
  <si>
    <t>Observaciones</t>
  </si>
  <si>
    <t>ESTÁNDARES DE EJECUCIÓN SANITARIA</t>
  </si>
  <si>
    <t>LOCALIZACIÓN Y ACCESOS</t>
  </si>
  <si>
    <t>El establecimiento está ubicado en área compatible con la actividad, de acuerdo con el uso del suelo determinado en el Plan de Ordenamiento Territorial o el Plan Básico de Ordenamiento Territorial o el Esquema de Ordenamiento Territorial, según corresponda</t>
  </si>
  <si>
    <t>La planta se encuentra localizada en terreno no inundable y está alejada de focos de insalubridad o actividades que puedan afectar la inocuidad del producto.</t>
  </si>
  <si>
    <t>Se cuenta con vías de acceso a las diferentes áreas de la planta de beneficio. Los patios de maniobra de cargue y descargue son en superficie tratada dura, de manera tal que se controle el levantamiento de polvo y debido a las operaciones del establecimiento debe tener declives adecuados y disponer de drenajes suficientes.</t>
  </si>
  <si>
    <t>En sus alrededores o dentro de las instalaciones, no se mantienen objetos en desuso para evitar que se conviertan en focos de insalubridad</t>
  </si>
  <si>
    <t>DISEÑO Y CONSTRUCCION</t>
  </si>
  <si>
    <t>La planta de beneficio cuenta con áreas idependientes que aseguran el desarrollo de las operaciones bajo condiciones higiénicas, evitando la contaminación de la carne y productos cárnicos comestibles.</t>
  </si>
  <si>
    <t>La planta funciona y se mantiene  de forma tal que se evita la contaminación del producto</t>
  </si>
  <si>
    <t>Dentro de las instalaciones de la planta de beneficio no existen otras construcciones, viviendas o industrias ajenas a los procesos industriales de la carne.</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</si>
  <si>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</si>
  <si>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 xml:space="preserve">El diseño de la sala tiene flujo unidireccional, en secuencia lógica del proceso desde el ingreso de los animales hasta su despacho, evitando retrasos y flujos cruzados. </t>
  </si>
  <si>
    <t>La planta cuenta con energía eléctrica y un plan de contingencia que garantice el funcionamiento de las áreas y secciones a fin de mantener la inocuidad del producto</t>
  </si>
  <si>
    <t>Las instalaciones cuenta con acabados en material sanitario y zonas lo suficientemente amplias para permitir el desarrollo de las operaciones que se realizan en la planta de beneficio y la adecuada manipulación del producto, y se manteniene en buen estado de funcionamiento</t>
  </si>
  <si>
    <t>Los pisos son construirdos con materiales resistentes y acabados sanitarios, con una pendiente suficiente que permita el desagüe hacia los sifones, los cuales estarán protegidos por rejillas de material sanitario.</t>
  </si>
  <si>
    <t>Las paredes estan construidas con materiales resistentes y acabados sanitarios, con uniones redondeadas entre paredes, entre estas y el piso, y diseñadas y construidas para evitar la acumulación de suciedad y facilitar la limpieza y desinfección</t>
  </si>
  <si>
    <t>Los techos, rieles, lámparas y demás instalaciones suspendidas están diseñados y construidos de tal forma que impidan la acumulación de suciedad, reduzcan la condensación y con acabados en materiales sanitarios que impidan los desprendimientos de partículas</t>
  </si>
  <si>
    <t>Las plataformas y sus accesorios,  están diseñadas con material resistente, con acabados sanitarios y ubicarse de tal forma que eviten la contaminación del producto o dificulten el flujo regular del proceso.</t>
  </si>
  <si>
    <t>Las puertas están construidas con material resistente con acabados en material sanitario, contar con un sistema que garantice que permanezcan cerradas. El espacio entre las puertas exteriores y los pisos no permiten el ingreso de plagas</t>
  </si>
  <si>
    <t>Las ventanas están construidas de tal forma que impidan la acumulación de suciedad, facilitan su limpieza, desinfección y evitan el ingreso de plagas y partículas</t>
  </si>
  <si>
    <t>Las áreas donde se procesan, manipulan o almacenan carne y productos cárnicos comestibles, deben estar separadas de las áreas de productos no comestibles para evitar la contaminación cruzada.</t>
  </si>
  <si>
    <t>Cada área o sección se encuentra claramente señalizada en cuanto a accesos, circulación, servicios, seguridad, entre otros.</t>
  </si>
  <si>
    <t>Cuenta con áreas independientes que garanticen el bienestar de los animales y el desarrollo del proceso de beneficio bajo condiciones higiénicas, evitando la contaminación de la carne y de los productos cárnicos comestibles</t>
  </si>
  <si>
    <t>Está cerrada en todo su perímetro por un cerco, que puede ser malla, reja, muro u otro material resistente, suficientemente alto u otro sistema que impida la entrada de animales, personas y vehículos, sin el debido control.</t>
  </si>
  <si>
    <t>SISTEMAS DE DRENAJE</t>
  </si>
  <si>
    <t>El sistema de drenaje permite la evacuación continua de aguas industriales  y aguas domésticas sin que se genere empozamiento y estancamiento.</t>
  </si>
  <si>
    <t>No existen cajas de inspección o trampas de grasas dentro de las instalaciones de las áreas de procesamiento</t>
  </si>
  <si>
    <t>El sistema de drenaje evita la contaminación del producto, del agua potable, de los equipos, herramientas y la creación de condiciones insalubres dentro de la planta de beneficio.</t>
  </si>
  <si>
    <t>Se evitan las condiciones de contracorriente e interconexiones entre sistemas de cañerías que descargan aguas industriales y aguas domésticas</t>
  </si>
  <si>
    <t>Se dispone de las aguas residuales mediante sistemas separados para aguas industriales y domésticas, evitando el retorno de las aguas residuales, gases y vapores generados en la planta de beneficio.</t>
  </si>
  <si>
    <t>Los sistemas de desagüe cuentan con sifones adecuados para tal fin y su construcción y diseño previenen el riesgo de contaminación de los productos y el ingreso de plagas</t>
  </si>
  <si>
    <t>No existen escurrimientos de líquidos desde las áreas sucias hacia las áreas limpias.</t>
  </si>
  <si>
    <t>VENTILACIÓN</t>
  </si>
  <si>
    <t>El establecimiento cuenta con sistemas de ventilación suficiente  para controlar la codensación de las áreas de proceso y empaque de la carne y productos cárncios comestibles, y asegurar el bienestar de los empleados.</t>
  </si>
  <si>
    <t>Se garantiza que el flujo de aire en el establecimiento no va de un área sucia a un área limpia</t>
  </si>
  <si>
    <t>El establecimiento asegura la salida al exterior de la planta de los olores, gases y vapores desagradables y se evita la acumulación de los mismos.</t>
  </si>
  <si>
    <t>Cuando se suministra aire del exterior, éste no genera riesgo de contaminación a las áreas de proceso.</t>
  </si>
  <si>
    <t>ILUMINACIÓN</t>
  </si>
  <si>
    <t>La iluminación no altera los colores, ni genera sombras inadecuadas</t>
  </si>
  <si>
    <t>Las lámparas cuentan  con sistemas de protección para evitar la contaminación de la carne y los productos cárnicos comestibles, en caso de ruptura o cualquier accidente</t>
  </si>
  <si>
    <t>INSTALACIONES SANITARIAS</t>
  </si>
  <si>
    <t>Sanitarios  y vestieres</t>
  </si>
  <si>
    <t xml:space="preserve">Los baños y vestieres se mantienen en condiciones sanitarias y en buen estado de funcionamiento </t>
  </si>
  <si>
    <t xml:space="preserve">Los vestieres cuentan con las facilidades para que el personal pueda realizar el cambio de ropa. </t>
  </si>
  <si>
    <t>Los vestieres y sanitarios están ubicados convenientemente con respecto al lugar de trabajo.</t>
  </si>
  <si>
    <t>Los sanitarios no están ubicados dentro del área de proceso</t>
  </si>
  <si>
    <t>Existe separación física entre los vestieres  y sanitarios.</t>
  </si>
  <si>
    <t>Las instalaciones sanitarias  están dotados de lavamanos, orinales, inodoros y duchas.</t>
  </si>
  <si>
    <t>Los lavamanos están dotados dotados con agua potable, un sistema para secado de manos, jabón, desinfectante o cualquier elemento que cumpla la labor de lavar y desinfectar las manos.</t>
  </si>
  <si>
    <t>El establecimiento cuenta con un sanitario por cada 20 personas o menos, y éstos se encuentran separados e identificados por género</t>
  </si>
  <si>
    <t>Cuentan con recipientes para depósito de residuos en material sanitario</t>
  </si>
  <si>
    <t>Las paredes, techos y pisos de las instalaciones son de material sólido y con acabados sanitarios</t>
  </si>
  <si>
    <t>Los casilleros o sistemas empleados para el almacenamiento o disposición de la dotación son de uso exclusivo para esta y su diseño permite la circulación de aire</t>
  </si>
  <si>
    <t>El área de los vestieres dispone de los elementos necesarios y en cantidad suficiente para evitar la contaminación de la dotación</t>
  </si>
  <si>
    <t>Cuenta con una instalación para el lavado, desinfección y almacenamiento de delantales con colgadores construidos en material sanitario</t>
  </si>
  <si>
    <t>Los sistemas de ventilación y sistemas de extracción de olores no están dirigidos a las áreas de proceso o a otras áreas en donde pueda generar riesgo de contaminación.</t>
  </si>
  <si>
    <t>La ubicación de las instalaciones sanitarias garantizan que el tránsito de los operarios no represente riesgo de contaminación para el producto. Existen vestieres y sanitarios separados para las áreas de mayor contaminación de manera que no se pone en peligro la inocuidad de la carne y productos cárnicos comestibles.</t>
  </si>
  <si>
    <t>Filtrso Sanitarios</t>
  </si>
  <si>
    <t>Se encuentra como mínimo un filtro sanitario al ingreso de cada áreas de proceso de la planta y su diseño y ubicación abligan al personal a hacer uso de éste.</t>
  </si>
  <si>
    <t>Cada filtro cumple con el siguiente requisito: Su diseño, ubicación y uso previene la contaminación cruzada.</t>
  </si>
  <si>
    <t>Instalaciones para realizar operaciones de Limpieza y desinfección en áreas de proceso</t>
  </si>
  <si>
    <t xml:space="preserve"> Lavamanos de accionamiento no manual, provisto de sistema de lavado, desinfección y secado de manos.</t>
  </si>
  <si>
    <t>Sistema que garantice la desinfección de cuchillos, chairas, sierras y otros utensilios con agua a temperatura mínima de 82.5°C, u otro sistema de desinfección equivalente.</t>
  </si>
  <si>
    <t>Control Integrado de plagas</t>
  </si>
  <si>
    <t>Se cuenta con un programa documentado y permanente para prevenir refugio y cría de plagas con:
1. Enfoque de control integral
2. Diagnóstico inicial
3. Soporte de medidas ejecutadas
4. Sistema de seguimiento continuo
5. Cuenta con resgistro de verificación del programa</t>
  </si>
  <si>
    <t>Manejo de residuos líquidos y sólidos:</t>
  </si>
  <si>
    <t xml:space="preserve">Se cuenta con Instalaciones áreas, elementos y procedimientos escritos e implementados  que garanticen una eficiente labor de separación, recolección, conducción y transporte interno de residuos líquidos y sólidos. </t>
  </si>
  <si>
    <t>Se cuenta con áreas para el manejo de los productos cárnicos no comestibles y decomisos, cuyas características estructurales y sanitarias aseguran el acopio, desnaturalización cuando se requiera, proceso y despacho de los mismos, sin que se constituyan en fuente de contaminación para los productos comestibles y para las demás áreas de la planta de beneficio.</t>
  </si>
  <si>
    <t>Se cuenta con un sistema de incineración para el manejo de los animales completos o partes de animales decomisados, que por sus características de riesgo no puedan ser utilizados en procesos de industrialización, siempre y cuando se de cumplimiento en lo pertinente al Decreto 4126 de 2005 y la Resolución 1164 de 2002 o la norma que los modifique o sustituya.</t>
  </si>
  <si>
    <t>La planta es responsable de la evacuación, transporte externo y disposición final de los residuos y cuenta con registros para su verificación. (El establecimiento podrá contratar con un gestor de residuos sólidos)</t>
  </si>
  <si>
    <t xml:space="preserve">Calidad del agua </t>
  </si>
  <si>
    <t>Dec. 1500 de 2007 Art. 26 N. 1.1.11.</t>
  </si>
  <si>
    <t>Se cuenta con agua potable que cumple con legislación vigente para el desarrollo de las operaciones</t>
  </si>
  <si>
    <t>a. Se cuenta con un programa documentado e implementado de calidad de agua potable.
b. Se cuenta con actividades de monitoreo, registro y verificación, documentados
c.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</si>
  <si>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</si>
  <si>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</si>
  <si>
    <t>Dec. 1500 de 2007 Art. 26 N. 1.1.12.</t>
  </si>
  <si>
    <t>Operaciones sanitarias</t>
  </si>
  <si>
    <t xml:space="preserve">Dec. 1500 de 2007 Art. 26 N. 1.1.12. </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</si>
  <si>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</si>
  <si>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Personal manipulador:</t>
  </si>
  <si>
    <t>Dec. 1500 de 2007 Art. 26. N. 1.1.13.</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</si>
  <si>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equivalenetes al manipulador de alimentos.
4. La planta garantiza el cumplimiento de programas de salud ocupacional y seguridad industrial</t>
  </si>
  <si>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</si>
  <si>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</si>
  <si>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Cuando el personal utiliza delantal éste permanece atado al cuerpo en forma adecuada para evitar contaminación del alimento o accidentes de trabajo</t>
  </si>
  <si>
    <t>La limpieza y desinfección de la ropa son responsabilidad  del  establecimiento, pudiendo realizarlas dentro de las instalaciones de la planta  (en cuyo caso se cuenta con un área de lavandería) o podrá contratarse el respectivo servicio.</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</si>
  <si>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</si>
  <si>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</si>
  <si>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</si>
  <si>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</si>
  <si>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</si>
  <si>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El manipulados usa tapabocas cubriendo nariz y boca cuando se manipula alimento y dependiendo del riesgo de contaminación asociado al proceso</t>
  </si>
  <si>
    <t xml:space="preserve">Las uñas del personal se mantienen cortas y limpias, libres de esmalte. </t>
  </si>
  <si>
    <t>El personal no utiliza joyas o accesorios (anillos, aretes,pulseras, relojes, etc.), durante su trabajo.
Cuando una persona utiliza lentes éstas se aseguran a la cabeza.</t>
  </si>
  <si>
    <t>El personal usa calzado cerrado, de material resistente e impermeable y de tacón bajo</t>
  </si>
  <si>
    <t>De ser necesario el uso de guantes, estos se mantener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</si>
  <si>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</si>
  <si>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</si>
  <si>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Los manipuladores no se sientan, acuestan en lugares donde la ropa se pueda contaminar.</t>
  </si>
  <si>
    <t>La empresa entrega dotación de trabajo y elementos de protección en cantidad suficiente para realizar cambio de indumentaria en cada turno de trabajo o cada vez que se requiera.</t>
  </si>
  <si>
    <t>Para reforzar el cumplimiento de las prácticas higiénicas, se deben ubicar en sitios estratégicos avisos alusivos a la obligatoriedad y necesidad de su aplicación durante la manipulación de los alimentos</t>
  </si>
  <si>
    <t>Las personas que actúen en calidad de visitantes de las áreas de fabricación, diferentes al personal manipulador de la carne y productos cárnicos comestibles cumpen con las medidas de protección y sanitarias reglamentadas, para lo cual la empresa provee los elementos necesarios.</t>
  </si>
  <si>
    <t>El personal no transita de un área de mayor riesgo de contaminación a una de menor riesgo, salvo en aquellos casos en los cuales se demuestren e implementen procedimientos adecuados de mitigación</t>
  </si>
  <si>
    <t>INSTALACIONES, EQUIPOS Y UTENSILIOS</t>
  </si>
  <si>
    <t xml:space="preserve">Área de ingreso </t>
  </si>
  <si>
    <t>La superficie del piso y paredes garantiza el bienestar animal</t>
  </si>
  <si>
    <t xml:space="preserve">La planta de beneficio cuenta con una sección para el lavado de vehículos, la cual está ubicada de tal forma que no genera riesgo de contaminación para el proceso de beneficio. </t>
  </si>
  <si>
    <t>Si durante el ingreso a la planta de beneficio se detectan animales sospechosos de enfermedades infectocontagiosas, se garantiza que el vehículo  sea lavado y desinfectado cumpliendo con el procedimiento documentado el cual involucra la disposición adecuada de los residuos líquidos y sólidos resultantes de ésta actividad.</t>
  </si>
  <si>
    <t>Área de corrales:</t>
  </si>
  <si>
    <t xml:space="preserve">Las divisiones de los corrales son de material sanitario, sin aristas salientes ni punzantes </t>
  </si>
  <si>
    <t>Cuentan con bebederos de material sanitario, con carga automática de agua que garantice la inocuidad del producto, la cual cumple con los criterios de calidad microbiológica y físico -química de agua potable, de conformidad con lo establecido en el Decreto 1594 de 1984 o la norma que lo adicione, modifique o sustituya.</t>
  </si>
  <si>
    <t>Cuentan con instalaciones o utensilios para la alimentación en caso de requerirse y se cuenta con el respectivo procedimiento</t>
  </si>
  <si>
    <t>Los pisos de los corrales son de materiales lavables, desinfectables, sin salientes y con una pendiente adecuada orientada hacia los desagües</t>
  </si>
  <si>
    <t>Los corrales de observación disponen de desagües propios que impidan el escurrimiento de líquidos hacia otros corrales</t>
  </si>
  <si>
    <t>La distribución de los corrales impide el entrecruzamiento entre animales  sanos y sospechosos de enfermedades.</t>
  </si>
  <si>
    <t>Se cuenta con iluminación artificial o natural, de buena calidad y de intensidad suficiente para asegurar que se realicen las actividades de inspección ante mortem y se mantengan las condiciones de limpieza de los corrales.</t>
  </si>
  <si>
    <t xml:space="preserve">Están construidos de tal forma que se eviten las lesiones de los animales y operarios durante la movilización o estadía en los mismos. </t>
  </si>
  <si>
    <t>Los corrales cuentan con un tipo de cubierta sólida o permeable para asegurar el bienestar animal evitando el estrés, en caso de requerirse.</t>
  </si>
  <si>
    <t>Corral de sacrificio.                                                                                                                                                                                                                 
La capacidad se calcula contando con el espacio suficiente por animal y como mínimo 1 m2a. Para asegurar el bienestar de los animales y evitar el estrés, estos corrales cuentan con techo.</t>
  </si>
  <si>
    <t>Corral de Observación.
1. Está construido en material sólido, resistente, con acabados sanitarios y techo.
2. Las paredes tienen una altura que garantice el aislamiento de los demás animales y corrales. Las uniones entre estas y los pisos están diseñadas de modo que faciliten la limpieza y desinfección.
3. Su diseño permite realizar el examen clínico y la toma de muestras.
4. Los líquidos procedentes de este corral desaguan directamente al colector sin cruzarse con los desagües de los pasillos o de otras secciones del establecimiento</t>
  </si>
  <si>
    <t>El baño para los animales se lleva a cabo mediante un sistema que lave uniformemente todo el animal y empleando para ello agua para uso industrial.</t>
  </si>
  <si>
    <t>La manga de acceso al área de sacrificio está construida con materiales lavables, desinfectables y su diseño no presenta aristas salientes o punzantes y el piso es antideslizante y garantizan el bienestar animal</t>
  </si>
  <si>
    <t xml:space="preserve">Sala de sacrificio y faenamiento  </t>
  </si>
  <si>
    <t>El diseño y construcción de las instalaciones permite el desarrollo de las actividades de inspección.</t>
  </si>
  <si>
    <t>El diseño y dimensión de esta sección está acorde con el volumen de animales a ser beneficiados. La velocidad del sacrificio  garantiza que el sangrado se lleve a cabo rápida y eficazmente.</t>
  </si>
  <si>
    <t>Para la insensibilización, se cuenta con un sistema que sea recomendado por los organismos internacionales de referencia.</t>
  </si>
  <si>
    <t>El sistema de escurrimiento de la sangre esta diseñado de forma tal que esta no vaya hacia otras secciones o áreas.</t>
  </si>
  <si>
    <t xml:space="preserve">Las instalaciones para la recolección de la sangre permiten su evacuación y conducción permanente a las instalaciones apropiadas para su almacenamiento, proceso y despacho. Estas garantizan un manejo seguro de manera que se previene la contaminación cruzada </t>
  </si>
  <si>
    <t>La insensibilización de los animales se realiza en el sitio destinado para tal fin</t>
  </si>
  <si>
    <t>Los equipos y utensilios están construidos en material sanitario con diseño que evita la contaminación y cuyas dimensiones son acordes con el volumen del beneficio.</t>
  </si>
  <si>
    <t>Los equipos de insensibilización empleados garantizan que se atenúe el sufrimiento de los animales tales como, electroinsensibilización y narcosis con gas o cualquier otro método que por bienestar animal sea recomendado por los organismos internacionales de referencia.</t>
  </si>
  <si>
    <t>Se cuenta con dispositivos para elevar o izar con una capacidad y velocidad que aseguren un rápido izamiento del animal al riel de sangría</t>
  </si>
  <si>
    <t>En caso de que la sangría se realice de forma horizontal, la velocidad de la banda garantiza que el sangrado se lleve de forma adecuada.</t>
  </si>
  <si>
    <t>El sistema de riel aéreo de los animales, está distanciado de cualquier pared o columna, pieza o maquinaria de forma que una vez izado el animal se puedan llevar a cabo las actividades de inspección y están a una altura tal, que el extremo inferior del animal guarda la distancia con el piso y evita la contaminación por contacto.</t>
  </si>
  <si>
    <t>El sistema de rieles está construido en material sanitario y se manteniene libre de óxido y suciedad</t>
  </si>
  <si>
    <t xml:space="preserve">El sistema de riel de la línea de sacrificio está diseñado de tal manera que se garantiza un constante avance de los animales y se evite la contaminación cruzada </t>
  </si>
  <si>
    <t xml:space="preserve">Los ganchos en contacto con el animal son de material sanitario. </t>
  </si>
  <si>
    <t>Se cuenta con un dispositivo para el almacenamiento y transporte de ganchos y poleas</t>
  </si>
  <si>
    <t>Los cuchillos son de material sanitario y son exclusivos para cada una de las actividades, por lo que no se utiliza un mismo cuchillo para dos o más actividades</t>
  </si>
  <si>
    <t>Se dispone de equipos de medición para el control de la temperatura, debidamente calibrados y en las escalas requeridas por el mismo.</t>
  </si>
  <si>
    <t>El sistema empleado para el escaldado garantiza la seguridad del personal.</t>
  </si>
  <si>
    <t>Se dispone de lavamanos, esterilizadores de cuchillos y chairas o afiladores de cuchillos.</t>
  </si>
  <si>
    <t>Si en los procesos de la planta se requiere el flameado, se realiza después del depilado y este sistema no afecta la inocuidad del producto</t>
  </si>
  <si>
    <t>Dependiendo del sistema empleado en la insensibilización se asegura la sujeción o no del animal de tal forma que se permite su salida expedita y no violenta, una vez este es insensibilizado.</t>
  </si>
  <si>
    <t>Se cuenta con un sistema de escaldado por inmersión o equivalente en su efecto sobre el animal, el cual está estandarizado y documentado.</t>
  </si>
  <si>
    <t>Se cuenta con un sistema de flujo continuo de agua potable hacia la escaldadora que garantiza la temperatura de escaldado y el recambio del agua.</t>
  </si>
  <si>
    <t>El recambio total del agua potable se realiza como mínimo, después de cada turno de sacrificio y está estandarizado y documentado para ser evaluado por el inspector oficial.</t>
  </si>
  <si>
    <t>Inmediatamente después del escaldado se somete la canal a un proceso de depilado mecánico o manual asegurando que no se presenten lesiones en la piel de la canal y contaminación de la misma</t>
  </si>
  <si>
    <t>Se lleva a cabo un proceso de lavado con agua potable de la canal después del depilado.</t>
  </si>
  <si>
    <t xml:space="preserve">Cuenta con áreas cuya ubicación, diseño y dimensiones están acorde con el volumen de animales a ser beneficiados y evitan la contaminación cruzada durante las operaciones </t>
  </si>
  <si>
    <t xml:space="preserve">El diseño y construcción de las instalaciones permite el desarrollo de las actividades de inspección. </t>
  </si>
  <si>
    <t xml:space="preserve">Los equipos y utensilios son elaborados en material sanitario y su diseño evita la contaminación. </t>
  </si>
  <si>
    <t>El corte de cabeza se efectúa posterior a la evisceración, en caso de que el inspector así lo determine y será separada a nivel de la articulación atlanto-occipital</t>
  </si>
  <si>
    <t>La evisceración corresponde a la extracción desde el tórax, de los pulmones, tráquea, corazón, hígado, riñón y bazo mediante corte de los ligamentos y separación del músculo diafragma.</t>
  </si>
  <si>
    <t>La evisceración se realizar antes de que hayan transcurrido 30 minutos después del desangrado.</t>
  </si>
  <si>
    <t>El retiro de los productos cárnicos comestibles evita la contaminación de la canal.</t>
  </si>
  <si>
    <t>El traslado de los productos cárnicos comestibles desde el área respectiva se efectúa de forma que eviten cualquier riesgo de contaminación.</t>
  </si>
  <si>
    <t>Las áreas para el manejo de los productos cárnicos no comestibles, aseguran que el acopio, proceso y despacho no constituyan fuente de contaminación para los productos cárnicos comestibles.</t>
  </si>
  <si>
    <t>Área de terminación y salida</t>
  </si>
  <si>
    <t>Área de acondicionamiento de la canal</t>
  </si>
  <si>
    <t xml:space="preserve">La ubicación, diseño y dimensiones de las instalaciones está acorde con el volumen de animales beneficiados y evita la contaminación cruzada durante las operaciones. </t>
  </si>
  <si>
    <t xml:space="preserve">El diseño y construcción de las instalaciones y equipos permite el desarrollo de las actividades de inspección </t>
  </si>
  <si>
    <t xml:space="preserve"> En esta zona no existen puertas de acceso directo desde el exterior de la planta.</t>
  </si>
  <si>
    <t>Los equipos y utensilios son de material sanitario con diseño que evita la contaminación.</t>
  </si>
  <si>
    <t>El establecimiento cuenta mínimo con los siguientes equipos:
a. Riel para el transporte de canales.
b. Equipos o utensilios para partir las canales.
c. Plataforma de inspección de tolerancia cero realizada por el establecimiento.
d. Plataforma de inspección de canales y riñones.
e. Riel de destino a cámaras de frío.
f. Sistema para el lavado y desinfección de las canales.
g. Carros o sistemas herméticos, construidos en materiales inalterables, debidamente identificados provistos de tapa con cierre, destinados exclusivamente para recibir los decomisos.</t>
  </si>
  <si>
    <t>Se realiza inspección para cero tolerancia por parte del establecimiento.</t>
  </si>
  <si>
    <t>Se realiza ubicación e inspección de ganglios, fase final de la inspección médico veterinaria</t>
  </si>
  <si>
    <t>Las operaciones desarrolladas en ésta área garantizan la inocuidad de la carne.</t>
  </si>
  <si>
    <t xml:space="preserve">Cuartos de refrigeración, congelación y almacenamiento. </t>
  </si>
  <si>
    <t>La capacidad instalada de los cuartos o cámaras de refrigeración, congelación y almacenamiento es acorde al volumen de proceso y se garantiza que el producto cumple con los requerimientos de temperatura.</t>
  </si>
  <si>
    <t>Se  cuenta con sistemas que minimizan el ingreso de aire caliente a los cuartos de refrigeración o congelación, para evitar fluctuaciones de la temperatura.</t>
  </si>
  <si>
    <t>Las puertas de los cuartos son de cierre y ajuste hermético y poseen un sistema manual de operación por dentro y fuera de la cámara.</t>
  </si>
  <si>
    <t>Los difusores ubicados dentro de los cuartos de refrigeración, congelación y almacenamiento no podrán filtrar agua directamente sobre los productos ni generar empozamiento.</t>
  </si>
  <si>
    <t>Se dispone de equipos de medición para el control de temperatura, debidamente calibrados y en las escalas requeridas por el proceso</t>
  </si>
  <si>
    <t>La ubicación de los rieles garantiza que las canales no entran en contacto con las paredes y muros.</t>
  </si>
  <si>
    <t>La altura del riel es tal que las canales, al estar suspendidas quedan a una distancia del piso, que impida la contaminación de la misma.</t>
  </si>
  <si>
    <t>Se refrigera, congela o almacena las canales y productos cárnicos comestibles a las temperaturas que permiten cumplir y mantener con los requisitos de inocuidad y conservación.</t>
  </si>
  <si>
    <t>Se realiza y permite el monitoreo y control de la temperatura. Se dispone de los instrumentos de medición necesarios,  en las escalas pertinentes.</t>
  </si>
  <si>
    <t>Se tienen identificados los cuartos fríos y se llevan controles de inventarios para garantizar la rotación de los productos y estos se encuentran claramente identificados.</t>
  </si>
  <si>
    <t>El almacenamiento del producto se realiza de forma ordenada, garantizando la la separación del producto con las paredes, piso y techo.</t>
  </si>
  <si>
    <t>El almacenamiento de canales retenidas o sospechosas, cumpe con los requisitos establecidos para los cuartos de refrigeración y/o congelación.</t>
  </si>
  <si>
    <t>Se mantinen registros de temperatura para cada cuarto y ésta se toman con la frecuencia necesaria para garantizar el control del proceso y el producto.</t>
  </si>
  <si>
    <t>La temperatura de congelación de la carne y productos cárnicos comestibles es de -18ºC o menos.</t>
  </si>
  <si>
    <t>Durante el almacenamiento como mínimo se mantiene la temperatura alcanzada por el producto en refrigeración o congelación.</t>
  </si>
  <si>
    <t>Durante el almacenamiento el empaque garantiza la protección del producto y este es de primer uso.</t>
  </si>
  <si>
    <t>Los cuartos de almacenamiento, refrigeración y congelación se mantienen limpios y no contienen elementos ajenos a la actividad normal que en ellas se desarrolla.</t>
  </si>
  <si>
    <t xml:space="preserve"> Área de desposte.</t>
  </si>
  <si>
    <t>Las áreas de desposte anexas a la planta de beneficio cumplen con los estándares de ejecución sanitaria</t>
  </si>
  <si>
    <t xml:space="preserve">La ubicación, construcción, diseño y dimensiones de las instalaciones son acordes con el volumen de producto a ser despostado y se evita la contaminación cruzada durante las operaciones. </t>
  </si>
  <si>
    <t>El ingreso  y transporte de las canales, medias canales y cuartos de canal se efectúa mediante rieles aéreos  que cumplen con las mismas exigencias para los cuartos de refrigeración o mediante  cintas transportadoras de material sanitario</t>
  </si>
  <si>
    <t>Los equipos y utensilios empleado para el desposte están construidos en material sanitario con diseño que evite la contaminación.</t>
  </si>
  <si>
    <t>Se cuenta con un sistema de disposición de huesos y productos no comestibles que grantizan las codiciones de higiene de la carne y evita la acumulación de los mismos.</t>
  </si>
  <si>
    <t>Se cuentan con equipos de medición adecuados para el control de la temperatura, debidamente calibrados, en las escalas requeridas para el proceso.</t>
  </si>
  <si>
    <t>La temperatura del ambiente máxima del área o planta de desposte es de (diez) +10 °C.</t>
  </si>
  <si>
    <t>Los contenedores o canastas con producto tanto en proceso como terminado no tienen contacto directo con el piso, para ello se emplean utensilios en material sanitario.</t>
  </si>
  <si>
    <t>En la planta de desposte se realiza la exposición, disección y retiro de ganglios.</t>
  </si>
  <si>
    <t xml:space="preserve"> Área de despacho</t>
  </si>
  <si>
    <t>El área de despacho cumple con los estándares de ejecución sanitaria y los requisitos específicos en sus instalaciones</t>
  </si>
  <si>
    <t>El área de despacho es cerrada y protegida de la contaminación externa y previene variaciones adversas de temperatura al producto.</t>
  </si>
  <si>
    <t>Las puertas del área de despachos cuentan con sistemas  de acople para los vehiculos a fin de evitar el choque térmico.</t>
  </si>
  <si>
    <t>Los muelles de despacho son usados solamente para tránsito de las canales y productos cárnicos comestibles.</t>
  </si>
  <si>
    <t>De la planta de beneficio las canales salen únicamente  en forma de: medias canales, cuartos de canal y octavos de canal
Cuando  se requiere el despacho de otros cortes estos son realizados en el área de desposte.</t>
  </si>
  <si>
    <t>Otras instalaciones.</t>
  </si>
  <si>
    <t>Para el sacrificio de emergencia la planta de beneficio cuenta con un procedimiento documentado y autorizado por la autoridad sanitaria competente, y el sacrificio se efectua al final de la jornada o en días en que no haya operación.</t>
  </si>
  <si>
    <t>Si en la planta de beneficio se utilizan canastillas, se cuenta con un procedimiento documentado y un área acondicionada con disponibilidad de agua fría y caliente para realizar la actividad.</t>
  </si>
  <si>
    <t>La planta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</si>
  <si>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El establecimiento cuenta con almacén de materiales de empaque (cuando aplique),  el cual se  dispone en forma ordenada, de manera que se minimice su deterioro y se evite su contaminación. El rotulado corresponde al uso al que sea destinado y está protegido para evitar su contaminación. Los empaques se inspeccionan antes de su uso para evitar cualquier riesgo de contaminación</t>
  </si>
  <si>
    <t xml:space="preserve">El área o taller de mantenimiento se encuentra bien ubicado y en condiciones de limpieza de tal forma que no genera contaminación a las áreas de proceso. </t>
  </si>
  <si>
    <t>Se cuenta con área de cafetería y/o social</t>
  </si>
  <si>
    <t>Se cuenta con área de máquinas.</t>
  </si>
  <si>
    <t>Se cuenta con áreas para el almacenamiento residuos incluyendo el almacenamiento temporal de decomisos no aprovechables y demás residuos peligrosos. Si la planta realiza tratamiento de residuos , se cuenta con las áreas y equipos necesarios para el desarrollo de esta actividad sin que genere contaminación para carne. La planta es responsable de la disposición final de los residuos generados en la misma</t>
  </si>
  <si>
    <t>Se cuenta con planta o sistema de tratamiento de aguas residuales</t>
  </si>
  <si>
    <t>Se cuenta con Oficina o sección en área administrativa para la inspección oficial, la cual es de uso exclusivo de los inspectores oficiales y cuenta con equipo de cómputo necesario que permita ingresar la información al Sistema de Inspección Oficial.</t>
  </si>
  <si>
    <t>El establecimiento cuenta con área de procesamiento de sangre y se cumple con la normatividad sanitaria y ambiental vigente si la planta realiza este proceso; si no lo realiza, la sangre es despachada a un establecimiento aprobado por las autoridades competentes, para su procesamiento.</t>
  </si>
  <si>
    <t>PROCEDIMIENTOS OPERATIVOS ESTANDARIZADOS DE SANEAMIENTO (POES)</t>
  </si>
  <si>
    <t>Los POES, tienen fecha y firma de la persona con mayor autoridad en el sitio o la de un funcionario de alto nivel en el establecimiento. La firma sisgnifica que el establecimiento pone en funcionamiento los POES.</t>
  </si>
  <si>
    <t>Los POES especifican de la frecuencia con que cada procedimiento se llevar a cabo e identifica a los responsables de la implementación y la conservación de dichos procedimientos</t>
  </si>
  <si>
    <t>Los demás procedimientos contenidos en el POES se llevan a cabo con las frecuencias especificadas</t>
  </si>
  <si>
    <t>El establecimiento monitorea diariamente la implementación de los procedimientos contenidos en el POES.</t>
  </si>
  <si>
    <t>El establecimiento recurre a métodos directos o muestreo para la verificación microbiológica de los POES.</t>
  </si>
  <si>
    <t xml:space="preserve">Dec. 1500 de 2007 Art. 26 N. 1.2. </t>
  </si>
  <si>
    <t>PROGRAMAS COMPLEMENTARIOS</t>
  </si>
  <si>
    <t>Programa de mantenimiento de instalaciones y equipos: La planta de beneficio,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</si>
  <si>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 xml:space="preserve">Programa de proveedores. La planta de beneficio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</si>
  <si>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 xml:space="preserve">Dec. 1500 de 2007 Art. 26 N. 1.2.3 </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</si>
  <si>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</si>
  <si>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 xml:space="preserve">Dec. 2270 de 2012 Art. 16 N. 1.2.4 </t>
  </si>
  <si>
    <t>Programa de trazabilidad. El establecimiento desarrolló, implementó y opera el programa de trazabilidad de acuerdo a lo definido por el Ministerio de Salud y Protección Socia/</t>
  </si>
  <si>
    <t xml:space="preserve">Dec. 1500 de 2007 Art. 26 N. 1.2.5 </t>
  </si>
  <si>
    <t>Laboratorios. La planta cuenta con laboratorio propio o contratado que esté autorizado por la autoridad sanitaria competente, con el fin de realizar las pruebas necesarias para implementar los planes y programas orientados a mantener la inocuidad del producto.</t>
  </si>
  <si>
    <t>INSPECCIÓN ANTE-MORTEM Y POST-MORTEM</t>
  </si>
  <si>
    <t xml:space="preserve">Inspección ante-mortem. </t>
  </si>
  <si>
    <t xml:space="preserve">La planta selecciona para el beneficio, animales sanos y descansados, para garantizar que la carne destinada al consumo humano sea inocua, saludable y organolépticamente apta. </t>
  </si>
  <si>
    <t>La planta identifica y rechaza para el beneficio aquellos animales en los que se detecte una enfermedad o defecto que haga que su carne no sea apta para consumo humano</t>
  </si>
  <si>
    <t xml:space="preserve">La planta identifica y segrega aquellos animales que requieren un manejo especial durante el sacrificio y el faenamiento, así como los que requieran atención especial durante la inspección post-mortem. </t>
  </si>
  <si>
    <t xml:space="preserve">La planta impide la contaminación de los locales, equipos y personal por los animales afectados de enfermedades y/o procesos patológicos infecciosos. </t>
  </si>
  <si>
    <t xml:space="preserve">El dictamen ante mórtem de los animales destinados al consumo humano está basado única y exclusivamente en consideraciones relativas a la inocuidad de la carne y de los productos cárnicos comestibles. </t>
  </si>
  <si>
    <t>El establecimiento provee los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</si>
  <si>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La planta admite animales bajo control especial cuando haya animales muertos o enfermos sospechosos de enfermedad contagiosa</t>
  </si>
  <si>
    <t>La planta admite animales bajo control especial cuando sospeche que éstos han sido sometidos a tratamientos con medicamentos sin que se hayan cumplido los períodos de retiro o sometidos a factores ambientales riesgosos para el consumo de sus carnes.</t>
  </si>
  <si>
    <t>La planta mantiene en corrales aislados los animales admitidos bajo control especial hasta que desaparezca la causa de restricción o los resultados de los exámenes practicados así lo determinen</t>
  </si>
  <si>
    <t>Todo animal que muera en los corrales de la planta de beneficio, cualquiera que sea la apariencia del mismo, es causa de decomiso total.</t>
  </si>
  <si>
    <t>El dictamen final sobre si un animal debe ser beneficiado, así como las condiciones que se requieren para un beneficio especial, las determina la inspección oficial.</t>
  </si>
  <si>
    <t>Se realiza inspección ante mórtem de manera inmediata para aquellos animales cuyo sacrificio de urgencia sea imprescindible para evitarle sufrimientos innecesarios. La canal y las vísceras de estos animales son aisladas e identificadas a la espera de la inspección post mórtem</t>
  </si>
  <si>
    <t>El establecimiento tiene y cumple los procedimientos para el manejo de los animales sospechosos conforme a la legislación vigente</t>
  </si>
  <si>
    <t>El establecimiento tiene y cumple los procedimientos para el manejo de hembras paridas y abortos conforme a la legislación vigente</t>
  </si>
  <si>
    <t>El establecimiento tiene y cumple los procedimientos para el manejo de los animales decomisados como consecuencia de la inspección ante mortem conforme a la legislación vigente</t>
  </si>
  <si>
    <t>El establecimiento tiene y cumple los procedimientos para el manejo de los animales para sacrificio de emergencia como consecuencia de la inspección ante mortem conforme a la legislación vigente</t>
  </si>
  <si>
    <t xml:space="preserve">Inspección post-mortem. </t>
  </si>
  <si>
    <t>El establecimiento cuenta con procedimientos de inspección post-morten y los cumple.
El dictamen oficial de la inspección post-mortem es realizado por los inspectores oficiales del INVIMA.</t>
  </si>
  <si>
    <t>El establecimiento cuenta con un sistema de identificación y directa relación de todas las partes del animal</t>
  </si>
  <si>
    <t>El establecimiento no retira ningún producto cárnico comestible hasta que se finaliza la inspección y se emite el dictamen final</t>
  </si>
  <si>
    <t>El establecimiento mantiene las canales a las que se les debe realizar exámenes complementarios en cámaras refrigeradas aisladas e identificadas hasta que se emita el dictamen final</t>
  </si>
  <si>
    <t>El establecimiento identifica y retira de la línea de faenamiento las canales que presentan lesiones o alteraciones que ponen en peligro la salud del personal y la higiene del establecimiento y las mantiene aisladas hasta su dictamen final.</t>
  </si>
  <si>
    <t>El establecimiento dispone de las canales, medias canales, cuartos, partes de ellas, vísceras y órganos que hayan sido declarados no aptos para el consumo humano en contenedores cerrados destinados a este uso exclusivo, las cuales son marcadas en toda su extensión en forma notoria e indeleble (incisiones, tinta especial), retiradas en el menor tiempo posible de la sala de beneficio y transportadas a los lugares destinados para su acopio, procesamiento o destrucción.</t>
  </si>
  <si>
    <t>El establecimieno realiza las pruebas para detección y diagnóstico de Trichinella, teniendo en cuenta los procedimientos que para tal fin establezca el INVIMA.</t>
  </si>
  <si>
    <t>GUÍA DE TRANSPORTE</t>
  </si>
  <si>
    <t xml:space="preserve">De la planta de beneficio el vehículo  sale  con la guía de transporte establecida por el INVIMA para  demostrar la procedencia de la carne y productos cárnicos comestibles. </t>
  </si>
  <si>
    <t>Dec. 2270 de 2012 Art. 17</t>
  </si>
  <si>
    <t>PLAN DE MUESTREO</t>
  </si>
  <si>
    <t>Dec. 2270 de 2012 Art 17</t>
  </si>
  <si>
    <t>La planta de beneficio tiene implementado un plan de muestreo de microorganismos, el cual se determinó con base en los riesgos microbiológicos para la salud pública</t>
  </si>
  <si>
    <t>Dec. 2270 de 2012 Art 17 N. 1</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</si>
  <si>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</si>
  <si>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de 2012 Art 17 N. 2</t>
  </si>
  <si>
    <t xml:space="preserve">En el plan de muestreo se establece el método de manejo de muestras de tal forma que se garantice la integridad de las mismas. </t>
  </si>
  <si>
    <t>Dec. 2270 de 2012 Art 17 N. 3</t>
  </si>
  <si>
    <t>En el plan de muestreo se determina el responsable de la toma de muestra</t>
  </si>
  <si>
    <t>Dec. 2270 de 2012 Art 17 N. 4</t>
  </si>
  <si>
    <t>Se tiene establecida la recolección de las muestras para superficies en contacto con el alimento, ambientes, operarios y agua de proceso.</t>
  </si>
  <si>
    <t>Dec. 2270 de 2012 Art 17 N. 5</t>
  </si>
  <si>
    <t>Cada muestreo incluye los ambientes de las áreas donde se manipulen carne y productos cárnicos comestibles, las superficies de los equipos y utensilios que entren en contacto con el alimento y el personal en las diferentes áreas, con énfasis en las de proceso</t>
  </si>
  <si>
    <t>Dec. 2270 de 2012 Art 17 N. 7</t>
  </si>
  <si>
    <t>CADENA DE FRIO Y ALMACENAMIENTO DE CARNE Y PRODUCTOS CÁRNICOS.</t>
  </si>
  <si>
    <t xml:space="preserve"> Cuando se almacenan carnes empacadas se mantiene en estantes que permiten la circulación del frío.</t>
  </si>
  <si>
    <t>El  vehículo de transporte de carne cuenta con la temperatura requerida por los productos a transportar.</t>
  </si>
  <si>
    <t xml:space="preserve">El agua procedente de los difusores es canalizada mediante tubos hacia el desagüe </t>
  </si>
  <si>
    <t xml:space="preserve">Dec. 1500 de 2007 Art. 9 </t>
  </si>
  <si>
    <t xml:space="preserve">La planta de beneficio establece la vida útil del producto de acuerdo a condiciones de conservación con base en estudios de estabilidad </t>
  </si>
  <si>
    <t>PUNTAJE TOTAL</t>
  </si>
  <si>
    <t>RESULTADO GLOBALES DE CUMPLIMIENTO DEL ESTABLECIMIENTO</t>
  </si>
  <si>
    <t>PUNTAJE MAXIMO</t>
  </si>
  <si>
    <t>PUNTAJE OBTENIDO POR  PLANTA</t>
  </si>
  <si>
    <t xml:space="preserve">% CUMPLIMIENTO </t>
  </si>
  <si>
    <t>RESULTADOS PRESENTADOS POR LA PLANTA DE BENEFICIO</t>
  </si>
  <si>
    <t xml:space="preserve">VIDA UTIL DE LA CARNE Y PRODUCTOS CARNICOS COMESTIBLES.  </t>
  </si>
  <si>
    <r>
      <rPr>
        <b/>
        <sz val="11"/>
        <rFont val="Arial Narrow"/>
        <family val="2"/>
      </rPr>
      <t xml:space="preserve">Estado de salud. 
</t>
    </r>
    <r>
      <rPr>
        <sz val="11"/>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</si>
  <si>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r>
      <t xml:space="preserve">Capacitación :  
</t>
    </r>
    <r>
      <rPr>
        <sz val="11"/>
        <rFont val="Arial Narrow"/>
        <family val="2"/>
      </rPr>
      <t>1.</t>
    </r>
    <r>
      <rPr>
        <b/>
        <sz val="11"/>
        <rFont val="Arial Narrow"/>
        <family val="2"/>
      </rPr>
      <t xml:space="preserve"> </t>
    </r>
    <r>
      <rPr>
        <sz val="11"/>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</si>
  <si>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r>
      <rPr>
        <b/>
        <sz val="11"/>
        <rFont val="Arial Narrow"/>
        <family val="2"/>
      </rPr>
      <t>Prácticas higiénicas y medidas de protección:</t>
    </r>
    <r>
      <rPr>
        <i/>
        <sz val="11"/>
        <rFont val="Arial Narrow"/>
        <family val="2"/>
      </rPr>
      <t xml:space="preserve">
</t>
    </r>
    <r>
      <rPr>
        <sz val="11"/>
        <rFont val="Arial Narrow"/>
        <family val="2"/>
      </rPr>
      <t>La planta de beneficio garantiza que el personal interno y externo con acceso a las áreas de producción, almacenamiento y despacho cumple con las práctias higiéncias y medidas de protección.</t>
    </r>
  </si>
  <si>
    <r>
      <rPr>
        <b/>
        <i/>
        <sz val="11"/>
        <rFont val="Arial Narrow"/>
        <family val="2"/>
      </rPr>
      <t xml:space="preserve">Sección intermedia o de procesamiento: </t>
    </r>
    <r>
      <rPr>
        <i/>
        <sz val="11"/>
        <rFont val="Arial Narrow"/>
        <family val="2"/>
      </rPr>
      <t xml:space="preserve"> </t>
    </r>
    <r>
      <rPr>
        <sz val="11"/>
        <rFont val="Arial Narrow"/>
        <family val="2"/>
      </rPr>
      <t xml:space="preserve"> En esta sección se realizan las operaciones de faenamiento posteriores al depilado hasta el eviscerado </t>
    </r>
  </si>
  <si>
    <r>
      <rPr>
        <b/>
        <sz val="11"/>
        <rFont val="Arial Narrow"/>
        <family val="2"/>
      </rPr>
      <t>Implementación de los procedimientos operativos estandarizados de saneamiento (POES).</t>
    </r>
    <r>
      <rPr>
        <sz val="11"/>
        <rFont val="Arial Narrow"/>
        <family val="2"/>
      </rPr>
      <t xml:space="preserve"> 
Los procedimientos pre-operativos indicados en los POES se realizan antes de comenzar las operaciones en el establecimiento </t>
    </r>
  </si>
  <si>
    <r>
      <rPr>
        <b/>
        <sz val="11"/>
        <rFont val="Arial Narrow"/>
        <family val="2"/>
      </rPr>
      <t xml:space="preserve">Mantenimiento de los procedimientos operativos estandarizados de saneamiento (POES). </t>
    </r>
    <r>
      <rPr>
        <sz val="11"/>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</si>
  <si>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1"/>
        <rFont val="Arial Narrow"/>
        <family val="2"/>
      </rPr>
      <t>Acciones correctivas de los procedimientos operativos estandarizados de saneamiento (POES).</t>
    </r>
    <r>
      <rPr>
        <sz val="11"/>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</si>
  <si>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1"/>
        <rFont val="Arial Narrow"/>
        <family val="2"/>
      </rPr>
      <t>Registros.</t>
    </r>
    <r>
      <rPr>
        <sz val="11"/>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</si>
  <si>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 xml:space="preserve">Res 562 de  2016 Art. 4 </t>
  </si>
  <si>
    <t xml:space="preserve">Dec. 1500 de 2007 Res 562 de 2016 Art. 4 </t>
  </si>
  <si>
    <t xml:space="preserve">Dec. 1500 de 2007 Res 562 de 2016 Art. 5 </t>
  </si>
  <si>
    <t xml:space="preserve">Res 562 de 2016 Art. 5 N. 1 </t>
  </si>
  <si>
    <t>Res 562 de 2016 Art. 5 N. 2</t>
  </si>
  <si>
    <t>Res 562 de 2016 Art. 5 N. 3</t>
  </si>
  <si>
    <t>Res 562 de 2016 Art. 5 N. 4</t>
  </si>
  <si>
    <t xml:space="preserve">Dec. 1500 de 2007 Res 562 de 2016 Art. 6 </t>
  </si>
  <si>
    <t xml:space="preserve">Res 562 de 2016  Art. 6 N.1 </t>
  </si>
  <si>
    <t>Res 562 de 2016  Art. 6 N.2</t>
  </si>
  <si>
    <t>Res 562 de 2016  Art. 6 N.3</t>
  </si>
  <si>
    <t>Res 562 de 2016  Art. 6 N.4</t>
  </si>
  <si>
    <t>Res 562 de 2016  Art. 6 N.5</t>
  </si>
  <si>
    <t>Res 562 de 2016  Art. 6 N.6</t>
  </si>
  <si>
    <t>Res 562 de 2016  Art. 6 N.7</t>
  </si>
  <si>
    <t>Res 562 de 2016  Art. 6 N.8</t>
  </si>
  <si>
    <t>Res 562 de 2016  Art. 6 N.9</t>
  </si>
  <si>
    <t>Res 562 de 2016  Art. 6 N.10</t>
  </si>
  <si>
    <t>Res 562 de 2016  Art. 6 N.11</t>
  </si>
  <si>
    <t>Res 562 de 2016  Art. 6 N.12</t>
  </si>
  <si>
    <t>Res 562 de 2016  Art. 6 N.13</t>
  </si>
  <si>
    <t>Res 562 de 2016  Art. 6 N.14</t>
  </si>
  <si>
    <t>Res 562 de 2016  Art. 6 N.15</t>
  </si>
  <si>
    <t>Res 562 de 2016  Art. 6 N.16</t>
  </si>
  <si>
    <t>Res 562 de 2016  Art. 6 N.17</t>
  </si>
  <si>
    <t>Dec. 1500 de 2007 Art. 26 N. 1.1.4. Res 562 de 2016 Art. 7</t>
  </si>
  <si>
    <t xml:space="preserve">Res 562 de 2016 Art 7 N.1 </t>
  </si>
  <si>
    <t>Res 562 de 2016 Art 7 N.2</t>
  </si>
  <si>
    <t>Res 562 de 2016 Art 7 N.3</t>
  </si>
  <si>
    <t>Res 562 de 2016 Art 7 N.4</t>
  </si>
  <si>
    <t>Res 562 de 2016 Art 7 N.5</t>
  </si>
  <si>
    <t>Res 562 de 2016 Art 7 N.6</t>
  </si>
  <si>
    <t>Res 562 de 2016 Art 7 N.7</t>
  </si>
  <si>
    <t xml:space="preserve">Dec. 1500 de 2007 Art. 26 N. 1.1.5. Res 562 de 2016  Art. 8 </t>
  </si>
  <si>
    <t xml:space="preserve">Res 562 de 2016 Art 8 N.1 </t>
  </si>
  <si>
    <t>Res 562 de 2016 Art 8 N.2</t>
  </si>
  <si>
    <t>Res 562 de 2016 Art 8 N.3</t>
  </si>
  <si>
    <t>Res 562 de 2016 Art 8 N.4</t>
  </si>
  <si>
    <t xml:space="preserve">Dec. 1500 de 2007 Art. 26 N. 1.1.6. Res 562 de 2016 Art. 9 </t>
  </si>
  <si>
    <t>Res 562 de 2016  Art. 9 N. 1</t>
  </si>
  <si>
    <t>Res 562 de 2016  Art. 9 N. 3</t>
  </si>
  <si>
    <t xml:space="preserve">Res 562 de 2016 Art. 10 N.1 </t>
  </si>
  <si>
    <t xml:space="preserve">Res 562 de 2016  Art. 10 N.1.1 </t>
  </si>
  <si>
    <t>Res 562 de 2016  Art. 10 N.1.2</t>
  </si>
  <si>
    <t>Res 562 de 2016  Art. 10 N.1.3</t>
  </si>
  <si>
    <t>Res 562 de 2016  Art. 10 N.1.4</t>
  </si>
  <si>
    <t>Res 562 de 2016  Art. 10 N.1.5</t>
  </si>
  <si>
    <t>Res 562 de 2016  Art. 10 N.1.6</t>
  </si>
  <si>
    <t>Res 562 de 2016  Art. 10 N.1.7</t>
  </si>
  <si>
    <t>Res 562 de 2016  Art. 10 N.1.8</t>
  </si>
  <si>
    <t>Res 562 de 2016  Art. 10 N.1.9</t>
  </si>
  <si>
    <t>Res 562 de 2016  Art. 10 N.1.10</t>
  </si>
  <si>
    <t>Res 562 de 2016  Art. 10 N.1.11</t>
  </si>
  <si>
    <t>Res 562 de 2016  Art. 10 N.1.12</t>
  </si>
  <si>
    <t>Res 562 de 2016  Art. 10 N.1.13</t>
  </si>
  <si>
    <t>Res 562 de 2016  Art. 10 N.1.14</t>
  </si>
  <si>
    <t>Res 562 de 2016  Art. 10 N.1.15</t>
  </si>
  <si>
    <t>Res 562 de 2016 Art. 10 N.2</t>
  </si>
  <si>
    <t xml:space="preserve">Res 562 de 2016 Art. 10 N. 2 </t>
  </si>
  <si>
    <t>Res 562 de 2016 Art. 10 N. 2.3</t>
  </si>
  <si>
    <t xml:space="preserve"> Res. 562 de 2016 Art. 10 N. 3 </t>
  </si>
  <si>
    <t xml:space="preserve">Res 562 de 2016 Art. 10 N. 3.1 </t>
  </si>
  <si>
    <t>Res 562 de 2016 Art. 10 N. 3.2</t>
  </si>
  <si>
    <t xml:space="preserve">Dec. 1500 de 2007 Art. 26 N. 1.1.8. Res 562 de 2016 Art. 11 </t>
  </si>
  <si>
    <t>Dec. 1500 de 2007 Art. 26 N. 1.1.9. Res 562 de 2016 Art. 12</t>
  </si>
  <si>
    <t xml:space="preserve">Dec. 1500 de 2007 Art. 26 N. 1.1.9. Res 562 de 2016 Art. 12 </t>
  </si>
  <si>
    <t>Dec. 1500 de 2007 Art. 26 N. 1.1.9. Res 562 de 2016 Art. 12 N. 1</t>
  </si>
  <si>
    <t>Dec. 1500 de 2007 Art. 26 N. 1.1.9. Res 562 de 2016 Art. 12 N. 2</t>
  </si>
  <si>
    <t>Dec. 1500 de 2007 Art. 26 N. 1.1.9. Res 562 de 2016 Art. 12 N. 3</t>
  </si>
  <si>
    <t xml:space="preserve">Dec. 1500 de 2007 N 1.1.11 DEL Art. 26 Res 562 de 2016 </t>
  </si>
  <si>
    <t>El tanque de almacenamiento debe ser construido o revestido en materiales que garanticen la potabilidad del agua con una capacidad mínima para operar durante un (1) día de proceso, a razón de 250 litros por animal, o una cantidad menor si cumple el objetivo de inocuidad del proceso y del producto</t>
  </si>
  <si>
    <t>Res 562 de 2016 Artículo 13.1</t>
  </si>
  <si>
    <t>Res 562 de 2016 Artículo 13.2</t>
  </si>
  <si>
    <t>Res 562 de 2016 Artículo 13.3</t>
  </si>
  <si>
    <t>Res 562 de 2016 Artículo 13.4</t>
  </si>
  <si>
    <t>Disponer de un plano del sistema hidráulico de la planta y contar con el manual para su operación.</t>
  </si>
  <si>
    <t>Disponer de agua potable con presión adecuada para el desarrollo de las operaciones del proceso y las actividades de limpieza y desinfección.</t>
  </si>
  <si>
    <t>Solamente se permite el uso de agua no potable, cuando la misma no ocasione riesgos de contaminación de la carne y productos cárnicos comestibles, como en los casos de generación de vapor o refrigeración indirectos. En estos casos, los sistemas de redes estarán diseñados e identificados de manera tal que se evite la contaminación cruzada con el agua potable.</t>
  </si>
  <si>
    <t>Dec. 1500 de 2007 Art. 26 N. 1.1.13. Res 562 de 2016 Art. Artículo 14</t>
  </si>
  <si>
    <t>Res 562 de 2016 Art. 15</t>
  </si>
  <si>
    <t>Res 562 de 2016 Art. 16</t>
  </si>
  <si>
    <t>Res 562 de 2016 Art. 17</t>
  </si>
  <si>
    <t>Res 562 de 2016  Art. 17 N. 1</t>
  </si>
  <si>
    <t>Res 562 de 2016  Art. 17 N. 2</t>
  </si>
  <si>
    <t>Res 562 de 2016  Art. 17 N. 3</t>
  </si>
  <si>
    <t>Res 562 de 2016  Art. 17 N. 4</t>
  </si>
  <si>
    <t>Res 562 de 2016  Art. 17 N. 5</t>
  </si>
  <si>
    <t>Res 562 de 2016  Art. 17 N. 6</t>
  </si>
  <si>
    <t>Res 562 de 2016  Art. 17 N. 7</t>
  </si>
  <si>
    <t>Res 562 de 2016  Art. 17 N. 8</t>
  </si>
  <si>
    <t>Res 562 de 2016  Art. 17 N. 9</t>
  </si>
  <si>
    <t>Res 562 de 2016  Art. 17 N. 10</t>
  </si>
  <si>
    <t>Res 562 de 2016  Art. 17 N. 11</t>
  </si>
  <si>
    <t>Res 562 de 2016  Art. 17 N. 12</t>
  </si>
  <si>
    <t>Res 562 de 2016  Art. 17 N. 13</t>
  </si>
  <si>
    <t>Res 562 de 2016  Art. 17 N. 14</t>
  </si>
  <si>
    <t>Res 562 de 2016  Art. 17 N. 15</t>
  </si>
  <si>
    <t>Res 562 de 2016  Art. 17 N. 16</t>
  </si>
  <si>
    <t>Res 562 de 2016  Art. 17 N. 17</t>
  </si>
  <si>
    <t>Res 562 de 2016  Art. 17 N. 18</t>
  </si>
  <si>
    <t>Res 562 de 2016  Art. 17 N. 19</t>
  </si>
  <si>
    <t>Res 562 de 2016  Art. 17 N. 20</t>
  </si>
  <si>
    <t>Res 562 de 2016  Art. 17 N. 21</t>
  </si>
  <si>
    <t xml:space="preserve">Dec. 1500 de 2007 Res 562 de 2016 Art 72  </t>
  </si>
  <si>
    <t>Se debe garantizar que las instalaciones, los equipos y los utensilios, no generen contaminación de la carne, faciliten las labores de limpieza y desinfección y permitan el desarrollo de las operaciones propias del proceso, así como la inspección. Igualmente, los equipos y utensilios deben ser diseñados, construidos, instalados y mantenidos, cumpliendo las condiciones sanitarias para su funcionamiento.</t>
  </si>
  <si>
    <t xml:space="preserve">Res 562 de 2016 Art 18 </t>
  </si>
  <si>
    <t>Res 562 de 2016Art 19</t>
  </si>
  <si>
    <t xml:space="preserve">Las vías interiores deben ser de superficie dura, tratada o pavimentada a fin de controlar el levantamiento de polvo debido a las operaciones. </t>
  </si>
  <si>
    <t xml:space="preserve">Contar con un sistema de desinfección para los vehículos que transportan animales al ingreso y salida de la planta de beneficio animal de categoría nacional. </t>
  </si>
  <si>
    <t xml:space="preserve">La zona de desembarque de animales debe estar comunicada directamente con el corral de recepción. </t>
  </si>
  <si>
    <t xml:space="preserve">La rampa de desembarque debe ser de materiales lavables, des infectables, con pisos antideslizantes y con una pendiente que garantice el bienestar animal. </t>
  </si>
  <si>
    <t>Res 562 de 2016  Art. 20</t>
  </si>
  <si>
    <t>Res 562 de 2016   Art. 20 N. 1</t>
  </si>
  <si>
    <t>Res 562 de 2016   Art. 20 N. 2</t>
  </si>
  <si>
    <t>Res 562 de 2016   Art. 20 N. 3</t>
  </si>
  <si>
    <t>Res 562 de 2016   Art. 20 N. 4</t>
  </si>
  <si>
    <t>Res 562 de 2016   Art. 20 N. 5</t>
  </si>
  <si>
    <t>Res 562 de 2016   Art. 20 N. 6</t>
  </si>
  <si>
    <t>Disponer de corrales independientes de recepción, sacrificio y observación, los cuales deben estar identificados, numerados y contar con un sistema que permita la adecuada observación de todos los animales. Su capacidad debe estar de acuerdo con el volumen de sacrificio</t>
  </si>
  <si>
    <t>Para la ubicación de los corrales se debe garantizar una separación entre éstos y la planta de proceso, con el fin de evitar contaminación para el producto.</t>
  </si>
  <si>
    <t>Corral de recepcción: 
La capacidad del corral está calculada con el espacio suficiente por animal mínimo  de 1.0 m2 y este corral está comunicado con el corral de sacrificio y de observación</t>
  </si>
  <si>
    <t>Los animales deben ingresar al establecimiento con el tiempo necesario para garantizar la inspección ante mortem y el descanso del animal, previo al beneficio.</t>
  </si>
  <si>
    <t>A los chigüiros que por alguna circunstancia permanezcan en la planta de beneficio por un lapso superior a 24 horas, se les debe proveer de alimento. No podrán permanecer sin ser beneficiados por un tiempo superior a 48 horas.</t>
  </si>
  <si>
    <t xml:space="preserve">El corral de observación, permanecerá cerrado con llave, bajo la responsabilidad del inspector oficial. Los equipos e instrumentales existentes en ellos, sólo podrán usarse en estas instalaciones. </t>
  </si>
  <si>
    <t>La sala de sacrificio y faenamiento corresponde al área principal del proceso y debe contar con dos (2) áreas denominadas: a) área de insensibilización, sangría, escaldado y depilado e intermedia o de procesamiento, y b) de terminación y salida.</t>
  </si>
  <si>
    <t xml:space="preserve">Área de insensibilización, sangría y sección intermedia o de procesamiento.  </t>
  </si>
  <si>
    <t xml:space="preserve">Sección de insensibilización y sangría </t>
  </si>
  <si>
    <t>En el proceso de escaldado por inmersión se garantiza, entre otros, los siguientes aspectos:
Inmersión total de la canal en tanque escaldador con agua Potable, la cual debe contar con una temperatura determinada, de forma tal que garantice eficiencia en el proceso sin alterar la calidad de la canal por sobreescaldado.</t>
  </si>
  <si>
    <t>Se debe contar con salida para el agua utilizada, acoplada a la red de efluentes.</t>
  </si>
  <si>
    <t>La temperatura y tiempo de escaldado son ajustados de acuerdo con las condiciones de proceso. Este proceso se encuentra estandarizado y documentado.</t>
  </si>
  <si>
    <t>Cuenta con un área de cabezas, cuando en la planta se realice la separación de las mismas.</t>
  </si>
  <si>
    <t>En caso de realizar la separación de cabeza, esta se lava a presión por boca y nariz para eliminar los restos de sangre y otros contaminantes.</t>
  </si>
  <si>
    <t>Estar ubicados de forma tal que no se genere la posibilidad de contaminación de las canales.</t>
  </si>
  <si>
    <t>La temperatura de la canal en refrigeración es de máximo 7° C medida en el centro de la masa muscular. .</t>
  </si>
  <si>
    <t>Cuando el desposte se encuentre ubicado en las instalaciones de la planta de beneficio, éste debe estar separado físicamente de las demás áreas</t>
  </si>
  <si>
    <t xml:space="preserve">Las plantas de desposte deben contar con una separación física entre las actividades de deshuese, corte, empaque primario y la actividad de empaque secundario o embalaje. </t>
  </si>
  <si>
    <t>Res 562 de 2016    Art. 80</t>
  </si>
  <si>
    <t>Res 562 de 2016  Art.  30</t>
  </si>
  <si>
    <t>Res 562 de 2016  Art.  30 N. 1.1</t>
  </si>
  <si>
    <t>Res 562 de 2016  Art.  30 N. 1.2</t>
  </si>
  <si>
    <t>Res 562 de 2016  Art.  30 N. 1.3</t>
  </si>
  <si>
    <t>Res 562 de 2016  Art.  30 N. 2.1</t>
  </si>
  <si>
    <t>Res 562 de 2016  Art.  30 N. 2.2</t>
  </si>
  <si>
    <t>Res 562 de 2016  Art.  30 N. 2.3</t>
  </si>
  <si>
    <t>Res 562 de 2016  Art. 31</t>
  </si>
  <si>
    <t>Res 562 de 2016  Art.31 N. 1</t>
  </si>
  <si>
    <t>Res 562 de 2016  Art.31 N. 2</t>
  </si>
  <si>
    <t>Res 562 de 2016  Art.31 N. 3</t>
  </si>
  <si>
    <t>Res 562 de 2016  Art.31 N. 4</t>
  </si>
  <si>
    <t>Res 562 de 2016  Art.31 N. 5</t>
  </si>
  <si>
    <t>Res 562 de 2016  Art.31 N. 6</t>
  </si>
  <si>
    <t>Res 562 de 2016  Art.31 N. 7</t>
  </si>
  <si>
    <t>Res 562 de 2016  Art.31 N. 8</t>
  </si>
  <si>
    <t>Res 562 de 2016  Art.31 N. 9</t>
  </si>
  <si>
    <t>Res 562 de 2016  Art.31 N. 10</t>
  </si>
  <si>
    <t>Res 562 de 2016  Art.31 N. 11</t>
  </si>
  <si>
    <t xml:space="preserve">Decreto 1500 de 2007. Artículo 26 N 1.3 Res 562 de 2016  </t>
  </si>
  <si>
    <t>Res 562 de 2016  Artículo 33</t>
  </si>
  <si>
    <t>Cada establecimiento debe desarrollar e implementar los POES para reducir al máximo la contaminación directa o indirecta de la carne y los productos cárnicos comestibles, asegurando la limpieza y desinfección de las superficies que entran en contacto con el alimento, las instalaciones y los equipos, antes de dar comienzo a las operaciones y durante éstas.</t>
  </si>
  <si>
    <r>
      <rPr>
        <b/>
        <sz val="11"/>
        <rFont val="Arial Narrow"/>
        <family val="2"/>
      </rPr>
      <t xml:space="preserve">Desarrollo de los procedimientos operativos estandarizados de saneamiento (POES) </t>
    </r>
    <r>
      <rPr>
        <sz val="11"/>
        <rFont val="Arial Narrow"/>
        <family val="2"/>
      </rPr>
      <t>La descripción de todos los procedimientos que se llevan a cabo diariamente, antes y durante las operaciones, los cuales deben ser suficientes para evitar la contaminación o adulteración directa de los productos. Cada procedimiento estará identificado como operativo o preoperativo y contendrá las indicaciones para la limpieza y desinfección de las superficies de contacto con alimentos existentes en las instalaciones, equipos y utensilios.</t>
    </r>
  </si>
  <si>
    <t>Res 562 de 2016  Artículo 34 N. 1</t>
  </si>
  <si>
    <t>Res 562 de 2016  Artículo 34 N. 2</t>
  </si>
  <si>
    <t>Res 562 de 2016  Artículo 34 N. 3</t>
  </si>
  <si>
    <t>Res 562 de 2016  Artículo 35 N. 1</t>
  </si>
  <si>
    <t>Res 562 de 2016  Artículo 35 N. 2</t>
  </si>
  <si>
    <t>Res 562 de 2016  Artículo 35 N. 3</t>
  </si>
  <si>
    <t>Res 562 de 2016  Artículo 35 N. 4</t>
  </si>
  <si>
    <t>Res 562 de 2016  Artículo 36</t>
  </si>
  <si>
    <t>Res 562 de 2016  Artículo 37</t>
  </si>
  <si>
    <t>Res 562 de 2016  Artículo 38</t>
  </si>
  <si>
    <t>Res 562 de 2016 Art 41</t>
  </si>
  <si>
    <t>Res 562 de 2016 Art 41 N.1</t>
  </si>
  <si>
    <t>Res 562 de 2016 Art 41 N.2</t>
  </si>
  <si>
    <t>Res 562 de 2016 Art 41 N.3</t>
  </si>
  <si>
    <t>Res 562 de 2016 Art 41 N.4</t>
  </si>
  <si>
    <t>Res 562 de 2016 Art 41 N.5</t>
  </si>
  <si>
    <t xml:space="preserve">Res 562 de 2016 Art 42 </t>
  </si>
  <si>
    <t>Res 562 de 2016 Art 43 .N. 1</t>
  </si>
  <si>
    <t>Res 562 de 2016 Art 43 .N. 2</t>
  </si>
  <si>
    <t>Res 562 de 2016 Art 43 .N. 3</t>
  </si>
  <si>
    <t>Res 562 de 2016 Art 43 .N. 4</t>
  </si>
  <si>
    <t>Res 562 de 2016 Art 43 .N. 5</t>
  </si>
  <si>
    <t>Res 562 de 2016 Art 43 .N. 6</t>
  </si>
  <si>
    <t>Res 562 de 2016 Art 43 .N. 7</t>
  </si>
  <si>
    <t>Si dentro de las 24 horas posteriores a la inspección ante mortem no hayan sido sacrificados, los chigüiros deben ser reexaminados.</t>
  </si>
  <si>
    <t>Res 562 de 2016 Art 47</t>
  </si>
  <si>
    <t>Res 562 de 2016 Art 48</t>
  </si>
  <si>
    <t>Res 562 de 2016 Art 50</t>
  </si>
  <si>
    <t>Res 562 de 2016 Art 51</t>
  </si>
  <si>
    <t>Res 562 de 2016 Art 52</t>
  </si>
  <si>
    <t>Res 562 de 2016 Art 52 Parágrafo 1 Art. 53 Parágrafo 2</t>
  </si>
  <si>
    <t>Res 562 de 2016 Art 52 N. 6 Art. 53 Parágrafo 1</t>
  </si>
  <si>
    <t>Res 562 de 2016 Art 53 N. 7</t>
  </si>
  <si>
    <t>Res 562 de 2016 Art 53 N. 9</t>
  </si>
  <si>
    <t>Res 562 de 2016 Art 53 N. 10</t>
  </si>
  <si>
    <t>Res 562 de 2016 Art 54</t>
  </si>
  <si>
    <t>Res 562 de 2016 Art  53 N. 11</t>
  </si>
  <si>
    <t>Res 562 de 2016 Art.59. Tabla 2. N. 14</t>
  </si>
  <si>
    <t>Res 562 de 2016 Art 61</t>
  </si>
  <si>
    <t>Res 562 de 2016 Art 62</t>
  </si>
  <si>
    <t>Res 562 de 2016   Art. 21</t>
  </si>
  <si>
    <t>Res 562 de 2016   Art. 21 N. 1.1</t>
  </si>
  <si>
    <t>Res 562 de 2016   Art. 21 N. 1.2</t>
  </si>
  <si>
    <t>Res 562 de 2016   Art. 21 N. 1.3</t>
  </si>
  <si>
    <t>Res 562 de 2016   Art. 21 N. 1.4</t>
  </si>
  <si>
    <t>Res 562 de 2016   Art. 21 N. 1.5</t>
  </si>
  <si>
    <t>Res 562 de 2016   Art. 21 N. 1.6</t>
  </si>
  <si>
    <t>Res 562 de 2016   Art. 21 N. 1.7</t>
  </si>
  <si>
    <t>Res 562 de 2016   Art. 21 N. 1.8</t>
  </si>
  <si>
    <t>Res 562 de 2016   Art. 21 N. 1.9</t>
  </si>
  <si>
    <t>Res 562 de 2016   Art. 21 N. 1.10</t>
  </si>
  <si>
    <t>Res 562 de 2016   Art. 21 N. 1.11</t>
  </si>
  <si>
    <t>Res 562 de 2016   Art. 21 N. 1.12</t>
  </si>
  <si>
    <t>Res 562 de 2016  Art. 21 N. 2.1</t>
  </si>
  <si>
    <t>Res 562 de 2016  Art. 21 N. 2.2</t>
  </si>
  <si>
    <t>Res 562 de 2016  Art. 21 N. 2.3</t>
  </si>
  <si>
    <t>Res 562 de 2016  Art. 21 N. 2.4</t>
  </si>
  <si>
    <t>Res 562 de 2016  Art. 21 N. 2.5</t>
  </si>
  <si>
    <t>Res 562 de 2016   Art. 21 N. 3.1</t>
  </si>
  <si>
    <t>Res 562 de 2016   Art. 21 N. 3.2</t>
  </si>
  <si>
    <t>Res 562 de 2016   Art. 22</t>
  </si>
  <si>
    <t xml:space="preserve">Res 562 de 2016  Artículo 22.  </t>
  </si>
  <si>
    <t>Res 562 de 2016   Art. 21 N. 3.3</t>
  </si>
  <si>
    <t>Res 562 de 2016  Artículo 23</t>
  </si>
  <si>
    <t>Res 562 de 2016  Artículo 24 N. 1.1</t>
  </si>
  <si>
    <t>Res 562 de 2016  Artículo 24 N. 1.2</t>
  </si>
  <si>
    <t>Res 562 de 2016  Artículo 24 N. 1.3</t>
  </si>
  <si>
    <t>Res 562 de 2016  Artículo 24 N. 1.4</t>
  </si>
  <si>
    <t>Res 562 de 2016  Artículo 24 N. 1.5</t>
  </si>
  <si>
    <t>Res 562 de 2016  Artículo 24 N. 1.6</t>
  </si>
  <si>
    <t>Res 562 de 2016  Artículo 24 N. 1.7</t>
  </si>
  <si>
    <t>Res 562 de 2016  Artículo 24 N. 2.1</t>
  </si>
  <si>
    <t>Res 562 de 2016  Artículo 24 N. 2.2</t>
  </si>
  <si>
    <t>Res 562 de 2016  Artículo 24 N. 2.3</t>
  </si>
  <si>
    <t>Res 562 de 2016  Artículo 24 N. 2.4</t>
  </si>
  <si>
    <t>Res 562 de 2016  Artículo 24 N. 2.5</t>
  </si>
  <si>
    <t>Res 562 de 2016  Artículo 24 N. 2.6</t>
  </si>
  <si>
    <t>Res 562 de 2016  Artículo 24 N. 2.7</t>
  </si>
  <si>
    <t>Res 562 de 2016  Artículo 24 N. 2.8</t>
  </si>
  <si>
    <t>Res 562 de 2016  Artículo 24 N. 2.9</t>
  </si>
  <si>
    <t>Res 562 de 2016  Artículo 24 N. 2.10</t>
  </si>
  <si>
    <t>Res 562 de 2016  Artículo 24 N. 2.11</t>
  </si>
  <si>
    <t>Res 562 de 2016  Artículo 24 N. 2.12</t>
  </si>
  <si>
    <t>Res 562 de 2016  Artículo 24 N. 2.13</t>
  </si>
  <si>
    <t>Res 562 de 2016  Artículo 24 N. 2.14</t>
  </si>
  <si>
    <t>Res 562 de 2016  Artículo 24 N. 2.15</t>
  </si>
  <si>
    <t>Res 562 de 2016  Artículo 24 N. 3.1</t>
  </si>
  <si>
    <t>Res 562 de 2016  Artículo 24 N. 3.2</t>
  </si>
  <si>
    <t>Res 562 de 2016  Artículo 24 N. 3.3</t>
  </si>
  <si>
    <t>Res 562 de 2016  Artículo 24 N. 3.3.1</t>
  </si>
  <si>
    <t>Res 562 de 2016  Artículo 24 N. 3.4</t>
  </si>
  <si>
    <t>Res 562 de 2016  Artículo 24 N. 3.5</t>
  </si>
  <si>
    <t>Res 562 de 2016  Artículo 24 N. 3.6</t>
  </si>
  <si>
    <t>Res 562 de 2016  Artículo 24 N. 3.7</t>
  </si>
  <si>
    <t>Res 562 de 2016  Artículo 24 N. 3.8</t>
  </si>
  <si>
    <t>Res 562 de 2016  Art. 25</t>
  </si>
  <si>
    <t>Res 562 de 2016    Art. 25 1.1</t>
  </si>
  <si>
    <t>Res 562 de 2016    Art. 25 1.2</t>
  </si>
  <si>
    <t>Res 562 de 2016    Art. 25 1.3</t>
  </si>
  <si>
    <t>Res 562 de 2016    Art. 25 2.1</t>
  </si>
  <si>
    <t>Res 562 de 2016    Art. 25 2.2</t>
  </si>
  <si>
    <t>Res 562 de 2016    Art. 25 3.1</t>
  </si>
  <si>
    <t>Res 562 de 2016    Art. 25 3.2</t>
  </si>
  <si>
    <t>Res 562 de 2016    Art. 25 3.2.1</t>
  </si>
  <si>
    <t>Res 562 de 2016    Art. 25 3.3</t>
  </si>
  <si>
    <t>Res 562 de 2016    Art. 25 3.4</t>
  </si>
  <si>
    <t>Res 562 de 2016    Art. 25 3.5</t>
  </si>
  <si>
    <t>Res 562 de 2016    Art. 25 3.7</t>
  </si>
  <si>
    <t xml:space="preserve">Res 562 de 2016   Art. 26 </t>
  </si>
  <si>
    <t>Res 562 de 2016    Art. 27</t>
  </si>
  <si>
    <t>Res 562 de 2016    Art. 27 N. 1.1</t>
  </si>
  <si>
    <t>Res 562 de 2016    Art. 27 N. 1.2</t>
  </si>
  <si>
    <t>Res 562 de 2016    Art. 27 N. 1.3</t>
  </si>
  <si>
    <t>Res 562 de 2016    Art. 27 N. 2.1</t>
  </si>
  <si>
    <t>Res 562 de 2016    Art. 27 N. 2.2</t>
  </si>
  <si>
    <t>Res 562 de 2016    Art. 27 N. 3.2</t>
  </si>
  <si>
    <t>Res 562 de 2016    Art. 27 N. 3.1</t>
  </si>
  <si>
    <t>Res 562 de 2016    Art. 28 N. 3.4</t>
  </si>
  <si>
    <t>Res 562 de 2016   Art. 28 N. 1.1</t>
  </si>
  <si>
    <t>Res 562 de 2016   Art. 28 N. 1.2</t>
  </si>
  <si>
    <t>Res 562 de 2016   Art. 28 N.1.3</t>
  </si>
  <si>
    <t>Res 562 de 2016   Art. 28 N.1.4</t>
  </si>
  <si>
    <t>Res 562 de 2016   Art. 28 N.1.5</t>
  </si>
  <si>
    <t>Res 562 de 2016   Art. 28 N. 2.1</t>
  </si>
  <si>
    <t>Res 562 de 2016   Art. 28 N. 2.2</t>
  </si>
  <si>
    <t>Res 562 de 2016   Art. 28 N. 2.3</t>
  </si>
  <si>
    <t>Res 562 de 2016   Art. 28 N. 2.4</t>
  </si>
  <si>
    <t>Res 562 de 2016   Art. 28 N. 3.2</t>
  </si>
  <si>
    <t>Res 562 de 2016   Art. 28 N. 3.1</t>
  </si>
  <si>
    <t>Res 562 de 2016   Art. 28 N. 3.3</t>
  </si>
  <si>
    <t>Res 562 de 2016   Art. 28 N. 3.4</t>
  </si>
  <si>
    <t>Res 562 de 2016   Art. 28 N. 3.5</t>
  </si>
  <si>
    <t>Res 562 de 2016   Art. 28 N. 3.6</t>
  </si>
  <si>
    <t>Res 562 de 2016   Art. 28 N. 3.7</t>
  </si>
  <si>
    <t>Res 562 de 2016   Art. 28 N. 3.8</t>
  </si>
  <si>
    <t>Res 562 de 2016   Art. 28 N. 3.9</t>
  </si>
  <si>
    <t>Res 562 de 2016   Art. 28 N. 3.10</t>
  </si>
  <si>
    <t>Res 562 de 2016   Art. 28 N. 3.11</t>
  </si>
  <si>
    <t xml:space="preserve">Res 562 de 2016  Art. 29 </t>
  </si>
  <si>
    <t>Res 562 de 2016  Art. 29. N.1.1</t>
  </si>
  <si>
    <t>Res 562 de 2016  Art. 29. N.1.2</t>
  </si>
  <si>
    <t>Res 562 de 2016  Art. 29. N. 2</t>
  </si>
  <si>
    <t xml:space="preserve">Res 562 de 2016  Art. 29. N. 2.1 </t>
  </si>
  <si>
    <t>Res 562 de 2016  Art. 29. N. 2.2</t>
  </si>
  <si>
    <t>Res 562 de 2016  Art. 29. N. 2.3</t>
  </si>
  <si>
    <t>Res 562 de 2016  Art. 29. N. 2.4</t>
  </si>
  <si>
    <t>Res 562 de 2016  Art. 29. N. 2.5</t>
  </si>
  <si>
    <t xml:space="preserve">Res 562 de 2016  Art. 29. N. 3.1 </t>
  </si>
  <si>
    <t>Res 562 de 2016  Art. 29. N. 3.2</t>
  </si>
  <si>
    <t>Res 562 de 2016  Art. 29. N. 3.3</t>
  </si>
  <si>
    <t>Dec. 1500 de 2007 Art. 26 N. 1.2.1 Res 562 de 2016 Art 40</t>
  </si>
  <si>
    <t>Dec. 1500 de 2007 Art. 26 N. 1.2.2 Res 562 de 2016 Art 40</t>
  </si>
  <si>
    <t>Dec. 1500 de 2007 Art. 8 Res 562 de 2016 Art. 71.1</t>
  </si>
  <si>
    <t>Dec. 1500 de 2007 Art. 8 Res 562 de 2016 Art. 171.3</t>
  </si>
  <si>
    <t>Dec. 1500 de 2007 Art. 8 Res 562 de 2016 Art. 71.6</t>
  </si>
  <si>
    <t>Res 562 de 2016  Art. 25 3.6</t>
  </si>
  <si>
    <t>Res 562 de 2016  Art. 27 N. 3.3</t>
  </si>
  <si>
    <t>Dec. 1500 de 2007 Art. 8 Res 562 de 2016 Art. 71</t>
  </si>
  <si>
    <t>Res 562 de 2016  Artículo 24</t>
  </si>
  <si>
    <t>FIRMA DEL REPRESENTANTE DEL ESTABLECIMIENTO</t>
  </si>
  <si>
    <t xml:space="preserve">Los pasillos o calles de distribución de los corrales son construidos en materiales lavables, desinfectables, con pisos antideslizantes y tienen un ancho que permite un flujo de los chigüiros y operarios. </t>
  </si>
  <si>
    <t>El sistema empleado para el depilado evita lesiones en la piel de la canal. No se realiza el flameado con combustible directo sobre la canal como técnica de depilado o chamuscado de los chigüiros</t>
  </si>
  <si>
    <t>En puntos de inspección, salas de sacrificio, de procesamiento o deshuese y áreas donde se trabaje con cuhillos, rebanadoras,molinos y sierras: 550 lux, áreas como almacenamiento, lavamanos y filtros sanitarios: 220 Lux, Otras áreas: 110 lux</t>
  </si>
  <si>
    <t>Res 562 de 2016  Art. 9 N. 2.1, 2.2, 2.3</t>
  </si>
  <si>
    <t>Cada filtro cumple con el siguiente requisito:  Sistema adecuado para el lavado y desinfección de botas.Lavamanos de accionamiento no manual, provisto con agua potable, jabón, desinfectante y un sistema adecuado de secado</t>
  </si>
  <si>
    <t xml:space="preserve">Res 562 de 2016 Art. 10 N. 2.1 y 2.2 </t>
  </si>
  <si>
    <t>La planta de beneficio cumple con los estándares de ejecución sanitaria: 
Las plantas de chigüiros cumplirán con los estándares de jecución sanitaria previstos en los artículo comprendidos entrre los artículos 4 al 12 y del 14 al 17 de la presente Resolución y demás disposiciones contenidas en el presente artículo:
1. Localización y accesos
2. Diseño y construcción
3. Sistema de drenajes
4. Ventilación
5. Iluminación
6.Instalaciones Sanitarias
7. Control Integrado de Plagas
8. Manejo de residuos líquidos y sólidos
9. Calidad de Agua
10. Operaciones Sanitarias
11. Personal Manipulador
12. Instalaciones, equipos y utensilios</t>
  </si>
  <si>
    <t>Se cuenta, con cuartos de almacenamiento, refrigeración o congelación los cuales cumplen  con los requisitos señalados para estos, en en el artículo 28 de la  Resolución 562 de 2016.</t>
  </si>
  <si>
    <t xml:space="preserve">La temperatura máxima a la que se despacha la canal es de 7° C medida en el centro de la masa muscular. </t>
  </si>
  <si>
    <t>FORMATO DE EVALUACION DEL NIVEL SANITARIO DE CUMPLIMIENTO PARA  PLANTAS DE BENEFICIO DE CHIGÜIROS NACIONAL</t>
  </si>
  <si>
    <t>Instrucciones: 
Para el diligenciamiento de la evaluación del nivel sanitario de cumplimiento se recomienda revisar cuidadosamente el Decreto 1500 de 2007, Decreto 2270 de 2012  y la Resolución 562 de 2016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</si>
  <si>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 xml:space="preserve">Dec. 1500 de 2007 Art. 26 N. 1.1.7. Res 562 de 2016 Art. 10 </t>
  </si>
  <si>
    <r>
      <rPr>
        <i/>
        <sz val="11"/>
        <rFont val="Arial Narrow"/>
        <family val="2"/>
      </rPr>
      <t xml:space="preserve">Requisitos de las instalaciones, equipos y utensilios de plantas de beneficio: 
</t>
    </r>
    <r>
      <rPr>
        <sz val="11"/>
        <rFont val="Arial Narrow"/>
        <family val="2"/>
      </rPr>
      <t>El establecimiento cuenta con las siguientes áreas: 
19.1. Área de ingreso. 
19.2. Área de corrales.
19.3. Sala de sacrificio y faenado. 
19.3.1. Área de insensibilización, sangría e intermedia o de procesamiento. 
19.3.2. Área de terminación o salida. 
19.4. Área de refrigeración y/o congelación. 
19.5. Área de desposte, si la planta de beneficio animal de categoría nacional realiza esta actvidad. 
19.6. Área de despacho. 
19.7. Otras instalaciones.</t>
    </r>
  </si>
  <si>
    <t>Se dispone de un sistema independiente de recolección higiénico de sangre.</t>
  </si>
  <si>
    <t xml:space="preserve">El establecimiento cuenta con un cuarto frío independiente para el almacenamiento de canales retenidas o sospechosas. </t>
  </si>
  <si>
    <t>En caso de realizar la separación de cabeza, esta se lava a presión por boca y nariz para eliminar los restos de sangre y otros contaminantes.  En el caso de que la cabeza no se considera que va para consumo humano, se realiza su retiro sin contaminar la canal, se realiza desnaturalización y  disposición .</t>
  </si>
  <si>
    <t>El Plan de  muestreo incluye los microorganismos establecidos en el Programa de verificación Microbiológica, establecido por las autoridades competentes.</t>
  </si>
  <si>
    <t>Las canales y carne empacada  se despachan evitando su contaminación</t>
  </si>
  <si>
    <t>Se cuenta mínimo con los siguientes equipos y utensilios en esta área:
a. Rieles aéreos, plataforma.
b. Polipasto de transferencia si el sistema de la planta lo requiere.
c. Mesones y colgadores para la inspección.
d. Sistemas o medios de traslados mecánicos de cabezas. 
e. Conductos o sistema de comunicación con la sala de pieles, que evite el riesgo de contaminación de la carne, solamente si el animal se desuella. 
f. Sistema de manejo de los desechos y partes declaradas no aptas para el consumo de acuerdo con lo establecido en la presente resolución.</t>
  </si>
  <si>
    <t>En ésta área se realizan todas las operaciones posteriores a la evisceración hasta el despacho de la canal, la cual puede enviarse al área de desposte cuando ésta se encuentra dentro de la planta o autorizar su salida de la misma. Está conformada por:
1. Área de acondicionamiento de la canal.
2. Cuartos de refrigeración, de congelación (cuando se realice esta actividad) y almacenamiento.
3. Sala de desposte. Cuando se realice esta actividad.
4. Área de despacho.</t>
  </si>
  <si>
    <t xml:space="preserve">El  establecimiento presenta para la inspección post mórtem, las canales en forma de: canal con cabeza, medias canales incluyendo corte de cabeza o canal sin cabeza. Para la inspección de la cabeza, el establecimiento cuenta con un área de inspección, dotada con los equipos mínimos requeridos, para el lavado e inspección de la cabeza. (En caso de que se realice)
La línea de sacrificio cuenta con un riel alterno en los puntos de inspección para facilitar dicha operación y su ubicación en el área de retenidas.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</si>
</sst>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11"/>
      <name val="Arial Narrow"/>
      <family val="2"/>
    </font>
    <font>
      <sz val="11"/>
      <name val="Arial Narrow"/>
      <family val="2"/>
    </font>
    <font>
      <sz val="10"/>
      <name val="Arial Narrow"/>
      <family val="2"/>
    </font>
    <font>
      <sz val="11"/>
      <name val="Arial"/>
      <family val="2"/>
    </font>
    <font>
      <i/>
      <sz val="11"/>
      <name val="Arial Narrow"/>
      <family val="2"/>
    </font>
    <font>
      <sz val="11"/>
      <color indexed="10"/>
      <name val="Arial Narrow"/>
      <family val="2"/>
    </font>
    <font>
      <b/>
      <i/>
      <sz val="11"/>
      <name val="Arial Narrow"/>
      <family val="2"/>
    </font>
    <font>
      <u/>
      <sz val="11"/>
      <name val="Arial Narrow"/>
      <family val="2"/>
    </font>
    <font>
      <b/>
      <sz val="11"/>
      <name val="Arial"/>
      <family val="2"/>
    </font>
    <font>
      <sz val="8"/>
      <name val="Calibri"/>
      <family val="2"/>
      <scheme val="minor"/>
    </font>
    <font>
      <sz val="11"/>
      <color rgb="FFC00000"/>
      <name val="Calibri"/>
      <family val="2"/>
      <scheme val="minor"/>
    </font>
    <font>
      <b/>
      <sz val="9"/>
      <name val="Arial Narrow"/>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s>
  <borders count="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93">
    <xf numFmtId="0" fontId="0" fillId="0" borderId="0" xfId="0"/>
    <xf numFmtId="0" fontId="4" fillId="0" borderId="0" xfId="0" applyFont="1" applyProtection="1">
      <protection locked="0"/>
    </xf>
    <xf numFmtId="0" fontId="4" fillId="0" borderId="0" xfId="0" applyFont="1" applyAlignment="1" applyProtection="1">
      <alignment vertical="center" wrapText="1"/>
      <protection locked="0"/>
    </xf>
    <xf numFmtId="0" fontId="3" fillId="0" borderId="0" xfId="0" applyFont="1" applyProtection="1">
      <protection locked="0"/>
    </xf>
    <xf numFmtId="0" fontId="3" fillId="0" borderId="3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3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2"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2" fillId="0" borderId="38"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6" borderId="43" xfId="0"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3" fillId="0" borderId="38" xfId="0" applyFont="1" applyBorder="1" applyAlignment="1" applyProtection="1">
      <alignment vertical="center" wrapText="1"/>
      <protection locked="0"/>
    </xf>
    <xf numFmtId="164" fontId="2" fillId="0" borderId="53" xfId="1" applyNumberFormat="1" applyFont="1" applyFill="1" applyBorder="1" applyAlignment="1" applyProtection="1">
      <alignment horizontal="center" vertical="center" wrapText="1"/>
    </xf>
    <xf numFmtId="0" fontId="3" fillId="0" borderId="0" xfId="0" applyFont="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7" fillId="0" borderId="5" xfId="0" applyFont="1" applyBorder="1" applyAlignment="1" applyProtection="1">
      <alignment horizontal="left"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justify" vertical="center" wrapText="1"/>
    </xf>
    <xf numFmtId="0" fontId="2" fillId="2" borderId="10" xfId="0" applyFont="1" applyFill="1" applyBorder="1" applyAlignment="1" applyProtection="1">
      <alignment horizontal="justify" vertical="center" wrapText="1"/>
    </xf>
    <xf numFmtId="0" fontId="2" fillId="2" borderId="11" xfId="0" applyFont="1" applyFill="1" applyBorder="1" applyAlignment="1" applyProtection="1">
      <alignment horizontal="justify" vertical="center" wrapText="1"/>
    </xf>
    <xf numFmtId="0" fontId="2" fillId="2" borderId="6"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justify" vertical="center" wrapText="1"/>
    </xf>
    <xf numFmtId="0" fontId="2" fillId="2" borderId="14" xfId="0" applyFont="1" applyFill="1" applyBorder="1" applyAlignment="1" applyProtection="1">
      <alignment horizontal="justify" vertical="center" wrapText="1"/>
    </xf>
    <xf numFmtId="0" fontId="2" fillId="2" borderId="15" xfId="0" applyFont="1" applyFill="1" applyBorder="1" applyAlignment="1" applyProtection="1">
      <alignment horizontal="justify" vertical="center" wrapText="1"/>
    </xf>
    <xf numFmtId="0" fontId="2" fillId="2" borderId="16" xfId="0" applyFont="1" applyFill="1" applyBorder="1" applyAlignment="1" applyProtection="1">
      <alignment horizontal="center" vertical="center" wrapText="1"/>
    </xf>
    <xf numFmtId="0" fontId="2" fillId="3" borderId="20" xfId="0" applyFont="1" applyFill="1" applyBorder="1" applyAlignment="1" applyProtection="1">
      <alignment horizontal="left" vertical="center" wrapText="1"/>
    </xf>
    <xf numFmtId="0" fontId="2" fillId="3" borderId="45" xfId="0" applyFont="1" applyFill="1" applyBorder="1" applyAlignment="1" applyProtection="1">
      <alignment horizontal="justify" vertical="center" wrapText="1"/>
    </xf>
    <xf numFmtId="0" fontId="2" fillId="3" borderId="18" xfId="0" applyFont="1" applyFill="1" applyBorder="1" applyAlignment="1" applyProtection="1">
      <alignment horizontal="justify" vertical="center" wrapText="1"/>
    </xf>
    <xf numFmtId="0" fontId="2" fillId="3" borderId="19" xfId="0" applyFont="1" applyFill="1" applyBorder="1" applyAlignment="1" applyProtection="1">
      <alignment horizontal="justify" vertical="center" wrapText="1"/>
    </xf>
    <xf numFmtId="0" fontId="2" fillId="3" borderId="4"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3" xfId="0" applyFont="1" applyBorder="1" applyAlignment="1" applyProtection="1">
      <alignment horizontal="justify" vertical="center" wrapText="1"/>
    </xf>
    <xf numFmtId="0" fontId="2" fillId="0" borderId="3" xfId="0" applyFont="1" applyBorder="1" applyAlignment="1" applyProtection="1">
      <alignment horizontal="justify" vertical="center" wrapText="1"/>
    </xf>
    <xf numFmtId="0" fontId="2" fillId="0" borderId="4" xfId="0" applyFont="1" applyBorder="1" applyAlignment="1" applyProtection="1">
      <alignment horizontal="justify" vertical="center" wrapText="1"/>
    </xf>
    <xf numFmtId="0" fontId="3" fillId="2" borderId="42" xfId="0" applyFont="1" applyFill="1" applyBorder="1" applyAlignment="1" applyProtection="1">
      <alignment horizontal="center" vertical="center" wrapText="1"/>
    </xf>
    <xf numFmtId="0" fontId="3" fillId="0" borderId="24" xfId="0" applyFont="1" applyBorder="1" applyAlignment="1" applyProtection="1">
      <alignment horizontal="left" vertical="center" wrapText="1"/>
    </xf>
    <xf numFmtId="0" fontId="3" fillId="0" borderId="30" xfId="0" applyFont="1" applyBorder="1" applyAlignment="1" applyProtection="1">
      <alignment horizontal="justify" vertical="center" wrapText="1"/>
    </xf>
    <xf numFmtId="0" fontId="3" fillId="0" borderId="29" xfId="0" applyFont="1" applyBorder="1" applyAlignment="1" applyProtection="1">
      <alignment horizontal="justify" vertical="center" wrapText="1"/>
    </xf>
    <xf numFmtId="0" fontId="3" fillId="0" borderId="34" xfId="0" applyFont="1" applyBorder="1" applyAlignment="1" applyProtection="1">
      <alignment horizontal="justify" vertical="center" wrapText="1"/>
    </xf>
    <xf numFmtId="0" fontId="3" fillId="0" borderId="7" xfId="0" applyFont="1" applyBorder="1" applyAlignment="1" applyProtection="1">
      <alignment horizontal="left" vertical="center" wrapText="1"/>
    </xf>
    <xf numFmtId="0" fontId="3" fillId="0" borderId="31" xfId="0" applyFont="1" applyBorder="1" applyAlignment="1" applyProtection="1">
      <alignment horizontal="justify" vertical="center" wrapText="1"/>
    </xf>
    <xf numFmtId="0" fontId="3" fillId="0" borderId="22" xfId="0" applyFont="1" applyBorder="1" applyAlignment="1" applyProtection="1">
      <alignment horizontal="justify" vertical="center" wrapText="1"/>
    </xf>
    <xf numFmtId="0" fontId="3" fillId="0" borderId="23" xfId="0" applyFont="1" applyBorder="1" applyAlignment="1" applyProtection="1">
      <alignment horizontal="justify" vertical="center" wrapText="1"/>
    </xf>
    <xf numFmtId="0" fontId="3" fillId="2" borderId="36" xfId="0" applyFont="1" applyFill="1" applyBorder="1" applyAlignment="1" applyProtection="1">
      <alignment horizontal="center" vertical="center" wrapText="1"/>
    </xf>
    <xf numFmtId="0" fontId="3" fillId="0" borderId="26" xfId="0" applyFont="1" applyBorder="1" applyAlignment="1" applyProtection="1">
      <alignment horizontal="justify" vertical="center" wrapText="1"/>
    </xf>
    <xf numFmtId="0" fontId="3" fillId="0" borderId="27" xfId="0" applyFont="1" applyBorder="1" applyAlignment="1" applyProtection="1">
      <alignment horizontal="justify" vertical="center" wrapText="1"/>
    </xf>
    <xf numFmtId="0" fontId="3" fillId="2" borderId="47" xfId="0" applyFont="1" applyFill="1" applyBorder="1" applyAlignment="1" applyProtection="1">
      <alignment horizontal="center" vertical="center" wrapText="1"/>
    </xf>
    <xf numFmtId="0" fontId="3" fillId="0" borderId="25" xfId="0" applyFont="1" applyBorder="1" applyAlignment="1" applyProtection="1">
      <alignment horizontal="justify" vertical="center" wrapText="1"/>
    </xf>
    <xf numFmtId="0" fontId="3" fillId="0" borderId="36" xfId="0" applyFont="1" applyBorder="1" applyAlignment="1" applyProtection="1">
      <alignment horizontal="justify" vertical="center" wrapText="1"/>
    </xf>
    <xf numFmtId="0" fontId="3" fillId="0" borderId="44" xfId="0" applyFont="1" applyBorder="1" applyAlignment="1" applyProtection="1">
      <alignment horizontal="justify" vertical="center" wrapText="1"/>
    </xf>
    <xf numFmtId="0" fontId="3" fillId="0" borderId="33" xfId="0" applyFont="1" applyBorder="1" applyAlignment="1" applyProtection="1">
      <alignment horizontal="justify" vertical="center" wrapText="1"/>
    </xf>
    <xf numFmtId="0" fontId="3" fillId="0" borderId="35" xfId="0" applyFont="1" applyBorder="1" applyAlignment="1" applyProtection="1">
      <alignment horizontal="justify" vertical="center" wrapText="1"/>
    </xf>
    <xf numFmtId="0" fontId="3" fillId="2" borderId="27" xfId="0" applyFont="1" applyFill="1" applyBorder="1" applyAlignment="1" applyProtection="1">
      <alignment horizontal="center" vertical="center" wrapText="1"/>
    </xf>
    <xf numFmtId="0" fontId="3" fillId="0" borderId="37" xfId="0" applyFont="1" applyBorder="1" applyAlignment="1" applyProtection="1">
      <alignment horizontal="justify" vertical="center" wrapText="1"/>
    </xf>
    <xf numFmtId="0" fontId="3" fillId="0" borderId="38" xfId="0" applyFont="1" applyBorder="1" applyAlignment="1" applyProtection="1">
      <alignment horizontal="justify" vertical="center" wrapText="1"/>
    </xf>
    <xf numFmtId="0" fontId="3" fillId="4" borderId="42" xfId="0" applyFont="1" applyFill="1" applyBorder="1" applyAlignment="1" applyProtection="1">
      <alignment horizontal="center" vertical="center" wrapText="1"/>
    </xf>
    <xf numFmtId="0" fontId="3" fillId="4" borderId="36" xfId="0" applyFont="1" applyFill="1" applyBorder="1" applyAlignment="1" applyProtection="1">
      <alignment horizontal="center" vertical="center" wrapText="1"/>
    </xf>
    <xf numFmtId="0" fontId="3" fillId="0" borderId="39" xfId="0" applyFont="1" applyBorder="1" applyAlignment="1" applyProtection="1">
      <alignment horizontal="left" vertical="center" wrapText="1"/>
    </xf>
    <xf numFmtId="0" fontId="3" fillId="4" borderId="27"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5" fillId="0" borderId="21" xfId="0" applyFont="1" applyBorder="1" applyAlignment="1" applyProtection="1">
      <alignment horizontal="justify"/>
    </xf>
    <xf numFmtId="0" fontId="5" fillId="0" borderId="42" xfId="0" applyFont="1" applyBorder="1" applyAlignment="1" applyProtection="1">
      <alignment horizontal="justify"/>
    </xf>
    <xf numFmtId="0" fontId="3" fillId="0" borderId="28"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51" xfId="0" applyFont="1" applyBorder="1" applyAlignment="1" applyProtection="1">
      <alignment horizontal="justify" vertical="center" wrapText="1"/>
    </xf>
    <xf numFmtId="0" fontId="3" fillId="0" borderId="52" xfId="0" applyFont="1" applyBorder="1" applyAlignment="1" applyProtection="1">
      <alignment horizontal="justify" vertical="center" wrapText="1"/>
    </xf>
    <xf numFmtId="0" fontId="3" fillId="0" borderId="53" xfId="0" applyFont="1" applyBorder="1" applyAlignment="1" applyProtection="1">
      <alignment horizontal="justify" vertical="center" wrapText="1"/>
    </xf>
    <xf numFmtId="0" fontId="3" fillId="2" borderId="43" xfId="0" applyFont="1" applyFill="1" applyBorder="1" applyAlignment="1" applyProtection="1">
      <alignment horizontal="center" vertical="center" wrapText="1"/>
    </xf>
    <xf numFmtId="0" fontId="3" fillId="0" borderId="16" xfId="0" applyFont="1" applyBorder="1" applyAlignment="1" applyProtection="1">
      <alignment horizontal="left" vertical="center" wrapText="1"/>
    </xf>
    <xf numFmtId="0" fontId="3" fillId="2" borderId="38" xfId="0" applyFont="1" applyFill="1" applyBorder="1" applyAlignment="1" applyProtection="1">
      <alignment horizontal="center" vertical="center" wrapText="1"/>
    </xf>
    <xf numFmtId="0" fontId="2" fillId="3" borderId="12" xfId="0" applyFont="1" applyFill="1" applyBorder="1" applyAlignment="1" applyProtection="1">
      <alignment horizontal="left" vertical="center" wrapText="1"/>
    </xf>
    <xf numFmtId="0" fontId="2" fillId="3" borderId="51" xfId="0" applyFont="1" applyFill="1" applyBorder="1" applyAlignment="1" applyProtection="1">
      <alignment horizontal="justify" vertical="center" wrapText="1"/>
    </xf>
    <xf numFmtId="0" fontId="2" fillId="3" borderId="52" xfId="0" applyFont="1" applyFill="1" applyBorder="1" applyAlignment="1" applyProtection="1">
      <alignment horizontal="justify" vertical="center" wrapText="1"/>
    </xf>
    <xf numFmtId="0" fontId="2" fillId="3" borderId="53" xfId="0" applyFont="1" applyFill="1" applyBorder="1" applyAlignment="1" applyProtection="1">
      <alignment horizontal="justify" vertical="center" wrapText="1"/>
    </xf>
    <xf numFmtId="0" fontId="2" fillId="3" borderId="43" xfId="0" applyFont="1" applyFill="1" applyBorder="1" applyAlignment="1" applyProtection="1">
      <alignment horizontal="center" vertical="center" wrapText="1"/>
    </xf>
    <xf numFmtId="0" fontId="2" fillId="0" borderId="22" xfId="0" applyFont="1" applyBorder="1" applyAlignment="1" applyProtection="1">
      <alignment horizontal="justify" vertical="center" wrapText="1"/>
    </xf>
    <xf numFmtId="0" fontId="2" fillId="0" borderId="23" xfId="0" applyFont="1" applyBorder="1" applyAlignment="1" applyProtection="1">
      <alignment horizontal="justify" vertical="center" wrapText="1"/>
    </xf>
    <xf numFmtId="0" fontId="3" fillId="0" borderId="50" xfId="0" applyFont="1" applyBorder="1" applyAlignment="1" applyProtection="1">
      <alignment horizontal="justify" vertical="center" wrapText="1"/>
    </xf>
    <xf numFmtId="0" fontId="3" fillId="0" borderId="14" xfId="0" applyFont="1" applyBorder="1" applyAlignment="1" applyProtection="1">
      <alignment horizontal="justify" vertical="center" wrapText="1"/>
    </xf>
    <xf numFmtId="0" fontId="3" fillId="0" borderId="15" xfId="0" applyFont="1" applyBorder="1" applyAlignment="1" applyProtection="1">
      <alignment horizontal="justify" vertical="center" wrapText="1"/>
    </xf>
    <xf numFmtId="0" fontId="3" fillId="0" borderId="46" xfId="0" applyFont="1" applyBorder="1" applyAlignment="1" applyProtection="1">
      <alignment horizontal="justify" vertical="center" wrapText="1"/>
    </xf>
    <xf numFmtId="0" fontId="3" fillId="0" borderId="40" xfId="0" applyFont="1" applyBorder="1" applyAlignment="1" applyProtection="1">
      <alignment horizontal="justify" vertical="center" wrapText="1"/>
    </xf>
    <xf numFmtId="0" fontId="3" fillId="0" borderId="41" xfId="0" applyFont="1" applyBorder="1" applyAlignment="1" applyProtection="1">
      <alignment horizontal="justify" vertical="center" wrapText="1"/>
    </xf>
    <xf numFmtId="0" fontId="2" fillId="3" borderId="16" xfId="0" applyFont="1" applyFill="1" applyBorder="1" applyAlignment="1" applyProtection="1">
      <alignment horizontal="left" vertical="center" wrapText="1"/>
    </xf>
    <xf numFmtId="0" fontId="3" fillId="0" borderId="21" xfId="0" applyFont="1" applyBorder="1" applyAlignment="1" applyProtection="1">
      <alignment horizontal="justify" vertical="center" wrapText="1"/>
    </xf>
    <xf numFmtId="0" fontId="3" fillId="0" borderId="42" xfId="0" applyFont="1" applyBorder="1" applyAlignment="1" applyProtection="1">
      <alignment horizontal="justify" vertical="center" wrapText="1"/>
    </xf>
    <xf numFmtId="0" fontId="2" fillId="0" borderId="25" xfId="0" applyFont="1" applyBorder="1" applyAlignment="1" applyProtection="1">
      <alignment horizontal="justify" vertical="center" wrapText="1"/>
    </xf>
    <xf numFmtId="0" fontId="6" fillId="0" borderId="31" xfId="0" applyFont="1" applyBorder="1" applyAlignment="1" applyProtection="1">
      <alignment horizontal="justify" vertical="center" wrapText="1"/>
    </xf>
    <xf numFmtId="0" fontId="6" fillId="0" borderId="22" xfId="0" applyFont="1" applyBorder="1" applyAlignment="1" applyProtection="1">
      <alignment horizontal="justify" vertical="center" wrapText="1"/>
    </xf>
    <xf numFmtId="0" fontId="6" fillId="0" borderId="23" xfId="0" applyFont="1" applyBorder="1" applyAlignment="1" applyProtection="1">
      <alignment horizontal="justify" vertical="center" wrapText="1"/>
    </xf>
    <xf numFmtId="0" fontId="5" fillId="0" borderId="29" xfId="0" applyFont="1" applyBorder="1" applyAlignment="1" applyProtection="1">
      <alignment horizontal="justify" vertical="center" wrapText="1"/>
    </xf>
    <xf numFmtId="0" fontId="5" fillId="0" borderId="34" xfId="0" applyFont="1" applyBorder="1" applyAlignment="1" applyProtection="1">
      <alignment horizontal="justify" vertical="center" wrapText="1"/>
    </xf>
    <xf numFmtId="0" fontId="2" fillId="0" borderId="52" xfId="0" applyFont="1" applyBorder="1" applyAlignment="1" applyProtection="1">
      <alignment horizontal="justify" vertical="center" wrapText="1"/>
    </xf>
    <xf numFmtId="0" fontId="2" fillId="0" borderId="53" xfId="0" applyFont="1" applyBorder="1" applyAlignment="1" applyProtection="1">
      <alignment horizontal="justify" vertical="center" wrapText="1"/>
    </xf>
    <xf numFmtId="0" fontId="2" fillId="3" borderId="1" xfId="0" applyFont="1" applyFill="1" applyBorder="1" applyAlignment="1" applyProtection="1">
      <alignment horizontal="justify" vertical="center" wrapText="1"/>
    </xf>
    <xf numFmtId="0" fontId="2" fillId="3" borderId="43" xfId="0" applyFont="1" applyFill="1" applyBorder="1" applyAlignment="1" applyProtection="1">
      <alignment horizontal="justify" vertical="center" wrapText="1"/>
    </xf>
    <xf numFmtId="0" fontId="3" fillId="3" borderId="43" xfId="0" applyFont="1" applyFill="1" applyBorder="1" applyAlignment="1" applyProtection="1">
      <alignment horizontal="center" vertical="center" wrapText="1"/>
    </xf>
    <xf numFmtId="0" fontId="2" fillId="0" borderId="36" xfId="0" applyFont="1" applyBorder="1" applyAlignment="1" applyProtection="1">
      <alignment horizontal="justify" vertical="center" wrapText="1"/>
    </xf>
    <xf numFmtId="0" fontId="8" fillId="0" borderId="25" xfId="0" applyFont="1" applyBorder="1" applyAlignment="1" applyProtection="1">
      <alignment horizontal="justify" vertical="center" wrapText="1"/>
    </xf>
    <xf numFmtId="0" fontId="8" fillId="0" borderId="36" xfId="0" applyFont="1" applyBorder="1" applyAlignment="1" applyProtection="1">
      <alignment horizontal="justify" vertical="center" wrapText="1"/>
    </xf>
    <xf numFmtId="0" fontId="3" fillId="0" borderId="7" xfId="0" applyFont="1" applyFill="1" applyBorder="1" applyAlignment="1" applyProtection="1">
      <alignment horizontal="left" vertical="center" wrapText="1"/>
    </xf>
    <xf numFmtId="0" fontId="3" fillId="0" borderId="25" xfId="0" applyFont="1" applyFill="1" applyBorder="1" applyAlignment="1" applyProtection="1">
      <alignment horizontal="justify" vertical="center" wrapText="1"/>
    </xf>
    <xf numFmtId="0" fontId="3" fillId="0" borderId="36" xfId="0" applyFont="1" applyFill="1" applyBorder="1" applyAlignment="1" applyProtection="1">
      <alignment horizontal="justify" vertical="center" wrapText="1"/>
    </xf>
    <xf numFmtId="0" fontId="8" fillId="3" borderId="51" xfId="0" applyFont="1" applyFill="1" applyBorder="1" applyAlignment="1" applyProtection="1">
      <alignment horizontal="justify" vertical="center" wrapText="1"/>
    </xf>
    <xf numFmtId="0" fontId="8" fillId="3" borderId="52" xfId="0" applyFont="1" applyFill="1" applyBorder="1" applyAlignment="1" applyProtection="1">
      <alignment horizontal="justify" vertical="center" wrapText="1"/>
    </xf>
    <xf numFmtId="0" fontId="8" fillId="3" borderId="53" xfId="0" applyFont="1" applyFill="1" applyBorder="1" applyAlignment="1" applyProtection="1">
      <alignment horizontal="justify" vertical="center" wrapText="1"/>
    </xf>
    <xf numFmtId="0" fontId="8" fillId="6" borderId="12" xfId="0" applyFont="1" applyFill="1" applyBorder="1" applyAlignment="1" applyProtection="1">
      <alignment horizontal="left" vertical="center" wrapText="1"/>
    </xf>
    <xf numFmtId="0" fontId="9" fillId="0" borderId="22" xfId="0" applyFont="1" applyBorder="1" applyAlignment="1" applyProtection="1">
      <alignment horizontal="justify" vertical="center" wrapText="1"/>
    </xf>
    <xf numFmtId="0" fontId="9" fillId="0" borderId="23" xfId="0" applyFont="1" applyBorder="1" applyAlignment="1" applyProtection="1">
      <alignment horizontal="justify" vertical="center" wrapText="1"/>
    </xf>
    <xf numFmtId="0" fontId="2" fillId="5" borderId="20" xfId="0" applyFont="1" applyFill="1" applyBorder="1" applyAlignment="1" applyProtection="1">
      <alignment horizontal="left" vertical="center" wrapText="1"/>
    </xf>
    <xf numFmtId="0" fontId="2" fillId="6" borderId="45" xfId="0" applyFont="1" applyFill="1" applyBorder="1" applyAlignment="1" applyProtection="1">
      <alignment horizontal="justify" vertical="center" wrapText="1"/>
    </xf>
    <xf numFmtId="0" fontId="2" fillId="5" borderId="18" xfId="0" applyFont="1" applyFill="1" applyBorder="1" applyAlignment="1" applyProtection="1">
      <alignment horizontal="justify" vertical="center" wrapText="1"/>
    </xf>
    <xf numFmtId="0" fontId="2" fillId="5" borderId="19" xfId="0" applyFont="1" applyFill="1" applyBorder="1" applyAlignment="1" applyProtection="1">
      <alignment horizontal="justify" vertical="center" wrapText="1"/>
    </xf>
    <xf numFmtId="0" fontId="2" fillId="5" borderId="4" xfId="0" applyFont="1" applyFill="1" applyBorder="1" applyAlignment="1" applyProtection="1">
      <alignment horizontal="center" vertical="center" wrapText="1"/>
    </xf>
    <xf numFmtId="0" fontId="3" fillId="5" borderId="20" xfId="0" applyFont="1" applyFill="1" applyBorder="1" applyAlignment="1" applyProtection="1">
      <alignment horizontal="left" vertical="center" wrapText="1"/>
    </xf>
    <xf numFmtId="0" fontId="3" fillId="0" borderId="7" xfId="0" applyFont="1" applyBorder="1" applyAlignment="1" applyProtection="1">
      <alignment vertical="center" wrapText="1"/>
    </xf>
    <xf numFmtId="0" fontId="5" fillId="3" borderId="20" xfId="0" applyFont="1" applyFill="1" applyBorder="1" applyAlignment="1" applyProtection="1">
      <alignment horizontal="left" vertical="center" wrapText="1"/>
    </xf>
    <xf numFmtId="0" fontId="2" fillId="3" borderId="3" xfId="0" applyFont="1" applyFill="1" applyBorder="1" applyAlignment="1" applyProtection="1">
      <alignment horizontal="justify" vertical="center" wrapText="1"/>
    </xf>
    <xf numFmtId="0" fontId="2" fillId="3" borderId="4" xfId="0" applyFont="1" applyFill="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3" fillId="0" borderId="43" xfId="0" applyFont="1" applyBorder="1" applyAlignment="1" applyProtection="1">
      <alignment horizontal="justify" vertical="center" wrapText="1"/>
    </xf>
    <xf numFmtId="0" fontId="3" fillId="2" borderId="48" xfId="0" applyFont="1" applyFill="1" applyBorder="1" applyAlignment="1" applyProtection="1">
      <alignment horizontal="center" vertical="center" wrapText="1"/>
    </xf>
    <xf numFmtId="0" fontId="10" fillId="6" borderId="8" xfId="0" applyFont="1" applyFill="1" applyBorder="1" applyAlignment="1" applyProtection="1">
      <alignment horizontal="left" vertical="center" wrapText="1"/>
    </xf>
    <xf numFmtId="0" fontId="2" fillId="6" borderId="18" xfId="0" applyFont="1" applyFill="1" applyBorder="1" applyAlignment="1" applyProtection="1">
      <alignment horizontal="justify" vertical="center" wrapText="1"/>
    </xf>
    <xf numFmtId="0" fontId="2" fillId="6" borderId="19" xfId="0" applyFont="1" applyFill="1" applyBorder="1" applyAlignment="1" applyProtection="1">
      <alignment horizontal="justify" vertical="center" wrapText="1"/>
    </xf>
    <xf numFmtId="0" fontId="2" fillId="6" borderId="12" xfId="0" applyFont="1" applyFill="1" applyBorder="1" applyAlignment="1" applyProtection="1">
      <alignment horizontal="left" vertical="center" wrapText="1"/>
    </xf>
    <xf numFmtId="0" fontId="2" fillId="6" borderId="4" xfId="0" applyFont="1" applyFill="1" applyBorder="1" applyAlignment="1" applyProtection="1">
      <alignment horizontal="center" vertical="center" wrapText="1"/>
    </xf>
    <xf numFmtId="0" fontId="3" fillId="0" borderId="4" xfId="0" applyFont="1" applyBorder="1" applyAlignment="1" applyProtection="1">
      <alignment horizontal="justify" vertical="center" wrapText="1"/>
    </xf>
    <xf numFmtId="0" fontId="2" fillId="5" borderId="45" xfId="0" applyFont="1" applyFill="1" applyBorder="1" applyAlignment="1" applyProtection="1">
      <alignment horizontal="justify" vertical="center" wrapText="1"/>
    </xf>
    <xf numFmtId="0" fontId="13" fillId="3" borderId="17" xfId="0" applyFont="1" applyFill="1" applyBorder="1" applyAlignment="1" applyProtection="1">
      <alignment horizontal="justify" vertical="center" wrapText="1"/>
    </xf>
    <xf numFmtId="0" fontId="2" fillId="2" borderId="45"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13" fillId="3" borderId="54" xfId="0" applyFont="1" applyFill="1" applyBorder="1" applyAlignment="1" applyProtection="1">
      <alignment horizontal="justify" vertical="center" wrapText="1"/>
    </xf>
    <xf numFmtId="0" fontId="2" fillId="0" borderId="52" xfId="0" applyFont="1" applyBorder="1" applyAlignment="1" applyProtection="1">
      <alignment horizontal="center" vertical="center" wrapText="1"/>
    </xf>
    <xf numFmtId="0" fontId="0" fillId="0" borderId="0" xfId="0" applyProtection="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12" fillId="0" borderId="0" xfId="0" applyFont="1" applyProtection="1">
      <protection locked="0"/>
    </xf>
    <xf numFmtId="0" fontId="2" fillId="3" borderId="4" xfId="0" applyFont="1" applyFill="1" applyBorder="1" applyAlignment="1" applyProtection="1">
      <alignment vertical="center" wrapText="1"/>
      <protection locked="0"/>
    </xf>
    <xf numFmtId="0" fontId="2" fillId="3" borderId="43"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2" fillId="7" borderId="43" xfId="0" applyFont="1" applyFill="1" applyBorder="1" applyAlignment="1" applyProtection="1">
      <alignment horizontal="center" vertical="center" wrapText="1"/>
      <protection locked="0"/>
    </xf>
    <xf numFmtId="0" fontId="2" fillId="7" borderId="42"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3" fillId="5" borderId="4" xfId="0" applyFont="1" applyFill="1" applyBorder="1" applyAlignment="1" applyProtection="1">
      <alignment vertical="center" wrapText="1"/>
      <protection locked="0"/>
    </xf>
    <xf numFmtId="0" fontId="2" fillId="7" borderId="48" xfId="0" applyFont="1" applyFill="1" applyBorder="1" applyAlignment="1" applyProtection="1">
      <alignment horizontal="center" vertical="center" wrapText="1"/>
      <protection locked="0"/>
    </xf>
    <xf numFmtId="0" fontId="3" fillId="7" borderId="48" xfId="0" applyFont="1" applyFill="1" applyBorder="1" applyAlignment="1" applyProtection="1">
      <alignment vertical="center" wrapText="1"/>
      <protection locked="0"/>
    </xf>
    <xf numFmtId="0" fontId="2" fillId="3" borderId="38" xfId="0" applyFont="1" applyFill="1" applyBorder="1" applyAlignment="1" applyProtection="1">
      <alignment horizontal="center" vertical="center" wrapText="1"/>
      <protection locked="0"/>
    </xf>
    <xf numFmtId="0" fontId="3" fillId="3" borderId="4" xfId="0" applyFont="1" applyFill="1" applyBorder="1" applyAlignment="1" applyProtection="1">
      <alignment vertical="center" wrapText="1"/>
      <protection locked="0"/>
    </xf>
    <xf numFmtId="0" fontId="2" fillId="5" borderId="4" xfId="0" applyFont="1" applyFill="1" applyBorder="1" applyAlignment="1" applyProtection="1">
      <alignment vertical="center" wrapText="1"/>
      <protection locked="0"/>
    </xf>
    <xf numFmtId="0" fontId="2" fillId="6" borderId="4" xfId="0" applyFont="1" applyFill="1" applyBorder="1" applyAlignment="1" applyProtection="1">
      <alignment horizontal="center" vertical="center" wrapText="1"/>
      <protection locked="0"/>
    </xf>
    <xf numFmtId="0" fontId="2" fillId="6" borderId="4" xfId="0" applyFont="1" applyFill="1" applyBorder="1" applyAlignment="1" applyProtection="1">
      <alignment vertical="center" wrapText="1"/>
      <protection locked="0"/>
    </xf>
    <xf numFmtId="0" fontId="0" fillId="0" borderId="0" xfId="0" applyAlignment="1" applyProtection="1">
      <alignment horizontal="justify"/>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1</xdr:col>
      <xdr:colOff>44450</xdr:colOff>
      <xdr:row>0</xdr:row>
      <xdr:rowOff>806450</xdr:rowOff>
    </xdr:to>
    <xdr:pic>
      <xdr:nvPicPr>
        <xdr:cNvPr id="2" name="Imagen 1">
          <a:extLst>
            <a:ext uri="{FF2B5EF4-FFF2-40B4-BE49-F238E27FC236}">
              <a16:creationId xmlns:a16="http://schemas.microsoft.com/office/drawing/2014/main" xmlns="" id="{AF80050D-5836-E94D-80B4-EF0C817ECC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0035" t="5624" r="21371" b="7187"/>
        <a:stretch>
          <a:fillRect/>
        </a:stretch>
      </xdr:blipFill>
      <xdr:spPr bwMode="auto">
        <a:xfrm>
          <a:off x="57150" y="95250"/>
          <a:ext cx="198755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8"/>
  <sheetViews>
    <sheetView tabSelected="1" zoomScale="80" zoomScaleNormal="80" workbookViewId="0">
      <selection sqref="A1:H1"/>
    </sheetView>
  </sheetViews>
  <sheetFormatPr baseColWidth="10" defaultRowHeight="15" x14ac:dyDescent="0.25"/>
  <cols>
    <col min="1" max="1" width="30" style="166" customWidth="1"/>
    <col min="2" max="3" width="11.42578125" style="192"/>
    <col min="4" max="4" width="21.5703125" style="192" customWidth="1"/>
    <col min="5" max="5" width="45.42578125" style="192" customWidth="1"/>
    <col min="6" max="6" width="20.5703125" style="166" customWidth="1"/>
    <col min="7" max="7" width="19" style="166" customWidth="1"/>
    <col min="8" max="8" width="26.42578125" style="166" customWidth="1"/>
    <col min="9" max="16384" width="11.42578125" style="166"/>
  </cols>
  <sheetData>
    <row r="1" spans="1:8" ht="67.5" customHeight="1" x14ac:dyDescent="0.25">
      <c r="A1" s="37" t="s">
        <v>636</v>
      </c>
      <c r="B1" s="38"/>
      <c r="C1" s="38"/>
      <c r="D1" s="38"/>
      <c r="E1" s="38"/>
      <c r="F1" s="38"/>
      <c r="G1" s="38"/>
      <c r="H1" s="39"/>
    </row>
    <row r="2" spans="1:8" ht="17.25" thickBot="1" x14ac:dyDescent="0.3">
      <c r="A2" s="29"/>
      <c r="B2" s="29"/>
      <c r="C2" s="29"/>
      <c r="D2" s="29"/>
      <c r="E2" s="29"/>
      <c r="F2" s="29"/>
      <c r="G2" s="29"/>
      <c r="H2" s="29"/>
    </row>
    <row r="3" spans="1:8" ht="51.75" customHeight="1" thickBot="1" x14ac:dyDescent="0.3">
      <c r="A3" s="40" t="s">
        <v>0</v>
      </c>
      <c r="B3" s="41"/>
      <c r="C3" s="41"/>
      <c r="D3" s="41"/>
      <c r="E3" s="41"/>
      <c r="F3" s="41"/>
      <c r="G3" s="41"/>
      <c r="H3" s="42"/>
    </row>
    <row r="4" spans="1:8" ht="16.5" x14ac:dyDescent="0.25">
      <c r="A4" s="36"/>
      <c r="B4" s="36"/>
      <c r="C4" s="36"/>
      <c r="D4" s="36"/>
      <c r="E4" s="36"/>
      <c r="F4" s="36"/>
      <c r="G4" s="36"/>
      <c r="H4" s="36"/>
    </row>
    <row r="5" spans="1:8" ht="16.5" x14ac:dyDescent="0.25">
      <c r="A5" s="170" t="s">
        <v>1</v>
      </c>
      <c r="B5" s="170"/>
      <c r="C5" s="170"/>
      <c r="D5" s="170"/>
      <c r="E5" s="170"/>
      <c r="F5" s="170"/>
      <c r="G5" s="170"/>
      <c r="H5" s="170"/>
    </row>
    <row r="6" spans="1:8" ht="12.6" customHeight="1" thickBot="1" x14ac:dyDescent="0.3">
      <c r="A6" s="29"/>
      <c r="B6" s="29"/>
      <c r="C6" s="29"/>
      <c r="D6" s="29"/>
      <c r="E6" s="29"/>
      <c r="F6" s="29"/>
      <c r="G6" s="29"/>
      <c r="H6" s="29"/>
    </row>
    <row r="7" spans="1:8" ht="17.25" thickBot="1" x14ac:dyDescent="0.3">
      <c r="A7" s="167" t="s">
        <v>2</v>
      </c>
      <c r="B7" s="168"/>
      <c r="C7" s="168"/>
      <c r="D7" s="168"/>
      <c r="E7" s="168"/>
      <c r="F7" s="168"/>
      <c r="G7" s="168"/>
      <c r="H7" s="169"/>
    </row>
    <row r="8" spans="1:8" ht="17.25" thickBot="1" x14ac:dyDescent="0.3">
      <c r="A8" s="34"/>
      <c r="B8" s="34"/>
      <c r="C8" s="34"/>
      <c r="D8" s="34"/>
      <c r="E8" s="34"/>
      <c r="F8" s="34"/>
      <c r="G8" s="34"/>
      <c r="H8" s="34"/>
    </row>
    <row r="9" spans="1:8" ht="30.75" customHeight="1" thickBot="1" x14ac:dyDescent="0.3">
      <c r="A9" s="171" t="s">
        <v>3</v>
      </c>
      <c r="B9" s="30"/>
      <c r="C9" s="31"/>
      <c r="D9" s="31"/>
      <c r="E9" s="31"/>
      <c r="F9" s="31"/>
      <c r="G9" s="31"/>
      <c r="H9" s="32"/>
    </row>
    <row r="10" spans="1:8" ht="45.95" customHeight="1" thickBot="1" x14ac:dyDescent="0.3">
      <c r="A10" s="172" t="s">
        <v>4</v>
      </c>
      <c r="B10" s="33"/>
      <c r="C10" s="34"/>
      <c r="D10" s="34"/>
      <c r="E10" s="34"/>
      <c r="F10" s="34"/>
      <c r="G10" s="34"/>
      <c r="H10" s="35"/>
    </row>
    <row r="11" spans="1:8" ht="31.5" customHeight="1" thickBot="1" x14ac:dyDescent="0.3">
      <c r="A11" s="172" t="s">
        <v>5</v>
      </c>
      <c r="B11" s="30"/>
      <c r="C11" s="31"/>
      <c r="D11" s="31"/>
      <c r="E11" s="31"/>
      <c r="F11" s="31"/>
      <c r="G11" s="31"/>
      <c r="H11" s="32"/>
    </row>
    <row r="12" spans="1:8" ht="16.5" x14ac:dyDescent="0.25">
      <c r="A12" s="36"/>
      <c r="B12" s="36"/>
      <c r="C12" s="36"/>
      <c r="D12" s="36"/>
      <c r="E12" s="36"/>
      <c r="F12" s="36"/>
      <c r="G12" s="36"/>
      <c r="H12" s="36"/>
    </row>
    <row r="13" spans="1:8" ht="16.5" x14ac:dyDescent="0.25">
      <c r="A13" s="170" t="s">
        <v>6</v>
      </c>
      <c r="B13" s="170"/>
      <c r="C13" s="170"/>
      <c r="D13" s="170"/>
      <c r="E13" s="170"/>
      <c r="F13" s="170"/>
      <c r="G13" s="170"/>
      <c r="H13" s="170"/>
    </row>
    <row r="14" spans="1:8" ht="17.25" thickBot="1" x14ac:dyDescent="0.3">
      <c r="A14" s="29"/>
      <c r="B14" s="29"/>
      <c r="C14" s="29"/>
      <c r="D14" s="29"/>
      <c r="E14" s="29"/>
      <c r="F14" s="29"/>
      <c r="G14" s="29"/>
      <c r="H14" s="29"/>
    </row>
    <row r="15" spans="1:8" ht="211.5" customHeight="1" thickBot="1" x14ac:dyDescent="0.3">
      <c r="A15" s="43" t="s">
        <v>637</v>
      </c>
      <c r="B15" s="44"/>
      <c r="C15" s="44"/>
      <c r="D15" s="44"/>
      <c r="E15" s="44"/>
      <c r="F15" s="44"/>
      <c r="G15" s="44"/>
      <c r="H15" s="45"/>
    </row>
    <row r="16" spans="1:8" ht="17.25" thickBot="1" x14ac:dyDescent="0.35">
      <c r="A16" s="29"/>
      <c r="B16" s="29"/>
      <c r="C16" s="29"/>
      <c r="D16" s="29"/>
      <c r="E16" s="29"/>
      <c r="F16" s="29"/>
      <c r="G16" s="29"/>
      <c r="H16" s="3"/>
    </row>
    <row r="17" spans="1:8" ht="15" customHeight="1" x14ac:dyDescent="0.25">
      <c r="A17" s="46" t="s">
        <v>7</v>
      </c>
      <c r="B17" s="47" t="s">
        <v>8</v>
      </c>
      <c r="C17" s="48"/>
      <c r="D17" s="48"/>
      <c r="E17" s="49"/>
      <c r="F17" s="50" t="s">
        <v>9</v>
      </c>
      <c r="G17" s="173" t="s">
        <v>10</v>
      </c>
      <c r="H17" s="173" t="s">
        <v>11</v>
      </c>
    </row>
    <row r="18" spans="1:8" ht="60.95" customHeight="1" thickBot="1" x14ac:dyDescent="0.3">
      <c r="A18" s="51"/>
      <c r="B18" s="52"/>
      <c r="C18" s="53"/>
      <c r="D18" s="53"/>
      <c r="E18" s="54"/>
      <c r="F18" s="55"/>
      <c r="G18" s="174"/>
      <c r="H18" s="174"/>
    </row>
    <row r="19" spans="1:8" ht="33.75" thickBot="1" x14ac:dyDescent="0.3">
      <c r="A19" s="56" t="s">
        <v>308</v>
      </c>
      <c r="B19" s="57" t="s">
        <v>12</v>
      </c>
      <c r="C19" s="58"/>
      <c r="D19" s="58"/>
      <c r="E19" s="59"/>
      <c r="F19" s="60">
        <f>F20+F21+F26+F44+F52+F57+F61+F85+F87+F92+F100+F102+F128</f>
        <v>227</v>
      </c>
      <c r="G19" s="175">
        <f>G21+G26+G44+G52+G57+G61+G85+G87+G92+G100+G102+G128</f>
        <v>0</v>
      </c>
      <c r="H19" s="176"/>
    </row>
    <row r="20" spans="1:8" ht="260.25" customHeight="1" thickBot="1" x14ac:dyDescent="0.3">
      <c r="A20" s="61" t="s">
        <v>307</v>
      </c>
      <c r="B20" s="62" t="s">
        <v>633</v>
      </c>
      <c r="C20" s="63"/>
      <c r="D20" s="63"/>
      <c r="E20" s="64"/>
      <c r="F20" s="65">
        <v>1</v>
      </c>
      <c r="G20" s="11"/>
      <c r="H20" s="11"/>
    </row>
    <row r="21" spans="1:8" ht="33.75" thickBot="1" x14ac:dyDescent="0.3">
      <c r="A21" s="56" t="s">
        <v>309</v>
      </c>
      <c r="B21" s="57" t="s">
        <v>13</v>
      </c>
      <c r="C21" s="58"/>
      <c r="D21" s="58"/>
      <c r="E21" s="59"/>
      <c r="F21" s="60">
        <f>SUM(F22:F25)</f>
        <v>4</v>
      </c>
      <c r="G21" s="175">
        <f>SUM(G22:G25)</f>
        <v>0</v>
      </c>
      <c r="H21" s="175"/>
    </row>
    <row r="22" spans="1:8" ht="48.95" customHeight="1" x14ac:dyDescent="0.25">
      <c r="A22" s="66" t="s">
        <v>310</v>
      </c>
      <c r="B22" s="67" t="s">
        <v>14</v>
      </c>
      <c r="C22" s="68"/>
      <c r="D22" s="68"/>
      <c r="E22" s="69"/>
      <c r="F22" s="65">
        <v>1</v>
      </c>
      <c r="G22" s="6"/>
      <c r="H22" s="12"/>
    </row>
    <row r="23" spans="1:8" ht="34.5" customHeight="1" x14ac:dyDescent="0.25">
      <c r="A23" s="70" t="s">
        <v>311</v>
      </c>
      <c r="B23" s="71" t="s">
        <v>15</v>
      </c>
      <c r="C23" s="72"/>
      <c r="D23" s="72"/>
      <c r="E23" s="73"/>
      <c r="F23" s="74">
        <v>1</v>
      </c>
      <c r="G23" s="4"/>
      <c r="H23" s="7"/>
    </row>
    <row r="24" spans="1:8" ht="47.1" customHeight="1" x14ac:dyDescent="0.25">
      <c r="A24" s="70" t="s">
        <v>312</v>
      </c>
      <c r="B24" s="71" t="s">
        <v>16</v>
      </c>
      <c r="C24" s="72"/>
      <c r="D24" s="72"/>
      <c r="E24" s="73"/>
      <c r="F24" s="74">
        <v>1</v>
      </c>
      <c r="G24" s="4"/>
      <c r="H24" s="7"/>
    </row>
    <row r="25" spans="1:8" ht="37.5" customHeight="1" thickBot="1" x14ac:dyDescent="0.3">
      <c r="A25" s="70" t="s">
        <v>313</v>
      </c>
      <c r="B25" s="75" t="s">
        <v>17</v>
      </c>
      <c r="C25" s="75"/>
      <c r="D25" s="75"/>
      <c r="E25" s="76"/>
      <c r="F25" s="74">
        <v>1</v>
      </c>
      <c r="G25" s="4"/>
      <c r="H25" s="13"/>
    </row>
    <row r="26" spans="1:8" ht="33.75" thickBot="1" x14ac:dyDescent="0.3">
      <c r="A26" s="56" t="s">
        <v>314</v>
      </c>
      <c r="B26" s="57" t="s">
        <v>18</v>
      </c>
      <c r="C26" s="58"/>
      <c r="D26" s="58"/>
      <c r="E26" s="59"/>
      <c r="F26" s="60">
        <f>SUM(F27:F43)</f>
        <v>17</v>
      </c>
      <c r="G26" s="175">
        <f>SUM(G27:G43)</f>
        <v>0</v>
      </c>
      <c r="H26" s="175"/>
    </row>
    <row r="27" spans="1:8" ht="32.450000000000003" customHeight="1" x14ac:dyDescent="0.25">
      <c r="A27" s="66" t="s">
        <v>315</v>
      </c>
      <c r="B27" s="67" t="s">
        <v>19</v>
      </c>
      <c r="C27" s="68"/>
      <c r="D27" s="68"/>
      <c r="E27" s="69"/>
      <c r="F27" s="77">
        <v>1</v>
      </c>
      <c r="G27" s="4"/>
      <c r="H27" s="6"/>
    </row>
    <row r="28" spans="1:8" ht="30.6" customHeight="1" x14ac:dyDescent="0.25">
      <c r="A28" s="66" t="s">
        <v>316</v>
      </c>
      <c r="B28" s="78" t="s">
        <v>20</v>
      </c>
      <c r="C28" s="78"/>
      <c r="D28" s="78"/>
      <c r="E28" s="79"/>
      <c r="F28" s="74">
        <v>1</v>
      </c>
      <c r="G28" s="4"/>
      <c r="H28" s="4"/>
    </row>
    <row r="29" spans="1:8" ht="30.6" customHeight="1" x14ac:dyDescent="0.25">
      <c r="A29" s="66" t="s">
        <v>317</v>
      </c>
      <c r="B29" s="71" t="s">
        <v>21</v>
      </c>
      <c r="C29" s="72"/>
      <c r="D29" s="72"/>
      <c r="E29" s="73"/>
      <c r="F29" s="74">
        <v>1</v>
      </c>
      <c r="G29" s="4"/>
      <c r="H29" s="4"/>
    </row>
    <row r="30" spans="1:8" ht="48" customHeight="1" x14ac:dyDescent="0.25">
      <c r="A30" s="66" t="s">
        <v>318</v>
      </c>
      <c r="B30" s="71" t="s">
        <v>22</v>
      </c>
      <c r="C30" s="72"/>
      <c r="D30" s="72"/>
      <c r="E30" s="73"/>
      <c r="F30" s="74">
        <v>1</v>
      </c>
      <c r="G30" s="4"/>
      <c r="H30" s="4"/>
    </row>
    <row r="31" spans="1:8" ht="31.5" customHeight="1" x14ac:dyDescent="0.25">
      <c r="A31" s="66" t="s">
        <v>319</v>
      </c>
      <c r="B31" s="71" t="s">
        <v>23</v>
      </c>
      <c r="C31" s="72"/>
      <c r="D31" s="72"/>
      <c r="E31" s="73"/>
      <c r="F31" s="74">
        <v>1</v>
      </c>
      <c r="G31" s="4"/>
      <c r="H31" s="4"/>
    </row>
    <row r="32" spans="1:8" ht="30" customHeight="1" x14ac:dyDescent="0.25">
      <c r="A32" s="66" t="s">
        <v>320</v>
      </c>
      <c r="B32" s="71" t="s">
        <v>24</v>
      </c>
      <c r="C32" s="72"/>
      <c r="D32" s="72"/>
      <c r="E32" s="73"/>
      <c r="F32" s="74">
        <v>1</v>
      </c>
      <c r="G32" s="4"/>
      <c r="H32" s="4"/>
    </row>
    <row r="33" spans="1:8" ht="45.95" customHeight="1" x14ac:dyDescent="0.25">
      <c r="A33" s="66" t="s">
        <v>321</v>
      </c>
      <c r="B33" s="71" t="s">
        <v>25</v>
      </c>
      <c r="C33" s="72"/>
      <c r="D33" s="72"/>
      <c r="E33" s="73"/>
      <c r="F33" s="74">
        <v>1</v>
      </c>
      <c r="G33" s="4"/>
      <c r="H33" s="4"/>
    </row>
    <row r="34" spans="1:8" ht="33" customHeight="1" x14ac:dyDescent="0.25">
      <c r="A34" s="66" t="s">
        <v>322</v>
      </c>
      <c r="B34" s="71" t="s">
        <v>26</v>
      </c>
      <c r="C34" s="72"/>
      <c r="D34" s="72"/>
      <c r="E34" s="73"/>
      <c r="F34" s="74">
        <v>1</v>
      </c>
      <c r="G34" s="4"/>
      <c r="H34" s="4"/>
    </row>
    <row r="35" spans="1:8" ht="44.45" customHeight="1" x14ac:dyDescent="0.25">
      <c r="A35" s="66" t="s">
        <v>323</v>
      </c>
      <c r="B35" s="71" t="s">
        <v>27</v>
      </c>
      <c r="C35" s="72"/>
      <c r="D35" s="72"/>
      <c r="E35" s="73"/>
      <c r="F35" s="74">
        <v>1</v>
      </c>
      <c r="G35" s="4"/>
      <c r="H35" s="4"/>
    </row>
    <row r="36" spans="1:8" ht="45.6" customHeight="1" x14ac:dyDescent="0.25">
      <c r="A36" s="66" t="s">
        <v>324</v>
      </c>
      <c r="B36" s="71" t="s">
        <v>28</v>
      </c>
      <c r="C36" s="72"/>
      <c r="D36" s="72"/>
      <c r="E36" s="73"/>
      <c r="F36" s="74">
        <v>1</v>
      </c>
      <c r="G36" s="4"/>
      <c r="H36" s="4"/>
    </row>
    <row r="37" spans="1:8" ht="35.1" customHeight="1" x14ac:dyDescent="0.25">
      <c r="A37" s="66" t="s">
        <v>325</v>
      </c>
      <c r="B37" s="71" t="s">
        <v>29</v>
      </c>
      <c r="C37" s="72"/>
      <c r="D37" s="72"/>
      <c r="E37" s="73"/>
      <c r="F37" s="74">
        <v>1</v>
      </c>
      <c r="G37" s="4"/>
      <c r="H37" s="4"/>
    </row>
    <row r="38" spans="1:8" ht="46.5" customHeight="1" x14ac:dyDescent="0.25">
      <c r="A38" s="66" t="s">
        <v>326</v>
      </c>
      <c r="B38" s="71" t="s">
        <v>30</v>
      </c>
      <c r="C38" s="72"/>
      <c r="D38" s="72"/>
      <c r="E38" s="73"/>
      <c r="F38" s="74">
        <v>1</v>
      </c>
      <c r="G38" s="4"/>
      <c r="H38" s="4"/>
    </row>
    <row r="39" spans="1:8" ht="29.45" customHeight="1" x14ac:dyDescent="0.25">
      <c r="A39" s="66" t="s">
        <v>327</v>
      </c>
      <c r="B39" s="71" t="s">
        <v>31</v>
      </c>
      <c r="C39" s="72"/>
      <c r="D39" s="72"/>
      <c r="E39" s="73"/>
      <c r="F39" s="74">
        <v>1</v>
      </c>
      <c r="G39" s="4"/>
      <c r="H39" s="4"/>
    </row>
    <row r="40" spans="1:8" ht="35.1" customHeight="1" x14ac:dyDescent="0.25">
      <c r="A40" s="66" t="s">
        <v>328</v>
      </c>
      <c r="B40" s="71" t="s">
        <v>32</v>
      </c>
      <c r="C40" s="72"/>
      <c r="D40" s="72"/>
      <c r="E40" s="73"/>
      <c r="F40" s="74">
        <v>1</v>
      </c>
      <c r="G40" s="4"/>
      <c r="H40" s="4"/>
    </row>
    <row r="41" spans="1:8" ht="27" customHeight="1" x14ac:dyDescent="0.25">
      <c r="A41" s="66" t="s">
        <v>329</v>
      </c>
      <c r="B41" s="71" t="s">
        <v>33</v>
      </c>
      <c r="C41" s="72"/>
      <c r="D41" s="72"/>
      <c r="E41" s="73"/>
      <c r="F41" s="74">
        <v>1</v>
      </c>
      <c r="G41" s="4"/>
      <c r="H41" s="4"/>
    </row>
    <row r="42" spans="1:8" ht="30.95" customHeight="1" x14ac:dyDescent="0.25">
      <c r="A42" s="66" t="s">
        <v>330</v>
      </c>
      <c r="B42" s="71" t="s">
        <v>34</v>
      </c>
      <c r="C42" s="72"/>
      <c r="D42" s="72"/>
      <c r="E42" s="73"/>
      <c r="F42" s="74">
        <v>1</v>
      </c>
      <c r="G42" s="4"/>
      <c r="H42" s="4"/>
    </row>
    <row r="43" spans="1:8" ht="49.5" customHeight="1" thickBot="1" x14ac:dyDescent="0.3">
      <c r="A43" s="66" t="s">
        <v>331</v>
      </c>
      <c r="B43" s="80" t="s">
        <v>35</v>
      </c>
      <c r="C43" s="81"/>
      <c r="D43" s="81"/>
      <c r="E43" s="82"/>
      <c r="F43" s="83">
        <v>1</v>
      </c>
      <c r="G43" s="4"/>
      <c r="H43" s="5"/>
    </row>
    <row r="44" spans="1:8" ht="33.75" customHeight="1" thickBot="1" x14ac:dyDescent="0.3">
      <c r="A44" s="56" t="s">
        <v>332</v>
      </c>
      <c r="B44" s="57" t="s">
        <v>36</v>
      </c>
      <c r="C44" s="58"/>
      <c r="D44" s="58"/>
      <c r="E44" s="59"/>
      <c r="F44" s="60">
        <f>SUM(F45:F51)</f>
        <v>7</v>
      </c>
      <c r="G44" s="175">
        <f>SUM(G45:G51)</f>
        <v>0</v>
      </c>
      <c r="H44" s="175"/>
    </row>
    <row r="45" spans="1:8" ht="34.5" customHeight="1" x14ac:dyDescent="0.25">
      <c r="A45" s="66" t="s">
        <v>333</v>
      </c>
      <c r="B45" s="67" t="s">
        <v>37</v>
      </c>
      <c r="C45" s="68"/>
      <c r="D45" s="68"/>
      <c r="E45" s="69"/>
      <c r="F45" s="65">
        <v>1</v>
      </c>
      <c r="G45" s="6"/>
      <c r="H45" s="6"/>
    </row>
    <row r="46" spans="1:8" ht="31.5" customHeight="1" x14ac:dyDescent="0.25">
      <c r="A46" s="66" t="s">
        <v>334</v>
      </c>
      <c r="B46" s="71" t="s">
        <v>38</v>
      </c>
      <c r="C46" s="72"/>
      <c r="D46" s="72"/>
      <c r="E46" s="73"/>
      <c r="F46" s="74">
        <v>1</v>
      </c>
      <c r="G46" s="6"/>
      <c r="H46" s="4"/>
    </row>
    <row r="47" spans="1:8" ht="36.75" customHeight="1" x14ac:dyDescent="0.25">
      <c r="A47" s="66" t="s">
        <v>335</v>
      </c>
      <c r="B47" s="71" t="s">
        <v>39</v>
      </c>
      <c r="C47" s="72"/>
      <c r="D47" s="72"/>
      <c r="E47" s="73"/>
      <c r="F47" s="74">
        <v>1</v>
      </c>
      <c r="G47" s="6"/>
      <c r="H47" s="4"/>
    </row>
    <row r="48" spans="1:8" ht="34.5" customHeight="1" x14ac:dyDescent="0.25">
      <c r="A48" s="66" t="s">
        <v>336</v>
      </c>
      <c r="B48" s="71" t="s">
        <v>40</v>
      </c>
      <c r="C48" s="72"/>
      <c r="D48" s="72"/>
      <c r="E48" s="73"/>
      <c r="F48" s="74">
        <v>1</v>
      </c>
      <c r="G48" s="6"/>
      <c r="H48" s="4"/>
    </row>
    <row r="49" spans="1:8" ht="29.25" customHeight="1" x14ac:dyDescent="0.25">
      <c r="A49" s="66" t="s">
        <v>337</v>
      </c>
      <c r="B49" s="71" t="s">
        <v>41</v>
      </c>
      <c r="C49" s="72"/>
      <c r="D49" s="72"/>
      <c r="E49" s="73"/>
      <c r="F49" s="74">
        <v>1</v>
      </c>
      <c r="G49" s="6"/>
      <c r="H49" s="4"/>
    </row>
    <row r="50" spans="1:8" ht="29.1" customHeight="1" x14ac:dyDescent="0.25">
      <c r="A50" s="66" t="s">
        <v>338</v>
      </c>
      <c r="B50" s="71" t="s">
        <v>42</v>
      </c>
      <c r="C50" s="72"/>
      <c r="D50" s="72"/>
      <c r="E50" s="73"/>
      <c r="F50" s="74">
        <v>1</v>
      </c>
      <c r="G50" s="6"/>
      <c r="H50" s="4"/>
    </row>
    <row r="51" spans="1:8" ht="30" customHeight="1" thickBot="1" x14ac:dyDescent="0.3">
      <c r="A51" s="66" t="s">
        <v>339</v>
      </c>
      <c r="B51" s="80" t="s">
        <v>43</v>
      </c>
      <c r="C51" s="81"/>
      <c r="D51" s="81"/>
      <c r="E51" s="82"/>
      <c r="F51" s="83">
        <v>1</v>
      </c>
      <c r="G51" s="6"/>
      <c r="H51" s="5"/>
    </row>
    <row r="52" spans="1:8" ht="38.25" customHeight="1" thickBot="1" x14ac:dyDescent="0.3">
      <c r="A52" s="56" t="s">
        <v>340</v>
      </c>
      <c r="B52" s="57" t="s">
        <v>44</v>
      </c>
      <c r="C52" s="58"/>
      <c r="D52" s="58"/>
      <c r="E52" s="59"/>
      <c r="F52" s="60">
        <f>SUM(F53:F56)</f>
        <v>4</v>
      </c>
      <c r="G52" s="175">
        <f>SUM(G53:G56)</f>
        <v>0</v>
      </c>
      <c r="H52" s="175"/>
    </row>
    <row r="53" spans="1:8" ht="39.950000000000003" customHeight="1" x14ac:dyDescent="0.25">
      <c r="A53" s="66" t="s">
        <v>341</v>
      </c>
      <c r="B53" s="67" t="s">
        <v>45</v>
      </c>
      <c r="C53" s="68"/>
      <c r="D53" s="68"/>
      <c r="E53" s="69"/>
      <c r="F53" s="65">
        <v>1</v>
      </c>
      <c r="G53" s="6"/>
      <c r="H53" s="6"/>
    </row>
    <row r="54" spans="1:8" ht="30" customHeight="1" x14ac:dyDescent="0.25">
      <c r="A54" s="66" t="s">
        <v>342</v>
      </c>
      <c r="B54" s="71" t="s">
        <v>46</v>
      </c>
      <c r="C54" s="72"/>
      <c r="D54" s="72"/>
      <c r="E54" s="73"/>
      <c r="F54" s="74">
        <v>1</v>
      </c>
      <c r="G54" s="6"/>
      <c r="H54" s="4"/>
    </row>
    <row r="55" spans="1:8" ht="33.950000000000003" customHeight="1" x14ac:dyDescent="0.25">
      <c r="A55" s="66" t="s">
        <v>343</v>
      </c>
      <c r="B55" s="78" t="s">
        <v>47</v>
      </c>
      <c r="C55" s="78"/>
      <c r="D55" s="78"/>
      <c r="E55" s="79"/>
      <c r="F55" s="65">
        <v>1</v>
      </c>
      <c r="G55" s="6"/>
      <c r="H55" s="4"/>
    </row>
    <row r="56" spans="1:8" ht="24.95" customHeight="1" thickBot="1" x14ac:dyDescent="0.3">
      <c r="A56" s="66" t="s">
        <v>344</v>
      </c>
      <c r="B56" s="84" t="s">
        <v>48</v>
      </c>
      <c r="C56" s="84"/>
      <c r="D56" s="84"/>
      <c r="E56" s="85"/>
      <c r="F56" s="65">
        <v>1</v>
      </c>
      <c r="G56" s="6"/>
      <c r="H56" s="5"/>
    </row>
    <row r="57" spans="1:8" ht="24.75" customHeight="1" thickBot="1" x14ac:dyDescent="0.3">
      <c r="A57" s="56" t="s">
        <v>345</v>
      </c>
      <c r="B57" s="57" t="s">
        <v>49</v>
      </c>
      <c r="C57" s="58"/>
      <c r="D57" s="58"/>
      <c r="E57" s="59"/>
      <c r="F57" s="60">
        <f>SUM(F58:F60)</f>
        <v>3</v>
      </c>
      <c r="G57" s="175">
        <f>SUM(G58:G60)</f>
        <v>0</v>
      </c>
      <c r="H57" s="175"/>
    </row>
    <row r="58" spans="1:8" ht="30.6" customHeight="1" x14ac:dyDescent="0.25">
      <c r="A58" s="66" t="s">
        <v>346</v>
      </c>
      <c r="B58" s="67" t="s">
        <v>50</v>
      </c>
      <c r="C58" s="68"/>
      <c r="D58" s="68"/>
      <c r="E58" s="69"/>
      <c r="F58" s="74">
        <v>1</v>
      </c>
      <c r="G58" s="4"/>
      <c r="H58" s="6"/>
    </row>
    <row r="59" spans="1:8" s="177" customFormat="1" ht="45.75" customHeight="1" x14ac:dyDescent="0.25">
      <c r="A59" s="66" t="s">
        <v>630</v>
      </c>
      <c r="B59" s="71" t="s">
        <v>629</v>
      </c>
      <c r="C59" s="72"/>
      <c r="D59" s="72"/>
      <c r="E59" s="73"/>
      <c r="F59" s="74">
        <v>1</v>
      </c>
      <c r="G59" s="4"/>
      <c r="H59" s="4"/>
    </row>
    <row r="60" spans="1:8" ht="34.5" customHeight="1" thickBot="1" x14ac:dyDescent="0.3">
      <c r="A60" s="66" t="s">
        <v>347</v>
      </c>
      <c r="B60" s="80" t="s">
        <v>51</v>
      </c>
      <c r="C60" s="81"/>
      <c r="D60" s="81"/>
      <c r="E60" s="82"/>
      <c r="F60" s="83">
        <v>1</v>
      </c>
      <c r="G60" s="4"/>
      <c r="H60" s="5"/>
    </row>
    <row r="61" spans="1:8" ht="33.75" customHeight="1" thickBot="1" x14ac:dyDescent="0.3">
      <c r="A61" s="56" t="s">
        <v>638</v>
      </c>
      <c r="B61" s="57" t="s">
        <v>52</v>
      </c>
      <c r="C61" s="58"/>
      <c r="D61" s="58"/>
      <c r="E61" s="59"/>
      <c r="F61" s="60">
        <v>20</v>
      </c>
      <c r="G61" s="175">
        <f>SUM(G63:G84)</f>
        <v>0</v>
      </c>
      <c r="H61" s="175"/>
    </row>
    <row r="62" spans="1:8" ht="33.75" customHeight="1" thickBot="1" x14ac:dyDescent="0.3">
      <c r="A62" s="56" t="s">
        <v>348</v>
      </c>
      <c r="B62" s="57" t="s">
        <v>53</v>
      </c>
      <c r="C62" s="58"/>
      <c r="D62" s="58"/>
      <c r="E62" s="59"/>
      <c r="F62" s="60"/>
      <c r="G62" s="175"/>
      <c r="H62" s="175"/>
    </row>
    <row r="63" spans="1:8" ht="29.45" customHeight="1" x14ac:dyDescent="0.25">
      <c r="A63" s="66" t="s">
        <v>349</v>
      </c>
      <c r="B63" s="67" t="s">
        <v>54</v>
      </c>
      <c r="C63" s="68"/>
      <c r="D63" s="68"/>
      <c r="E63" s="69"/>
      <c r="F63" s="86">
        <v>1</v>
      </c>
      <c r="G63" s="6"/>
      <c r="H63" s="6"/>
    </row>
    <row r="64" spans="1:8" ht="26.45" customHeight="1" x14ac:dyDescent="0.25">
      <c r="A64" s="66" t="s">
        <v>350</v>
      </c>
      <c r="B64" s="71" t="s">
        <v>55</v>
      </c>
      <c r="C64" s="72"/>
      <c r="D64" s="72"/>
      <c r="E64" s="73"/>
      <c r="F64" s="87">
        <v>1</v>
      </c>
      <c r="G64" s="6"/>
      <c r="H64" s="4"/>
    </row>
    <row r="65" spans="1:8" ht="24.95" customHeight="1" x14ac:dyDescent="0.25">
      <c r="A65" s="66" t="s">
        <v>351</v>
      </c>
      <c r="B65" s="71" t="s">
        <v>56</v>
      </c>
      <c r="C65" s="72"/>
      <c r="D65" s="72"/>
      <c r="E65" s="73"/>
      <c r="F65" s="87">
        <v>1</v>
      </c>
      <c r="G65" s="6"/>
      <c r="H65" s="4"/>
    </row>
    <row r="66" spans="1:8" ht="24" customHeight="1" x14ac:dyDescent="0.25">
      <c r="A66" s="66" t="s">
        <v>352</v>
      </c>
      <c r="B66" s="71" t="s">
        <v>57</v>
      </c>
      <c r="C66" s="72"/>
      <c r="D66" s="72"/>
      <c r="E66" s="73"/>
      <c r="F66" s="87">
        <v>1</v>
      </c>
      <c r="G66" s="6"/>
      <c r="H66" s="4"/>
    </row>
    <row r="67" spans="1:8" ht="23.1" customHeight="1" x14ac:dyDescent="0.25">
      <c r="A67" s="66" t="s">
        <v>353</v>
      </c>
      <c r="B67" s="71" t="s">
        <v>58</v>
      </c>
      <c r="C67" s="72"/>
      <c r="D67" s="72"/>
      <c r="E67" s="73"/>
      <c r="F67" s="87">
        <v>1</v>
      </c>
      <c r="G67" s="6"/>
      <c r="H67" s="4"/>
    </row>
    <row r="68" spans="1:8" ht="21.95" customHeight="1" x14ac:dyDescent="0.25">
      <c r="A68" s="66" t="s">
        <v>354</v>
      </c>
      <c r="B68" s="71" t="s">
        <v>59</v>
      </c>
      <c r="C68" s="72"/>
      <c r="D68" s="72"/>
      <c r="E68" s="73"/>
      <c r="F68" s="87">
        <v>1</v>
      </c>
      <c r="G68" s="6"/>
      <c r="H68" s="4"/>
    </row>
    <row r="69" spans="1:8" ht="33.950000000000003" customHeight="1" x14ac:dyDescent="0.25">
      <c r="A69" s="66" t="s">
        <v>355</v>
      </c>
      <c r="B69" s="71" t="s">
        <v>60</v>
      </c>
      <c r="C69" s="72"/>
      <c r="D69" s="72"/>
      <c r="E69" s="73"/>
      <c r="F69" s="87">
        <v>1</v>
      </c>
      <c r="G69" s="6"/>
      <c r="H69" s="4"/>
    </row>
    <row r="70" spans="1:8" ht="34.5" customHeight="1" x14ac:dyDescent="0.25">
      <c r="A70" s="66" t="s">
        <v>356</v>
      </c>
      <c r="B70" s="71" t="s">
        <v>61</v>
      </c>
      <c r="C70" s="72"/>
      <c r="D70" s="72"/>
      <c r="E70" s="73"/>
      <c r="F70" s="87">
        <v>1</v>
      </c>
      <c r="G70" s="6"/>
      <c r="H70" s="4"/>
    </row>
    <row r="71" spans="1:8" ht="21.95" customHeight="1" x14ac:dyDescent="0.25">
      <c r="A71" s="66" t="s">
        <v>357</v>
      </c>
      <c r="B71" s="71" t="s">
        <v>62</v>
      </c>
      <c r="C71" s="72"/>
      <c r="D71" s="72"/>
      <c r="E71" s="73"/>
      <c r="F71" s="87">
        <v>1</v>
      </c>
      <c r="G71" s="6"/>
      <c r="H71" s="4"/>
    </row>
    <row r="72" spans="1:8" ht="23.1" customHeight="1" x14ac:dyDescent="0.25">
      <c r="A72" s="66" t="s">
        <v>358</v>
      </c>
      <c r="B72" s="71" t="s">
        <v>63</v>
      </c>
      <c r="C72" s="72"/>
      <c r="D72" s="72"/>
      <c r="E72" s="73"/>
      <c r="F72" s="87">
        <v>1</v>
      </c>
      <c r="G72" s="6"/>
      <c r="H72" s="4"/>
    </row>
    <row r="73" spans="1:8" ht="34.5" customHeight="1" x14ac:dyDescent="0.25">
      <c r="A73" s="66" t="s">
        <v>359</v>
      </c>
      <c r="B73" s="71" t="s">
        <v>64</v>
      </c>
      <c r="C73" s="72"/>
      <c r="D73" s="72"/>
      <c r="E73" s="73"/>
      <c r="F73" s="87">
        <v>1</v>
      </c>
      <c r="G73" s="6"/>
      <c r="H73" s="4"/>
    </row>
    <row r="74" spans="1:8" ht="30.6" customHeight="1" x14ac:dyDescent="0.25">
      <c r="A74" s="66" t="s">
        <v>360</v>
      </c>
      <c r="B74" s="71" t="s">
        <v>65</v>
      </c>
      <c r="C74" s="72"/>
      <c r="D74" s="72"/>
      <c r="E74" s="73"/>
      <c r="F74" s="87">
        <v>1</v>
      </c>
      <c r="G74" s="6"/>
      <c r="H74" s="4"/>
    </row>
    <row r="75" spans="1:8" ht="32.1" customHeight="1" x14ac:dyDescent="0.25">
      <c r="A75" s="66" t="s">
        <v>361</v>
      </c>
      <c r="B75" s="71" t="s">
        <v>66</v>
      </c>
      <c r="C75" s="72"/>
      <c r="D75" s="72"/>
      <c r="E75" s="73"/>
      <c r="F75" s="87">
        <v>1</v>
      </c>
      <c r="G75" s="6"/>
      <c r="H75" s="4"/>
    </row>
    <row r="76" spans="1:8" ht="30" customHeight="1" x14ac:dyDescent="0.25">
      <c r="A76" s="66" t="s">
        <v>362</v>
      </c>
      <c r="B76" s="71" t="s">
        <v>67</v>
      </c>
      <c r="C76" s="72"/>
      <c r="D76" s="72"/>
      <c r="E76" s="73"/>
      <c r="F76" s="87">
        <v>1</v>
      </c>
      <c r="G76" s="6"/>
      <c r="H76" s="4"/>
    </row>
    <row r="77" spans="1:8" ht="48.95" customHeight="1" thickBot="1" x14ac:dyDescent="0.3">
      <c r="A77" s="88" t="s">
        <v>363</v>
      </c>
      <c r="B77" s="80" t="s">
        <v>68</v>
      </c>
      <c r="C77" s="81"/>
      <c r="D77" s="81"/>
      <c r="E77" s="82"/>
      <c r="F77" s="89">
        <v>1</v>
      </c>
      <c r="G77" s="14"/>
      <c r="H77" s="5"/>
    </row>
    <row r="78" spans="1:8" ht="35.1" customHeight="1" thickBot="1" x14ac:dyDescent="0.3">
      <c r="A78" s="56" t="s">
        <v>364</v>
      </c>
      <c r="B78" s="57" t="s">
        <v>69</v>
      </c>
      <c r="C78" s="58"/>
      <c r="D78" s="58"/>
      <c r="E78" s="59"/>
      <c r="F78" s="90"/>
      <c r="G78" s="175"/>
      <c r="H78" s="175"/>
    </row>
    <row r="79" spans="1:8" ht="35.1" customHeight="1" x14ac:dyDescent="0.25">
      <c r="A79" s="66" t="s">
        <v>365</v>
      </c>
      <c r="B79" s="67" t="s">
        <v>70</v>
      </c>
      <c r="C79" s="91"/>
      <c r="D79" s="91"/>
      <c r="E79" s="92"/>
      <c r="F79" s="86">
        <v>1</v>
      </c>
      <c r="G79" s="6"/>
      <c r="H79" s="6"/>
    </row>
    <row r="80" spans="1:8" ht="33.75" customHeight="1" x14ac:dyDescent="0.25">
      <c r="A80" s="70" t="s">
        <v>632</v>
      </c>
      <c r="B80" s="71" t="s">
        <v>631</v>
      </c>
      <c r="C80" s="72"/>
      <c r="D80" s="72"/>
      <c r="E80" s="73"/>
      <c r="F80" s="87">
        <v>1</v>
      </c>
      <c r="G80" s="6"/>
      <c r="H80" s="4"/>
    </row>
    <row r="81" spans="1:8" ht="28.5" customHeight="1" thickBot="1" x14ac:dyDescent="0.3">
      <c r="A81" s="93" t="s">
        <v>366</v>
      </c>
      <c r="B81" s="80" t="s">
        <v>71</v>
      </c>
      <c r="C81" s="81"/>
      <c r="D81" s="81"/>
      <c r="E81" s="82"/>
      <c r="F81" s="89">
        <v>1</v>
      </c>
      <c r="G81" s="14"/>
      <c r="H81" s="5"/>
    </row>
    <row r="82" spans="1:8" ht="27.6" customHeight="1" thickBot="1" x14ac:dyDescent="0.3">
      <c r="A82" s="56" t="s">
        <v>367</v>
      </c>
      <c r="B82" s="57" t="s">
        <v>72</v>
      </c>
      <c r="C82" s="58"/>
      <c r="D82" s="58"/>
      <c r="E82" s="59"/>
      <c r="F82" s="90"/>
      <c r="G82" s="175"/>
      <c r="H82" s="175"/>
    </row>
    <row r="83" spans="1:8" ht="30.95" customHeight="1" x14ac:dyDescent="0.25">
      <c r="A83" s="66" t="s">
        <v>368</v>
      </c>
      <c r="B83" s="67" t="s">
        <v>73</v>
      </c>
      <c r="C83" s="68"/>
      <c r="D83" s="68"/>
      <c r="E83" s="69"/>
      <c r="F83" s="86">
        <v>1</v>
      </c>
      <c r="G83" s="6"/>
      <c r="H83" s="6"/>
    </row>
    <row r="84" spans="1:8" ht="36" customHeight="1" thickBot="1" x14ac:dyDescent="0.3">
      <c r="A84" s="88" t="s">
        <v>369</v>
      </c>
      <c r="B84" s="80" t="s">
        <v>74</v>
      </c>
      <c r="C84" s="81"/>
      <c r="D84" s="81"/>
      <c r="E84" s="82"/>
      <c r="F84" s="89">
        <v>1</v>
      </c>
      <c r="G84" s="5"/>
      <c r="H84" s="5"/>
    </row>
    <row r="85" spans="1:8" ht="66" customHeight="1" thickBot="1" x14ac:dyDescent="0.3">
      <c r="A85" s="56" t="s">
        <v>370</v>
      </c>
      <c r="B85" s="57" t="s">
        <v>75</v>
      </c>
      <c r="C85" s="58"/>
      <c r="D85" s="58"/>
      <c r="E85" s="59"/>
      <c r="F85" s="60">
        <f>SUM(F86)</f>
        <v>1</v>
      </c>
      <c r="G85" s="175">
        <f>SUM(G86)</f>
        <v>0</v>
      </c>
      <c r="H85" s="175"/>
    </row>
    <row r="86" spans="1:8" ht="107.45" customHeight="1" thickBot="1" x14ac:dyDescent="0.3">
      <c r="A86" s="94" t="s">
        <v>370</v>
      </c>
      <c r="B86" s="95" t="s">
        <v>76</v>
      </c>
      <c r="C86" s="96"/>
      <c r="D86" s="96"/>
      <c r="E86" s="97"/>
      <c r="F86" s="98">
        <v>1</v>
      </c>
      <c r="G86" s="19"/>
      <c r="H86" s="19"/>
    </row>
    <row r="87" spans="1:8" ht="63" customHeight="1" thickBot="1" x14ac:dyDescent="0.3">
      <c r="A87" s="56" t="s">
        <v>371</v>
      </c>
      <c r="B87" s="57" t="s">
        <v>77</v>
      </c>
      <c r="C87" s="58"/>
      <c r="D87" s="58"/>
      <c r="E87" s="59"/>
      <c r="F87" s="60">
        <f>SUM(F88:F91)</f>
        <v>4</v>
      </c>
      <c r="G87" s="175">
        <f>SUM(G88:G91)</f>
        <v>0</v>
      </c>
      <c r="H87" s="178"/>
    </row>
    <row r="88" spans="1:8" ht="53.1" customHeight="1" x14ac:dyDescent="0.25">
      <c r="A88" s="66" t="s">
        <v>372</v>
      </c>
      <c r="B88" s="67" t="s">
        <v>78</v>
      </c>
      <c r="C88" s="68"/>
      <c r="D88" s="68"/>
      <c r="E88" s="69"/>
      <c r="F88" s="74">
        <v>1</v>
      </c>
      <c r="G88" s="4"/>
      <c r="H88" s="6"/>
    </row>
    <row r="89" spans="1:8" ht="48.6" customHeight="1" x14ac:dyDescent="0.25">
      <c r="A89" s="70" t="s">
        <v>373</v>
      </c>
      <c r="B89" s="71" t="s">
        <v>79</v>
      </c>
      <c r="C89" s="72"/>
      <c r="D89" s="72"/>
      <c r="E89" s="73"/>
      <c r="F89" s="74">
        <v>1</v>
      </c>
      <c r="G89" s="4"/>
      <c r="H89" s="4"/>
    </row>
    <row r="90" spans="1:8" ht="57" customHeight="1" x14ac:dyDescent="0.25">
      <c r="A90" s="70" t="s">
        <v>374</v>
      </c>
      <c r="B90" s="78" t="s">
        <v>80</v>
      </c>
      <c r="C90" s="78"/>
      <c r="D90" s="78"/>
      <c r="E90" s="79"/>
      <c r="F90" s="74">
        <v>1</v>
      </c>
      <c r="G90" s="4"/>
      <c r="H90" s="4"/>
    </row>
    <row r="91" spans="1:8" ht="41.45" customHeight="1" thickBot="1" x14ac:dyDescent="0.3">
      <c r="A91" s="99" t="s">
        <v>375</v>
      </c>
      <c r="B91" s="84" t="s">
        <v>81</v>
      </c>
      <c r="C91" s="84"/>
      <c r="D91" s="84"/>
      <c r="E91" s="85"/>
      <c r="F91" s="100">
        <v>1</v>
      </c>
      <c r="G91" s="10"/>
      <c r="H91" s="10"/>
    </row>
    <row r="92" spans="1:8" ht="49.5" customHeight="1" thickBot="1" x14ac:dyDescent="0.3">
      <c r="A92" s="101" t="s">
        <v>376</v>
      </c>
      <c r="B92" s="102" t="s">
        <v>82</v>
      </c>
      <c r="C92" s="103"/>
      <c r="D92" s="103"/>
      <c r="E92" s="104"/>
      <c r="F92" s="105">
        <f>SUM(F93:F99)</f>
        <v>7</v>
      </c>
      <c r="G92" s="179">
        <f>SUM(G93:G99)</f>
        <v>0</v>
      </c>
      <c r="H92" s="179"/>
    </row>
    <row r="93" spans="1:8" ht="16.5" x14ac:dyDescent="0.25">
      <c r="A93" s="66" t="s">
        <v>83</v>
      </c>
      <c r="B93" s="67" t="s">
        <v>84</v>
      </c>
      <c r="C93" s="68"/>
      <c r="D93" s="68"/>
      <c r="E93" s="69"/>
      <c r="F93" s="65">
        <v>1</v>
      </c>
      <c r="G93" s="6"/>
      <c r="H93" s="15"/>
    </row>
    <row r="94" spans="1:8" ht="62.45" customHeight="1" x14ac:dyDescent="0.25">
      <c r="A94" s="70" t="s">
        <v>83</v>
      </c>
      <c r="B94" s="71" t="s">
        <v>85</v>
      </c>
      <c r="C94" s="72"/>
      <c r="D94" s="72"/>
      <c r="E94" s="73"/>
      <c r="F94" s="74">
        <v>1</v>
      </c>
      <c r="G94" s="4"/>
      <c r="H94" s="16"/>
    </row>
    <row r="95" spans="1:8" ht="33" x14ac:dyDescent="0.25">
      <c r="A95" s="70" t="s">
        <v>86</v>
      </c>
      <c r="B95" s="71" t="s">
        <v>87</v>
      </c>
      <c r="C95" s="72"/>
      <c r="D95" s="72"/>
      <c r="E95" s="73"/>
      <c r="F95" s="74">
        <v>1</v>
      </c>
      <c r="G95" s="4"/>
      <c r="H95" s="16"/>
    </row>
    <row r="96" spans="1:8" ht="53.1" customHeight="1" x14ac:dyDescent="0.25">
      <c r="A96" s="70" t="s">
        <v>378</v>
      </c>
      <c r="B96" s="71" t="s">
        <v>377</v>
      </c>
      <c r="C96" s="106"/>
      <c r="D96" s="106"/>
      <c r="E96" s="107"/>
      <c r="F96" s="74">
        <v>1</v>
      </c>
      <c r="G96" s="4"/>
      <c r="H96" s="7"/>
    </row>
    <row r="97" spans="1:8" ht="33.950000000000003" customHeight="1" x14ac:dyDescent="0.25">
      <c r="A97" s="70" t="s">
        <v>379</v>
      </c>
      <c r="B97" s="71" t="s">
        <v>382</v>
      </c>
      <c r="C97" s="72"/>
      <c r="D97" s="72"/>
      <c r="E97" s="73"/>
      <c r="F97" s="74">
        <v>1</v>
      </c>
      <c r="G97" s="4"/>
      <c r="H97" s="4"/>
    </row>
    <row r="98" spans="1:8" ht="33.950000000000003" customHeight="1" x14ac:dyDescent="0.25">
      <c r="A98" s="70" t="s">
        <v>380</v>
      </c>
      <c r="B98" s="71" t="s">
        <v>383</v>
      </c>
      <c r="C98" s="72"/>
      <c r="D98" s="72"/>
      <c r="E98" s="73"/>
      <c r="F98" s="74">
        <v>1</v>
      </c>
      <c r="G98" s="4"/>
      <c r="H98" s="4"/>
    </row>
    <row r="99" spans="1:8" ht="66.75" customHeight="1" thickBot="1" x14ac:dyDescent="0.3">
      <c r="A99" s="99" t="s">
        <v>381</v>
      </c>
      <c r="B99" s="108" t="s">
        <v>384</v>
      </c>
      <c r="C99" s="109"/>
      <c r="D99" s="109"/>
      <c r="E99" s="110"/>
      <c r="F99" s="100">
        <v>1</v>
      </c>
      <c r="G99" s="10"/>
      <c r="H99" s="10"/>
    </row>
    <row r="100" spans="1:8" ht="37.5" customHeight="1" thickBot="1" x14ac:dyDescent="0.3">
      <c r="A100" s="56" t="s">
        <v>88</v>
      </c>
      <c r="B100" s="57" t="s">
        <v>89</v>
      </c>
      <c r="C100" s="58"/>
      <c r="D100" s="58"/>
      <c r="E100" s="59"/>
      <c r="F100" s="60">
        <f>+F101</f>
        <v>1</v>
      </c>
      <c r="G100" s="175">
        <f>+G101</f>
        <v>0</v>
      </c>
      <c r="H100" s="175"/>
    </row>
    <row r="101" spans="1:8" ht="128.1" customHeight="1" thickBot="1" x14ac:dyDescent="0.3">
      <c r="A101" s="66" t="s">
        <v>90</v>
      </c>
      <c r="B101" s="111" t="s">
        <v>91</v>
      </c>
      <c r="C101" s="112"/>
      <c r="D101" s="112"/>
      <c r="E101" s="113"/>
      <c r="F101" s="74">
        <v>1</v>
      </c>
      <c r="G101" s="4"/>
      <c r="H101" s="17"/>
    </row>
    <row r="102" spans="1:8" ht="50.25" thickBot="1" x14ac:dyDescent="0.3">
      <c r="A102" s="114" t="s">
        <v>385</v>
      </c>
      <c r="B102" s="57" t="s">
        <v>92</v>
      </c>
      <c r="C102" s="58"/>
      <c r="D102" s="58"/>
      <c r="E102" s="59"/>
      <c r="F102" s="60">
        <f>SUM(F103:F127)</f>
        <v>25</v>
      </c>
      <c r="G102" s="175">
        <f>SUM(G103:G127)</f>
        <v>0</v>
      </c>
      <c r="H102" s="178"/>
    </row>
    <row r="103" spans="1:8" ht="129.6" customHeight="1" x14ac:dyDescent="0.25">
      <c r="A103" s="66" t="s">
        <v>93</v>
      </c>
      <c r="B103" s="115" t="s">
        <v>94</v>
      </c>
      <c r="C103" s="115"/>
      <c r="D103" s="115"/>
      <c r="E103" s="116"/>
      <c r="F103" s="65">
        <v>1</v>
      </c>
      <c r="G103" s="6"/>
      <c r="H103" s="6"/>
    </row>
    <row r="104" spans="1:8" ht="229.5" customHeight="1" x14ac:dyDescent="0.25">
      <c r="A104" s="70" t="s">
        <v>386</v>
      </c>
      <c r="B104" s="78" t="s">
        <v>299</v>
      </c>
      <c r="C104" s="78"/>
      <c r="D104" s="78"/>
      <c r="E104" s="79"/>
      <c r="F104" s="74">
        <v>1</v>
      </c>
      <c r="G104" s="4"/>
      <c r="H104" s="16"/>
    </row>
    <row r="105" spans="1:8" ht="97.5" customHeight="1" x14ac:dyDescent="0.25">
      <c r="A105" s="70" t="s">
        <v>387</v>
      </c>
      <c r="B105" s="117" t="s">
        <v>300</v>
      </c>
      <c r="C105" s="78"/>
      <c r="D105" s="78"/>
      <c r="E105" s="79"/>
      <c r="F105" s="74">
        <v>1</v>
      </c>
      <c r="G105" s="4"/>
      <c r="H105" s="16"/>
    </row>
    <row r="106" spans="1:8" ht="66.599999999999994" customHeight="1" x14ac:dyDescent="0.25">
      <c r="A106" s="70" t="s">
        <v>388</v>
      </c>
      <c r="B106" s="118" t="s">
        <v>301</v>
      </c>
      <c r="C106" s="119"/>
      <c r="D106" s="119"/>
      <c r="E106" s="120"/>
      <c r="F106" s="74">
        <v>1</v>
      </c>
      <c r="G106" s="4"/>
      <c r="H106" s="16"/>
    </row>
    <row r="107" spans="1:8" ht="39" customHeight="1" x14ac:dyDescent="0.25">
      <c r="A107" s="70" t="s">
        <v>389</v>
      </c>
      <c r="B107" s="71" t="s">
        <v>95</v>
      </c>
      <c r="C107" s="72"/>
      <c r="D107" s="72"/>
      <c r="E107" s="73"/>
      <c r="F107" s="74">
        <v>1</v>
      </c>
      <c r="G107" s="4"/>
      <c r="H107" s="16"/>
    </row>
    <row r="108" spans="1:8" ht="41.45" customHeight="1" x14ac:dyDescent="0.25">
      <c r="A108" s="70" t="s">
        <v>390</v>
      </c>
      <c r="B108" s="71" t="s">
        <v>96</v>
      </c>
      <c r="C108" s="72"/>
      <c r="D108" s="72"/>
      <c r="E108" s="73"/>
      <c r="F108" s="74">
        <v>1</v>
      </c>
      <c r="G108" s="4"/>
      <c r="H108" s="16"/>
    </row>
    <row r="109" spans="1:8" ht="36" customHeight="1" x14ac:dyDescent="0.25">
      <c r="A109" s="70" t="s">
        <v>391</v>
      </c>
      <c r="B109" s="71" t="s">
        <v>97</v>
      </c>
      <c r="C109" s="72"/>
      <c r="D109" s="72"/>
      <c r="E109" s="73"/>
      <c r="F109" s="74">
        <v>1</v>
      </c>
      <c r="G109" s="4"/>
      <c r="H109" s="16"/>
    </row>
    <row r="110" spans="1:8" ht="45.75" customHeight="1" x14ac:dyDescent="0.25">
      <c r="A110" s="70" t="s">
        <v>392</v>
      </c>
      <c r="B110" s="71" t="s">
        <v>98</v>
      </c>
      <c r="C110" s="72"/>
      <c r="D110" s="72"/>
      <c r="E110" s="73"/>
      <c r="F110" s="74">
        <v>1</v>
      </c>
      <c r="G110" s="4"/>
      <c r="H110" s="16"/>
    </row>
    <row r="111" spans="1:8" ht="29.45" customHeight="1" x14ac:dyDescent="0.25">
      <c r="A111" s="70" t="s">
        <v>393</v>
      </c>
      <c r="B111" s="71" t="s">
        <v>99</v>
      </c>
      <c r="C111" s="72"/>
      <c r="D111" s="72"/>
      <c r="E111" s="73"/>
      <c r="F111" s="74">
        <v>1</v>
      </c>
      <c r="G111" s="4"/>
      <c r="H111" s="16"/>
    </row>
    <row r="112" spans="1:8" ht="32.450000000000003" customHeight="1" x14ac:dyDescent="0.25">
      <c r="A112" s="70" t="s">
        <v>394</v>
      </c>
      <c r="B112" s="71" t="s">
        <v>100</v>
      </c>
      <c r="C112" s="72"/>
      <c r="D112" s="72"/>
      <c r="E112" s="73"/>
      <c r="F112" s="74">
        <v>1</v>
      </c>
      <c r="G112" s="4"/>
      <c r="H112" s="16"/>
    </row>
    <row r="113" spans="1:8" ht="30" customHeight="1" x14ac:dyDescent="0.25">
      <c r="A113" s="70" t="s">
        <v>395</v>
      </c>
      <c r="B113" s="71" t="s">
        <v>101</v>
      </c>
      <c r="C113" s="72"/>
      <c r="D113" s="72"/>
      <c r="E113" s="73"/>
      <c r="F113" s="74">
        <v>1</v>
      </c>
      <c r="G113" s="4"/>
      <c r="H113" s="16"/>
    </row>
    <row r="114" spans="1:8" ht="26.1" customHeight="1" x14ac:dyDescent="0.25">
      <c r="A114" s="70" t="s">
        <v>396</v>
      </c>
      <c r="B114" s="71" t="s">
        <v>102</v>
      </c>
      <c r="C114" s="72"/>
      <c r="D114" s="72"/>
      <c r="E114" s="73"/>
      <c r="F114" s="74">
        <v>1</v>
      </c>
      <c r="G114" s="4"/>
      <c r="H114" s="16"/>
    </row>
    <row r="115" spans="1:8" ht="23.45" customHeight="1" x14ac:dyDescent="0.25">
      <c r="A115" s="70" t="s">
        <v>397</v>
      </c>
      <c r="B115" s="71" t="s">
        <v>103</v>
      </c>
      <c r="C115" s="72"/>
      <c r="D115" s="72"/>
      <c r="E115" s="73"/>
      <c r="F115" s="74">
        <v>1</v>
      </c>
      <c r="G115" s="4"/>
      <c r="H115" s="16"/>
    </row>
    <row r="116" spans="1:8" ht="29.45" customHeight="1" x14ac:dyDescent="0.25">
      <c r="A116" s="70" t="s">
        <v>398</v>
      </c>
      <c r="B116" s="71" t="s">
        <v>104</v>
      </c>
      <c r="C116" s="72"/>
      <c r="D116" s="72"/>
      <c r="E116" s="73"/>
      <c r="F116" s="74">
        <v>1</v>
      </c>
      <c r="G116" s="4"/>
      <c r="H116" s="16"/>
    </row>
    <row r="117" spans="1:8" ht="24" customHeight="1" x14ac:dyDescent="0.25">
      <c r="A117" s="70" t="s">
        <v>399</v>
      </c>
      <c r="B117" s="71" t="s">
        <v>105</v>
      </c>
      <c r="C117" s="72"/>
      <c r="D117" s="72"/>
      <c r="E117" s="73"/>
      <c r="F117" s="74">
        <v>1</v>
      </c>
      <c r="G117" s="4"/>
      <c r="H117" s="16"/>
    </row>
    <row r="118" spans="1:8" ht="33" customHeight="1" x14ac:dyDescent="0.25">
      <c r="A118" s="70" t="s">
        <v>400</v>
      </c>
      <c r="B118" s="71" t="s">
        <v>106</v>
      </c>
      <c r="C118" s="72"/>
      <c r="D118" s="72"/>
      <c r="E118" s="73"/>
      <c r="F118" s="74">
        <v>1</v>
      </c>
      <c r="G118" s="4"/>
      <c r="H118" s="16"/>
    </row>
    <row r="119" spans="1:8" ht="27.95" customHeight="1" x14ac:dyDescent="0.25">
      <c r="A119" s="70" t="s">
        <v>401</v>
      </c>
      <c r="B119" s="71" t="s">
        <v>107</v>
      </c>
      <c r="C119" s="72"/>
      <c r="D119" s="72"/>
      <c r="E119" s="73"/>
      <c r="F119" s="74">
        <v>1</v>
      </c>
      <c r="G119" s="4"/>
      <c r="H119" s="16"/>
    </row>
    <row r="120" spans="1:8" ht="50.1" customHeight="1" x14ac:dyDescent="0.25">
      <c r="A120" s="70" t="s">
        <v>402</v>
      </c>
      <c r="B120" s="71" t="s">
        <v>108</v>
      </c>
      <c r="C120" s="72"/>
      <c r="D120" s="72"/>
      <c r="E120" s="73"/>
      <c r="F120" s="74">
        <v>1</v>
      </c>
      <c r="G120" s="4"/>
      <c r="H120" s="16"/>
    </row>
    <row r="121" spans="1:8" ht="23.45" customHeight="1" x14ac:dyDescent="0.25">
      <c r="A121" s="70" t="s">
        <v>403</v>
      </c>
      <c r="B121" s="71" t="s">
        <v>109</v>
      </c>
      <c r="C121" s="72"/>
      <c r="D121" s="72"/>
      <c r="E121" s="73"/>
      <c r="F121" s="74">
        <v>1</v>
      </c>
      <c r="G121" s="4"/>
      <c r="H121" s="16"/>
    </row>
    <row r="122" spans="1:8" ht="45" customHeight="1" x14ac:dyDescent="0.25">
      <c r="A122" s="70" t="s">
        <v>404</v>
      </c>
      <c r="B122" s="71" t="s">
        <v>110</v>
      </c>
      <c r="C122" s="72"/>
      <c r="D122" s="72"/>
      <c r="E122" s="73"/>
      <c r="F122" s="74">
        <v>1</v>
      </c>
      <c r="G122" s="4"/>
      <c r="H122" s="16"/>
    </row>
    <row r="123" spans="1:8" ht="27" customHeight="1" x14ac:dyDescent="0.25">
      <c r="A123" s="70" t="s">
        <v>405</v>
      </c>
      <c r="B123" s="71" t="s">
        <v>111</v>
      </c>
      <c r="C123" s="72"/>
      <c r="D123" s="72"/>
      <c r="E123" s="73"/>
      <c r="F123" s="74">
        <v>1</v>
      </c>
      <c r="G123" s="4"/>
      <c r="H123" s="16"/>
    </row>
    <row r="124" spans="1:8" ht="33.6" customHeight="1" x14ac:dyDescent="0.25">
      <c r="A124" s="70" t="s">
        <v>406</v>
      </c>
      <c r="B124" s="71" t="s">
        <v>112</v>
      </c>
      <c r="C124" s="72"/>
      <c r="D124" s="72"/>
      <c r="E124" s="73"/>
      <c r="F124" s="74">
        <v>1</v>
      </c>
      <c r="G124" s="4"/>
      <c r="H124" s="16"/>
    </row>
    <row r="125" spans="1:8" ht="33" customHeight="1" x14ac:dyDescent="0.25">
      <c r="A125" s="70" t="s">
        <v>407</v>
      </c>
      <c r="B125" s="71" t="s">
        <v>113</v>
      </c>
      <c r="C125" s="72"/>
      <c r="D125" s="72"/>
      <c r="E125" s="73"/>
      <c r="F125" s="74">
        <v>1</v>
      </c>
      <c r="G125" s="4"/>
      <c r="H125" s="16"/>
    </row>
    <row r="126" spans="1:8" ht="51.6" customHeight="1" x14ac:dyDescent="0.25">
      <c r="A126" s="70" t="s">
        <v>408</v>
      </c>
      <c r="B126" s="78" t="s">
        <v>114</v>
      </c>
      <c r="C126" s="78"/>
      <c r="D126" s="78"/>
      <c r="E126" s="79"/>
      <c r="F126" s="74">
        <v>1</v>
      </c>
      <c r="G126" s="4"/>
      <c r="H126" s="16"/>
    </row>
    <row r="127" spans="1:8" ht="42" customHeight="1" thickBot="1" x14ac:dyDescent="0.3">
      <c r="A127" s="99" t="s">
        <v>409</v>
      </c>
      <c r="B127" s="84" t="s">
        <v>115</v>
      </c>
      <c r="C127" s="84"/>
      <c r="D127" s="84"/>
      <c r="E127" s="85"/>
      <c r="F127" s="100">
        <v>1</v>
      </c>
      <c r="G127" s="10"/>
      <c r="H127" s="23"/>
    </row>
    <row r="128" spans="1:8" ht="36" customHeight="1" thickBot="1" x14ac:dyDescent="0.3">
      <c r="A128" s="101" t="s">
        <v>410</v>
      </c>
      <c r="B128" s="102" t="s">
        <v>116</v>
      </c>
      <c r="C128" s="103"/>
      <c r="D128" s="103"/>
      <c r="E128" s="104"/>
      <c r="F128" s="105">
        <f>SUM(F129:F130)+F131+F139+F160+F262</f>
        <v>133</v>
      </c>
      <c r="G128" s="179">
        <f>SUM(G129:G130)+G131+G139+G160+G262</f>
        <v>0</v>
      </c>
      <c r="H128" s="179"/>
    </row>
    <row r="129" spans="1:8" ht="69.599999999999994" customHeight="1" x14ac:dyDescent="0.25">
      <c r="A129" s="66" t="s">
        <v>412</v>
      </c>
      <c r="B129" s="115" t="s">
        <v>411</v>
      </c>
      <c r="C129" s="115"/>
      <c r="D129" s="115"/>
      <c r="E129" s="116"/>
      <c r="F129" s="65">
        <v>1</v>
      </c>
      <c r="G129" s="6"/>
      <c r="H129" s="6"/>
    </row>
    <row r="130" spans="1:8" ht="187.5" customHeight="1" thickBot="1" x14ac:dyDescent="0.3">
      <c r="A130" s="99" t="s">
        <v>413</v>
      </c>
      <c r="B130" s="84" t="s">
        <v>639</v>
      </c>
      <c r="C130" s="84"/>
      <c r="D130" s="84"/>
      <c r="E130" s="85"/>
      <c r="F130" s="100">
        <v>1</v>
      </c>
      <c r="G130" s="10"/>
      <c r="H130" s="10"/>
    </row>
    <row r="131" spans="1:8" ht="17.25" thickBot="1" x14ac:dyDescent="0.3">
      <c r="A131" s="101" t="s">
        <v>418</v>
      </c>
      <c r="B131" s="102" t="s">
        <v>117</v>
      </c>
      <c r="C131" s="103"/>
      <c r="D131" s="103"/>
      <c r="E131" s="104"/>
      <c r="F131" s="105">
        <f>SUM(F132:F138)</f>
        <v>7</v>
      </c>
      <c r="G131" s="179">
        <f>SUM(G132:G138)</f>
        <v>0</v>
      </c>
      <c r="H131" s="179"/>
    </row>
    <row r="132" spans="1:8" ht="30.95" customHeight="1" x14ac:dyDescent="0.25">
      <c r="A132" s="66" t="s">
        <v>419</v>
      </c>
      <c r="B132" s="67" t="s">
        <v>414</v>
      </c>
      <c r="C132" s="121"/>
      <c r="D132" s="121"/>
      <c r="E132" s="122"/>
      <c r="F132" s="65">
        <v>1</v>
      </c>
      <c r="G132" s="6"/>
      <c r="H132" s="6"/>
    </row>
    <row r="133" spans="1:8" ht="36" customHeight="1" x14ac:dyDescent="0.25">
      <c r="A133" s="70" t="s">
        <v>420</v>
      </c>
      <c r="B133" s="71" t="s">
        <v>415</v>
      </c>
      <c r="C133" s="72"/>
      <c r="D133" s="72"/>
      <c r="E133" s="73"/>
      <c r="F133" s="74">
        <v>1</v>
      </c>
      <c r="G133" s="4"/>
      <c r="H133" s="4"/>
    </row>
    <row r="134" spans="1:8" ht="30.6" customHeight="1" x14ac:dyDescent="0.25">
      <c r="A134" s="70" t="s">
        <v>421</v>
      </c>
      <c r="B134" s="71" t="s">
        <v>416</v>
      </c>
      <c r="C134" s="72"/>
      <c r="D134" s="72"/>
      <c r="E134" s="73"/>
      <c r="F134" s="74">
        <v>1</v>
      </c>
      <c r="G134" s="4"/>
      <c r="H134" s="4"/>
    </row>
    <row r="135" spans="1:8" ht="30.6" customHeight="1" x14ac:dyDescent="0.25">
      <c r="A135" s="70" t="s">
        <v>422</v>
      </c>
      <c r="B135" s="71" t="s">
        <v>417</v>
      </c>
      <c r="C135" s="72"/>
      <c r="D135" s="72"/>
      <c r="E135" s="73"/>
      <c r="F135" s="74">
        <v>1</v>
      </c>
      <c r="G135" s="4"/>
      <c r="H135" s="4"/>
    </row>
    <row r="136" spans="1:8" ht="24.95" customHeight="1" x14ac:dyDescent="0.25">
      <c r="A136" s="70" t="s">
        <v>423</v>
      </c>
      <c r="B136" s="71" t="s">
        <v>118</v>
      </c>
      <c r="C136" s="72"/>
      <c r="D136" s="72"/>
      <c r="E136" s="73"/>
      <c r="F136" s="74">
        <v>1</v>
      </c>
      <c r="G136" s="4"/>
      <c r="H136" s="4"/>
    </row>
    <row r="137" spans="1:8" ht="36" customHeight="1" x14ac:dyDescent="0.25">
      <c r="A137" s="70" t="s">
        <v>424</v>
      </c>
      <c r="B137" s="78" t="s">
        <v>119</v>
      </c>
      <c r="C137" s="78"/>
      <c r="D137" s="78"/>
      <c r="E137" s="79"/>
      <c r="F137" s="74">
        <v>1</v>
      </c>
      <c r="G137" s="4"/>
      <c r="H137" s="4"/>
    </row>
    <row r="138" spans="1:8" ht="61.5" customHeight="1" thickBot="1" x14ac:dyDescent="0.3">
      <c r="A138" s="99" t="s">
        <v>424</v>
      </c>
      <c r="B138" s="84" t="s">
        <v>120</v>
      </c>
      <c r="C138" s="84"/>
      <c r="D138" s="84"/>
      <c r="E138" s="85"/>
      <c r="F138" s="100">
        <v>1</v>
      </c>
      <c r="G138" s="10"/>
      <c r="H138" s="10"/>
    </row>
    <row r="139" spans="1:8" ht="17.25" thickBot="1" x14ac:dyDescent="0.3">
      <c r="A139" s="56" t="s">
        <v>507</v>
      </c>
      <c r="B139" s="57" t="s">
        <v>121</v>
      </c>
      <c r="C139" s="58"/>
      <c r="D139" s="58"/>
      <c r="E139" s="59"/>
      <c r="F139" s="60">
        <f>SUM(F140:F159)</f>
        <v>20</v>
      </c>
      <c r="G139" s="175">
        <f>SUM(G140:G159)</f>
        <v>0</v>
      </c>
      <c r="H139" s="175"/>
    </row>
    <row r="140" spans="1:8" ht="50.1" customHeight="1" x14ac:dyDescent="0.25">
      <c r="A140" s="66" t="s">
        <v>508</v>
      </c>
      <c r="B140" s="67" t="s">
        <v>425</v>
      </c>
      <c r="C140" s="68"/>
      <c r="D140" s="68"/>
      <c r="E140" s="69"/>
      <c r="F140" s="74">
        <v>1</v>
      </c>
      <c r="G140" s="6"/>
      <c r="H140" s="6"/>
    </row>
    <row r="141" spans="1:8" ht="37.5" customHeight="1" x14ac:dyDescent="0.25">
      <c r="A141" s="66" t="s">
        <v>509</v>
      </c>
      <c r="B141" s="71" t="s">
        <v>426</v>
      </c>
      <c r="C141" s="72"/>
      <c r="D141" s="72"/>
      <c r="E141" s="73"/>
      <c r="F141" s="74">
        <v>1</v>
      </c>
      <c r="G141" s="6"/>
      <c r="H141" s="4"/>
    </row>
    <row r="142" spans="1:8" ht="34.5" customHeight="1" x14ac:dyDescent="0.25">
      <c r="A142" s="66" t="s">
        <v>510</v>
      </c>
      <c r="B142" s="71" t="s">
        <v>627</v>
      </c>
      <c r="C142" s="72"/>
      <c r="D142" s="72"/>
      <c r="E142" s="73"/>
      <c r="F142" s="74">
        <v>1</v>
      </c>
      <c r="G142" s="6"/>
      <c r="H142" s="4"/>
    </row>
    <row r="143" spans="1:8" ht="32.450000000000003" customHeight="1" x14ac:dyDescent="0.25">
      <c r="A143" s="66" t="s">
        <v>511</v>
      </c>
      <c r="B143" s="71" t="s">
        <v>122</v>
      </c>
      <c r="C143" s="72"/>
      <c r="D143" s="72"/>
      <c r="E143" s="73"/>
      <c r="F143" s="74">
        <v>1</v>
      </c>
      <c r="G143" s="6"/>
      <c r="H143" s="4"/>
    </row>
    <row r="144" spans="1:8" ht="42.95" customHeight="1" x14ac:dyDescent="0.25">
      <c r="A144" s="66" t="s">
        <v>512</v>
      </c>
      <c r="B144" s="71" t="s">
        <v>123</v>
      </c>
      <c r="C144" s="72"/>
      <c r="D144" s="72"/>
      <c r="E144" s="73"/>
      <c r="F144" s="74">
        <v>1</v>
      </c>
      <c r="G144" s="6"/>
      <c r="H144" s="4"/>
    </row>
    <row r="145" spans="1:8" ht="29.1" customHeight="1" x14ac:dyDescent="0.25">
      <c r="A145" s="66" t="s">
        <v>513</v>
      </c>
      <c r="B145" s="71" t="s">
        <v>124</v>
      </c>
      <c r="C145" s="72"/>
      <c r="D145" s="72"/>
      <c r="E145" s="73"/>
      <c r="F145" s="74">
        <v>1</v>
      </c>
      <c r="G145" s="6"/>
      <c r="H145" s="4"/>
    </row>
    <row r="146" spans="1:8" ht="27.6" customHeight="1" x14ac:dyDescent="0.25">
      <c r="A146" s="66" t="s">
        <v>514</v>
      </c>
      <c r="B146" s="71" t="s">
        <v>125</v>
      </c>
      <c r="C146" s="72"/>
      <c r="D146" s="72"/>
      <c r="E146" s="73"/>
      <c r="F146" s="74">
        <v>1</v>
      </c>
      <c r="G146" s="6"/>
      <c r="H146" s="4"/>
    </row>
    <row r="147" spans="1:8" ht="29.1" customHeight="1" x14ac:dyDescent="0.25">
      <c r="A147" s="66" t="s">
        <v>515</v>
      </c>
      <c r="B147" s="71" t="s">
        <v>126</v>
      </c>
      <c r="C147" s="72"/>
      <c r="D147" s="72"/>
      <c r="E147" s="73"/>
      <c r="F147" s="74">
        <v>1</v>
      </c>
      <c r="G147" s="6"/>
      <c r="H147" s="4"/>
    </row>
    <row r="148" spans="1:8" ht="32.1" customHeight="1" x14ac:dyDescent="0.25">
      <c r="A148" s="66" t="s">
        <v>516</v>
      </c>
      <c r="B148" s="71" t="s">
        <v>127</v>
      </c>
      <c r="C148" s="72"/>
      <c r="D148" s="72"/>
      <c r="E148" s="73"/>
      <c r="F148" s="74">
        <v>1</v>
      </c>
      <c r="G148" s="6"/>
      <c r="H148" s="4"/>
    </row>
    <row r="149" spans="1:8" ht="32.450000000000003" customHeight="1" x14ac:dyDescent="0.25">
      <c r="A149" s="66" t="s">
        <v>517</v>
      </c>
      <c r="B149" s="71" t="s">
        <v>128</v>
      </c>
      <c r="C149" s="72"/>
      <c r="D149" s="72"/>
      <c r="E149" s="73"/>
      <c r="F149" s="74">
        <v>1</v>
      </c>
      <c r="G149" s="6"/>
      <c r="H149" s="4"/>
    </row>
    <row r="150" spans="1:8" ht="29.45" customHeight="1" x14ac:dyDescent="0.25">
      <c r="A150" s="66" t="s">
        <v>518</v>
      </c>
      <c r="B150" s="71" t="s">
        <v>129</v>
      </c>
      <c r="C150" s="72"/>
      <c r="D150" s="72"/>
      <c r="E150" s="73"/>
      <c r="F150" s="74">
        <v>1</v>
      </c>
      <c r="G150" s="6"/>
      <c r="H150" s="4"/>
    </row>
    <row r="151" spans="1:8" ht="30.95" customHeight="1" x14ac:dyDescent="0.25">
      <c r="A151" s="66" t="s">
        <v>519</v>
      </c>
      <c r="B151" s="78" t="s">
        <v>130</v>
      </c>
      <c r="C151" s="78"/>
      <c r="D151" s="78"/>
      <c r="E151" s="79"/>
      <c r="F151" s="74">
        <v>1</v>
      </c>
      <c r="G151" s="6"/>
      <c r="H151" s="4"/>
    </row>
    <row r="152" spans="1:8" ht="54" customHeight="1" x14ac:dyDescent="0.25">
      <c r="A152" s="70" t="s">
        <v>520</v>
      </c>
      <c r="B152" s="71" t="s">
        <v>427</v>
      </c>
      <c r="C152" s="72"/>
      <c r="D152" s="72"/>
      <c r="E152" s="73"/>
      <c r="F152" s="74">
        <v>1</v>
      </c>
      <c r="G152" s="6"/>
      <c r="H152" s="4"/>
    </row>
    <row r="153" spans="1:8" ht="59.45" customHeight="1" x14ac:dyDescent="0.25">
      <c r="A153" s="70" t="s">
        <v>521</v>
      </c>
      <c r="B153" s="71" t="s">
        <v>131</v>
      </c>
      <c r="C153" s="72"/>
      <c r="D153" s="72"/>
      <c r="E153" s="73"/>
      <c r="F153" s="74">
        <v>1</v>
      </c>
      <c r="G153" s="6"/>
      <c r="H153" s="4"/>
    </row>
    <row r="154" spans="1:8" ht="120.6" customHeight="1" x14ac:dyDescent="0.25">
      <c r="A154" s="70" t="s">
        <v>522</v>
      </c>
      <c r="B154" s="71" t="s">
        <v>132</v>
      </c>
      <c r="C154" s="72"/>
      <c r="D154" s="72"/>
      <c r="E154" s="73"/>
      <c r="F154" s="74">
        <v>1</v>
      </c>
      <c r="G154" s="6"/>
      <c r="H154" s="4"/>
    </row>
    <row r="155" spans="1:8" ht="16.5" x14ac:dyDescent="0.25">
      <c r="A155" s="70" t="s">
        <v>523</v>
      </c>
      <c r="B155" s="71" t="s">
        <v>133</v>
      </c>
      <c r="C155" s="72"/>
      <c r="D155" s="72"/>
      <c r="E155" s="73"/>
      <c r="F155" s="74">
        <v>1</v>
      </c>
      <c r="G155" s="6"/>
      <c r="H155" s="4"/>
    </row>
    <row r="156" spans="1:8" ht="30.95" customHeight="1" x14ac:dyDescent="0.25">
      <c r="A156" s="70" t="s">
        <v>524</v>
      </c>
      <c r="B156" s="71" t="s">
        <v>134</v>
      </c>
      <c r="C156" s="72"/>
      <c r="D156" s="72"/>
      <c r="E156" s="73"/>
      <c r="F156" s="74">
        <v>1</v>
      </c>
      <c r="G156" s="6"/>
      <c r="H156" s="4"/>
    </row>
    <row r="157" spans="1:8" ht="38.1" customHeight="1" x14ac:dyDescent="0.25">
      <c r="A157" s="70" t="s">
        <v>525</v>
      </c>
      <c r="B157" s="71" t="s">
        <v>428</v>
      </c>
      <c r="C157" s="72"/>
      <c r="D157" s="72"/>
      <c r="E157" s="73"/>
      <c r="F157" s="74">
        <v>1</v>
      </c>
      <c r="G157" s="6"/>
      <c r="H157" s="7"/>
    </row>
    <row r="158" spans="1:8" ht="42.95" customHeight="1" x14ac:dyDescent="0.25">
      <c r="A158" s="70" t="s">
        <v>526</v>
      </c>
      <c r="B158" s="78" t="s">
        <v>429</v>
      </c>
      <c r="C158" s="78"/>
      <c r="D158" s="78"/>
      <c r="E158" s="79"/>
      <c r="F158" s="74">
        <v>1</v>
      </c>
      <c r="G158" s="6"/>
      <c r="H158" s="7"/>
    </row>
    <row r="159" spans="1:8" ht="36.950000000000003" customHeight="1" thickBot="1" x14ac:dyDescent="0.3">
      <c r="A159" s="99" t="s">
        <v>529</v>
      </c>
      <c r="B159" s="84" t="s">
        <v>430</v>
      </c>
      <c r="C159" s="84"/>
      <c r="D159" s="84"/>
      <c r="E159" s="85"/>
      <c r="F159" s="100">
        <v>1</v>
      </c>
      <c r="G159" s="19"/>
      <c r="H159" s="18"/>
    </row>
    <row r="160" spans="1:8" ht="17.25" thickBot="1" x14ac:dyDescent="0.3">
      <c r="A160" s="101" t="s">
        <v>527</v>
      </c>
      <c r="B160" s="102" t="s">
        <v>135</v>
      </c>
      <c r="C160" s="103"/>
      <c r="D160" s="103"/>
      <c r="E160" s="104"/>
      <c r="F160" s="105">
        <f>F161+F162+F209</f>
        <v>93</v>
      </c>
      <c r="G160" s="179">
        <f>G161+G162+G211</f>
        <v>0</v>
      </c>
      <c r="H160" s="179"/>
    </row>
    <row r="161" spans="1:8" ht="57.95" customHeight="1" thickBot="1" x14ac:dyDescent="0.3">
      <c r="A161" s="94" t="s">
        <v>528</v>
      </c>
      <c r="B161" s="95" t="s">
        <v>431</v>
      </c>
      <c r="C161" s="123"/>
      <c r="D161" s="123"/>
      <c r="E161" s="124"/>
      <c r="F161" s="98">
        <v>1</v>
      </c>
      <c r="G161" s="19"/>
      <c r="H161" s="22"/>
    </row>
    <row r="162" spans="1:8" ht="17.25" thickBot="1" x14ac:dyDescent="0.3">
      <c r="A162" s="101" t="s">
        <v>530</v>
      </c>
      <c r="B162" s="125" t="s">
        <v>432</v>
      </c>
      <c r="C162" s="125"/>
      <c r="D162" s="125"/>
      <c r="E162" s="126"/>
      <c r="F162" s="105">
        <f>SUM(F164:F208)</f>
        <v>45</v>
      </c>
      <c r="G162" s="179">
        <f>SUM(G164:G210)</f>
        <v>0</v>
      </c>
      <c r="H162" s="179"/>
    </row>
    <row r="163" spans="1:8" ht="17.25" thickBot="1" x14ac:dyDescent="0.3">
      <c r="A163" s="101" t="s">
        <v>625</v>
      </c>
      <c r="B163" s="102" t="s">
        <v>433</v>
      </c>
      <c r="C163" s="103"/>
      <c r="D163" s="103"/>
      <c r="E163" s="104"/>
      <c r="F163" s="127"/>
      <c r="G163" s="180"/>
      <c r="H163" s="180"/>
    </row>
    <row r="164" spans="1:8" ht="30.95" customHeight="1" x14ac:dyDescent="0.25">
      <c r="A164" s="66" t="s">
        <v>531</v>
      </c>
      <c r="B164" s="67" t="s">
        <v>136</v>
      </c>
      <c r="C164" s="68"/>
      <c r="D164" s="68"/>
      <c r="E164" s="69"/>
      <c r="F164" s="65">
        <v>1</v>
      </c>
      <c r="G164" s="6"/>
      <c r="H164" s="6"/>
    </row>
    <row r="165" spans="1:8" ht="31.5" customHeight="1" x14ac:dyDescent="0.25">
      <c r="A165" s="70" t="s">
        <v>532</v>
      </c>
      <c r="B165" s="71" t="s">
        <v>137</v>
      </c>
      <c r="C165" s="72"/>
      <c r="D165" s="72"/>
      <c r="E165" s="73"/>
      <c r="F165" s="74">
        <v>1</v>
      </c>
      <c r="G165" s="4"/>
      <c r="H165" s="4"/>
    </row>
    <row r="166" spans="1:8" ht="30.75" customHeight="1" x14ac:dyDescent="0.25">
      <c r="A166" s="70" t="s">
        <v>533</v>
      </c>
      <c r="B166" s="71" t="s">
        <v>138</v>
      </c>
      <c r="C166" s="72"/>
      <c r="D166" s="72"/>
      <c r="E166" s="73"/>
      <c r="F166" s="74">
        <v>1</v>
      </c>
      <c r="G166" s="4"/>
      <c r="H166" s="4"/>
    </row>
    <row r="167" spans="1:8" ht="32.450000000000003" customHeight="1" x14ac:dyDescent="0.25">
      <c r="A167" s="70" t="s">
        <v>534</v>
      </c>
      <c r="B167" s="71" t="s">
        <v>640</v>
      </c>
      <c r="C167" s="72"/>
      <c r="D167" s="72"/>
      <c r="E167" s="73"/>
      <c r="F167" s="74">
        <v>1</v>
      </c>
      <c r="G167" s="4"/>
      <c r="H167" s="4"/>
    </row>
    <row r="168" spans="1:8" ht="30" customHeight="1" x14ac:dyDescent="0.25">
      <c r="A168" s="70" t="s">
        <v>535</v>
      </c>
      <c r="B168" s="71" t="s">
        <v>139</v>
      </c>
      <c r="C168" s="72"/>
      <c r="D168" s="72"/>
      <c r="E168" s="73"/>
      <c r="F168" s="74">
        <v>1</v>
      </c>
      <c r="G168" s="4"/>
      <c r="H168" s="4"/>
    </row>
    <row r="169" spans="1:8" ht="49.5" customHeight="1" x14ac:dyDescent="0.25">
      <c r="A169" s="70" t="s">
        <v>536</v>
      </c>
      <c r="B169" s="71" t="s">
        <v>140</v>
      </c>
      <c r="C169" s="72"/>
      <c r="D169" s="72"/>
      <c r="E169" s="73"/>
      <c r="F169" s="74">
        <v>1</v>
      </c>
      <c r="G169" s="4"/>
      <c r="H169" s="4"/>
    </row>
    <row r="170" spans="1:8" ht="27.95" customHeight="1" x14ac:dyDescent="0.25">
      <c r="A170" s="70" t="s">
        <v>537</v>
      </c>
      <c r="B170" s="78" t="s">
        <v>141</v>
      </c>
      <c r="C170" s="117"/>
      <c r="D170" s="117"/>
      <c r="E170" s="128"/>
      <c r="F170" s="74">
        <v>1</v>
      </c>
      <c r="G170" s="4"/>
      <c r="H170" s="4"/>
    </row>
    <row r="171" spans="1:8" ht="32.450000000000003" customHeight="1" x14ac:dyDescent="0.25">
      <c r="A171" s="70" t="s">
        <v>538</v>
      </c>
      <c r="B171" s="78" t="s">
        <v>142</v>
      </c>
      <c r="C171" s="78"/>
      <c r="D171" s="78"/>
      <c r="E171" s="79"/>
      <c r="F171" s="74">
        <v>1</v>
      </c>
      <c r="G171" s="4"/>
      <c r="H171" s="4"/>
    </row>
    <row r="172" spans="1:8" ht="47.45" customHeight="1" x14ac:dyDescent="0.25">
      <c r="A172" s="70" t="s">
        <v>539</v>
      </c>
      <c r="B172" s="71" t="s">
        <v>143</v>
      </c>
      <c r="C172" s="72"/>
      <c r="D172" s="72"/>
      <c r="E172" s="73"/>
      <c r="F172" s="74">
        <v>1</v>
      </c>
      <c r="G172" s="4"/>
      <c r="H172" s="4"/>
    </row>
    <row r="173" spans="1:8" ht="30.6" customHeight="1" x14ac:dyDescent="0.25">
      <c r="A173" s="70" t="s">
        <v>540</v>
      </c>
      <c r="B173" s="71" t="s">
        <v>144</v>
      </c>
      <c r="C173" s="72"/>
      <c r="D173" s="72"/>
      <c r="E173" s="73"/>
      <c r="F173" s="74">
        <v>1</v>
      </c>
      <c r="G173" s="4"/>
      <c r="H173" s="4"/>
    </row>
    <row r="174" spans="1:8" ht="29.1" customHeight="1" x14ac:dyDescent="0.25">
      <c r="A174" s="70" t="s">
        <v>541</v>
      </c>
      <c r="B174" s="78" t="s">
        <v>145</v>
      </c>
      <c r="C174" s="78"/>
      <c r="D174" s="78"/>
      <c r="E174" s="79"/>
      <c r="F174" s="74">
        <v>1</v>
      </c>
      <c r="G174" s="4"/>
      <c r="H174" s="4"/>
    </row>
    <row r="175" spans="1:8" ht="54" customHeight="1" x14ac:dyDescent="0.25">
      <c r="A175" s="70" t="s">
        <v>542</v>
      </c>
      <c r="B175" s="71" t="s">
        <v>146</v>
      </c>
      <c r="C175" s="72"/>
      <c r="D175" s="72"/>
      <c r="E175" s="73"/>
      <c r="F175" s="74">
        <v>1</v>
      </c>
      <c r="G175" s="4"/>
      <c r="H175" s="4"/>
    </row>
    <row r="176" spans="1:8" ht="29.1" customHeight="1" x14ac:dyDescent="0.25">
      <c r="A176" s="70" t="s">
        <v>543</v>
      </c>
      <c r="B176" s="71" t="s">
        <v>147</v>
      </c>
      <c r="C176" s="72"/>
      <c r="D176" s="72"/>
      <c r="E176" s="73"/>
      <c r="F176" s="74">
        <v>1</v>
      </c>
      <c r="G176" s="4"/>
      <c r="H176" s="4"/>
    </row>
    <row r="177" spans="1:8" ht="33" customHeight="1" x14ac:dyDescent="0.25">
      <c r="A177" s="70" t="s">
        <v>544</v>
      </c>
      <c r="B177" s="71" t="s">
        <v>148</v>
      </c>
      <c r="C177" s="72"/>
      <c r="D177" s="72"/>
      <c r="E177" s="73"/>
      <c r="F177" s="74">
        <v>1</v>
      </c>
      <c r="G177" s="4"/>
      <c r="H177" s="4"/>
    </row>
    <row r="178" spans="1:8" ht="27.95" customHeight="1" x14ac:dyDescent="0.25">
      <c r="A178" s="70" t="s">
        <v>545</v>
      </c>
      <c r="B178" s="71" t="s">
        <v>149</v>
      </c>
      <c r="C178" s="72"/>
      <c r="D178" s="72"/>
      <c r="E178" s="73"/>
      <c r="F178" s="74">
        <v>1</v>
      </c>
      <c r="G178" s="4"/>
      <c r="H178" s="4"/>
    </row>
    <row r="179" spans="1:8" ht="30.95" customHeight="1" x14ac:dyDescent="0.25">
      <c r="A179" s="70" t="s">
        <v>546</v>
      </c>
      <c r="B179" s="71" t="s">
        <v>150</v>
      </c>
      <c r="C179" s="72"/>
      <c r="D179" s="72"/>
      <c r="E179" s="73"/>
      <c r="F179" s="74">
        <v>1</v>
      </c>
      <c r="G179" s="4"/>
      <c r="H179" s="4"/>
    </row>
    <row r="180" spans="1:8" ht="33.950000000000003" customHeight="1" x14ac:dyDescent="0.25">
      <c r="A180" s="70" t="s">
        <v>547</v>
      </c>
      <c r="B180" s="71" t="s">
        <v>151</v>
      </c>
      <c r="C180" s="72"/>
      <c r="D180" s="72"/>
      <c r="E180" s="73"/>
      <c r="F180" s="74">
        <v>1</v>
      </c>
      <c r="G180" s="4"/>
      <c r="H180" s="4"/>
    </row>
    <row r="181" spans="1:8" ht="33.950000000000003" customHeight="1" x14ac:dyDescent="0.25">
      <c r="A181" s="70" t="s">
        <v>548</v>
      </c>
      <c r="B181" s="78" t="s">
        <v>152</v>
      </c>
      <c r="C181" s="78"/>
      <c r="D181" s="78"/>
      <c r="E181" s="79"/>
      <c r="F181" s="74">
        <v>1</v>
      </c>
      <c r="G181" s="4"/>
      <c r="H181" s="4"/>
    </row>
    <row r="182" spans="1:8" ht="27" customHeight="1" x14ac:dyDescent="0.25">
      <c r="A182" s="70" t="s">
        <v>549</v>
      </c>
      <c r="B182" s="78" t="s">
        <v>153</v>
      </c>
      <c r="C182" s="78"/>
      <c r="D182" s="78"/>
      <c r="E182" s="79"/>
      <c r="F182" s="74">
        <v>1</v>
      </c>
      <c r="G182" s="4"/>
      <c r="H182" s="4"/>
    </row>
    <row r="183" spans="1:8" ht="38.450000000000003" customHeight="1" x14ac:dyDescent="0.25">
      <c r="A183" s="70" t="s">
        <v>550</v>
      </c>
      <c r="B183" s="78" t="s">
        <v>628</v>
      </c>
      <c r="C183" s="78"/>
      <c r="D183" s="78"/>
      <c r="E183" s="79"/>
      <c r="F183" s="74">
        <v>1</v>
      </c>
      <c r="G183" s="4"/>
      <c r="H183" s="4"/>
    </row>
    <row r="184" spans="1:8" ht="24.6" customHeight="1" x14ac:dyDescent="0.25">
      <c r="A184" s="70" t="s">
        <v>551</v>
      </c>
      <c r="B184" s="78" t="s">
        <v>154</v>
      </c>
      <c r="C184" s="78"/>
      <c r="D184" s="78"/>
      <c r="E184" s="79"/>
      <c r="F184" s="74">
        <v>1</v>
      </c>
      <c r="G184" s="4"/>
      <c r="H184" s="4"/>
    </row>
    <row r="185" spans="1:8" ht="30" customHeight="1" x14ac:dyDescent="0.25">
      <c r="A185" s="70" t="s">
        <v>552</v>
      </c>
      <c r="B185" s="78" t="s">
        <v>155</v>
      </c>
      <c r="C185" s="78"/>
      <c r="D185" s="78"/>
      <c r="E185" s="79"/>
      <c r="F185" s="74">
        <v>1</v>
      </c>
      <c r="G185" s="4"/>
      <c r="H185" s="4"/>
    </row>
    <row r="186" spans="1:8" ht="29.45" customHeight="1" x14ac:dyDescent="0.25">
      <c r="A186" s="70" t="s">
        <v>553</v>
      </c>
      <c r="B186" s="71" t="s">
        <v>156</v>
      </c>
      <c r="C186" s="72"/>
      <c r="D186" s="72"/>
      <c r="E186" s="73"/>
      <c r="F186" s="74">
        <v>1</v>
      </c>
      <c r="G186" s="4"/>
      <c r="H186" s="4"/>
    </row>
    <row r="187" spans="1:8" ht="30" customHeight="1" x14ac:dyDescent="0.25">
      <c r="A187" s="70" t="s">
        <v>554</v>
      </c>
      <c r="B187" s="78" t="s">
        <v>157</v>
      </c>
      <c r="C187" s="78"/>
      <c r="D187" s="78"/>
      <c r="E187" s="79"/>
      <c r="F187" s="74">
        <v>1</v>
      </c>
      <c r="G187" s="4"/>
      <c r="H187" s="4"/>
    </row>
    <row r="188" spans="1:8" ht="58.5" customHeight="1" x14ac:dyDescent="0.25">
      <c r="A188" s="70" t="s">
        <v>555</v>
      </c>
      <c r="B188" s="78" t="s">
        <v>434</v>
      </c>
      <c r="C188" s="78"/>
      <c r="D188" s="78"/>
      <c r="E188" s="79"/>
      <c r="F188" s="74">
        <v>1</v>
      </c>
      <c r="G188" s="4"/>
      <c r="H188" s="4"/>
    </row>
    <row r="189" spans="1:8" ht="30.6" customHeight="1" x14ac:dyDescent="0.25">
      <c r="A189" s="70" t="s">
        <v>556</v>
      </c>
      <c r="B189" s="78" t="s">
        <v>435</v>
      </c>
      <c r="C189" s="78"/>
      <c r="D189" s="78"/>
      <c r="E189" s="79"/>
      <c r="F189" s="74">
        <v>1</v>
      </c>
      <c r="G189" s="4"/>
      <c r="H189" s="4"/>
    </row>
    <row r="190" spans="1:8" ht="30.6" customHeight="1" x14ac:dyDescent="0.25">
      <c r="A190" s="70" t="s">
        <v>557</v>
      </c>
      <c r="B190" s="78" t="s">
        <v>436</v>
      </c>
      <c r="C190" s="78"/>
      <c r="D190" s="78"/>
      <c r="E190" s="79"/>
      <c r="F190" s="74">
        <v>1</v>
      </c>
      <c r="G190" s="4"/>
      <c r="H190" s="4"/>
    </row>
    <row r="191" spans="1:8" ht="32.1" customHeight="1" x14ac:dyDescent="0.25">
      <c r="A191" s="70" t="s">
        <v>558</v>
      </c>
      <c r="B191" s="78" t="s">
        <v>158</v>
      </c>
      <c r="C191" s="78"/>
      <c r="D191" s="78"/>
      <c r="E191" s="79"/>
      <c r="F191" s="74">
        <v>1</v>
      </c>
      <c r="G191" s="4"/>
      <c r="H191" s="4"/>
    </row>
    <row r="192" spans="1:8" ht="32.450000000000003" customHeight="1" x14ac:dyDescent="0.25">
      <c r="A192" s="70" t="s">
        <v>559</v>
      </c>
      <c r="B192" s="78" t="s">
        <v>159</v>
      </c>
      <c r="C192" s="78"/>
      <c r="D192" s="78"/>
      <c r="E192" s="79"/>
      <c r="F192" s="74">
        <v>1</v>
      </c>
      <c r="G192" s="4"/>
      <c r="H192" s="4"/>
    </row>
    <row r="193" spans="1:8" ht="32.1" customHeight="1" x14ac:dyDescent="0.25">
      <c r="A193" s="70" t="s">
        <v>560</v>
      </c>
      <c r="B193" s="78" t="s">
        <v>160</v>
      </c>
      <c r="C193" s="78"/>
      <c r="D193" s="78"/>
      <c r="E193" s="79"/>
      <c r="F193" s="74">
        <v>1</v>
      </c>
      <c r="G193" s="4"/>
      <c r="H193" s="4"/>
    </row>
    <row r="194" spans="1:8" ht="23.45" customHeight="1" x14ac:dyDescent="0.25">
      <c r="A194" s="70" t="s">
        <v>561</v>
      </c>
      <c r="B194" s="78" t="s">
        <v>161</v>
      </c>
      <c r="C194" s="78"/>
      <c r="D194" s="78"/>
      <c r="E194" s="79"/>
      <c r="F194" s="74">
        <v>1</v>
      </c>
      <c r="G194" s="4"/>
      <c r="H194" s="4"/>
    </row>
    <row r="195" spans="1:8" ht="29.1" customHeight="1" x14ac:dyDescent="0.25">
      <c r="A195" s="70" t="s">
        <v>562</v>
      </c>
      <c r="B195" s="78" t="s">
        <v>302</v>
      </c>
      <c r="C195" s="129"/>
      <c r="D195" s="129"/>
      <c r="E195" s="130"/>
      <c r="F195" s="74">
        <v>1</v>
      </c>
      <c r="G195" s="4"/>
      <c r="H195" s="4"/>
    </row>
    <row r="196" spans="1:8" ht="32.450000000000003" customHeight="1" x14ac:dyDescent="0.25">
      <c r="A196" s="70" t="s">
        <v>563</v>
      </c>
      <c r="B196" s="71" t="s">
        <v>162</v>
      </c>
      <c r="C196" s="72"/>
      <c r="D196" s="72"/>
      <c r="E196" s="73"/>
      <c r="F196" s="74">
        <v>1</v>
      </c>
      <c r="G196" s="4"/>
      <c r="H196" s="4"/>
    </row>
    <row r="197" spans="1:8" ht="23.45" customHeight="1" x14ac:dyDescent="0.25">
      <c r="A197" s="70" t="s">
        <v>564</v>
      </c>
      <c r="B197" s="78" t="s">
        <v>437</v>
      </c>
      <c r="C197" s="78"/>
      <c r="D197" s="78"/>
      <c r="E197" s="79"/>
      <c r="F197" s="74">
        <v>1</v>
      </c>
      <c r="G197" s="4"/>
      <c r="H197" s="4"/>
    </row>
    <row r="198" spans="1:8" ht="19.5" customHeight="1" x14ac:dyDescent="0.25">
      <c r="A198" s="70" t="s">
        <v>565</v>
      </c>
      <c r="B198" s="71" t="s">
        <v>163</v>
      </c>
      <c r="C198" s="72"/>
      <c r="D198" s="72"/>
      <c r="E198" s="73"/>
      <c r="F198" s="74">
        <v>1</v>
      </c>
      <c r="G198" s="4"/>
      <c r="H198" s="4"/>
    </row>
    <row r="199" spans="1:8" ht="24.6" customHeight="1" x14ac:dyDescent="0.25">
      <c r="A199" s="70" t="s">
        <v>566</v>
      </c>
      <c r="B199" s="71" t="s">
        <v>164</v>
      </c>
      <c r="C199" s="72"/>
      <c r="D199" s="72"/>
      <c r="E199" s="73"/>
      <c r="F199" s="74">
        <v>1</v>
      </c>
      <c r="G199" s="4"/>
      <c r="H199" s="4"/>
    </row>
    <row r="200" spans="1:8" ht="159" customHeight="1" x14ac:dyDescent="0.25">
      <c r="A200" s="131" t="s">
        <v>567</v>
      </c>
      <c r="B200" s="132" t="s">
        <v>645</v>
      </c>
      <c r="C200" s="132"/>
      <c r="D200" s="132"/>
      <c r="E200" s="133"/>
      <c r="F200" s="74">
        <v>1</v>
      </c>
      <c r="G200" s="4"/>
      <c r="H200" s="4"/>
    </row>
    <row r="201" spans="1:8" ht="39.6" customHeight="1" x14ac:dyDescent="0.25">
      <c r="A201" s="131" t="s">
        <v>568</v>
      </c>
      <c r="B201" s="132" t="s">
        <v>165</v>
      </c>
      <c r="C201" s="132"/>
      <c r="D201" s="132"/>
      <c r="E201" s="133"/>
      <c r="F201" s="74">
        <v>1</v>
      </c>
      <c r="G201" s="4"/>
      <c r="H201" s="4"/>
    </row>
    <row r="202" spans="1:8" ht="40.5" customHeight="1" x14ac:dyDescent="0.25">
      <c r="A202" s="131" t="s">
        <v>569</v>
      </c>
      <c r="B202" s="132" t="s">
        <v>438</v>
      </c>
      <c r="C202" s="132"/>
      <c r="D202" s="132"/>
      <c r="E202" s="133"/>
      <c r="F202" s="74">
        <v>1</v>
      </c>
      <c r="G202" s="4"/>
      <c r="H202" s="4"/>
    </row>
    <row r="203" spans="1:8" ht="59.25" customHeight="1" x14ac:dyDescent="0.25">
      <c r="A203" s="131" t="s">
        <v>570</v>
      </c>
      <c r="B203" s="132" t="s">
        <v>642</v>
      </c>
      <c r="C203" s="132"/>
      <c r="D203" s="132"/>
      <c r="E203" s="133"/>
      <c r="F203" s="74">
        <v>1</v>
      </c>
      <c r="G203" s="4"/>
      <c r="H203" s="4"/>
    </row>
    <row r="204" spans="1:8" ht="27.95" customHeight="1" x14ac:dyDescent="0.25">
      <c r="A204" s="70" t="s">
        <v>571</v>
      </c>
      <c r="B204" s="78" t="s">
        <v>166</v>
      </c>
      <c r="C204" s="78"/>
      <c r="D204" s="78"/>
      <c r="E204" s="79"/>
      <c r="F204" s="74">
        <v>1</v>
      </c>
      <c r="G204" s="4"/>
      <c r="H204" s="4"/>
    </row>
    <row r="205" spans="1:8" ht="33.6" customHeight="1" x14ac:dyDescent="0.25">
      <c r="A205" s="70" t="s">
        <v>572</v>
      </c>
      <c r="B205" s="78" t="s">
        <v>167</v>
      </c>
      <c r="C205" s="78"/>
      <c r="D205" s="78"/>
      <c r="E205" s="79"/>
      <c r="F205" s="74">
        <v>1</v>
      </c>
      <c r="G205" s="4"/>
      <c r="H205" s="4"/>
    </row>
    <row r="206" spans="1:8" ht="24.95" customHeight="1" x14ac:dyDescent="0.25">
      <c r="A206" s="70" t="s">
        <v>573</v>
      </c>
      <c r="B206" s="78" t="s">
        <v>168</v>
      </c>
      <c r="C206" s="78"/>
      <c r="D206" s="78"/>
      <c r="E206" s="79"/>
      <c r="F206" s="74">
        <v>1</v>
      </c>
      <c r="G206" s="4"/>
      <c r="H206" s="4"/>
    </row>
    <row r="207" spans="1:8" ht="32.450000000000003" customHeight="1" x14ac:dyDescent="0.25">
      <c r="A207" s="70" t="s">
        <v>622</v>
      </c>
      <c r="B207" s="71" t="s">
        <v>169</v>
      </c>
      <c r="C207" s="72"/>
      <c r="D207" s="72"/>
      <c r="E207" s="73"/>
      <c r="F207" s="74">
        <v>1</v>
      </c>
      <c r="G207" s="4"/>
      <c r="H207" s="4"/>
    </row>
    <row r="208" spans="1:8" ht="38.450000000000003" customHeight="1" thickBot="1" x14ac:dyDescent="0.3">
      <c r="A208" s="99" t="s">
        <v>574</v>
      </c>
      <c r="B208" s="108" t="s">
        <v>170</v>
      </c>
      <c r="C208" s="109"/>
      <c r="D208" s="109"/>
      <c r="E208" s="110"/>
      <c r="F208" s="100">
        <v>1</v>
      </c>
      <c r="G208" s="10"/>
      <c r="H208" s="10"/>
    </row>
    <row r="209" spans="1:8" ht="17.25" thickBot="1" x14ac:dyDescent="0.3">
      <c r="A209" s="101" t="s">
        <v>575</v>
      </c>
      <c r="B209" s="125" t="s">
        <v>171</v>
      </c>
      <c r="C209" s="125"/>
      <c r="D209" s="125"/>
      <c r="E209" s="126"/>
      <c r="F209" s="105">
        <f>F210+F211+F220+F241+F254</f>
        <v>47</v>
      </c>
      <c r="G209" s="20">
        <f>SUM(G210)</f>
        <v>0</v>
      </c>
      <c r="H209" s="21"/>
    </row>
    <row r="210" spans="1:8" ht="124.5" customHeight="1" thickBot="1" x14ac:dyDescent="0.3">
      <c r="A210" s="94" t="s">
        <v>443</v>
      </c>
      <c r="B210" s="95" t="s">
        <v>646</v>
      </c>
      <c r="C210" s="96"/>
      <c r="D210" s="96"/>
      <c r="E210" s="97"/>
      <c r="F210" s="98">
        <v>1</v>
      </c>
      <c r="G210" s="19"/>
      <c r="H210" s="19"/>
    </row>
    <row r="211" spans="1:8" ht="17.25" thickBot="1" x14ac:dyDescent="0.3">
      <c r="A211" s="101" t="s">
        <v>576</v>
      </c>
      <c r="B211" s="134" t="s">
        <v>172</v>
      </c>
      <c r="C211" s="135"/>
      <c r="D211" s="135"/>
      <c r="E211" s="136"/>
      <c r="F211" s="105">
        <f>SUM(F212:F219)</f>
        <v>8</v>
      </c>
      <c r="G211" s="179">
        <f>SUM(G213:G219)</f>
        <v>0</v>
      </c>
      <c r="H211" s="179"/>
    </row>
    <row r="212" spans="1:8" ht="36.6" customHeight="1" thickBot="1" x14ac:dyDescent="0.3">
      <c r="A212" s="66" t="s">
        <v>577</v>
      </c>
      <c r="B212" s="67" t="s">
        <v>173</v>
      </c>
      <c r="C212" s="68"/>
      <c r="D212" s="68"/>
      <c r="E212" s="69"/>
      <c r="F212" s="65">
        <v>1</v>
      </c>
      <c r="G212" s="181"/>
      <c r="H212" s="182"/>
    </row>
    <row r="213" spans="1:8" ht="32.1" customHeight="1" x14ac:dyDescent="0.25">
      <c r="A213" s="70" t="s">
        <v>578</v>
      </c>
      <c r="B213" s="71" t="s">
        <v>174</v>
      </c>
      <c r="C213" s="72"/>
      <c r="D213" s="72"/>
      <c r="E213" s="73"/>
      <c r="F213" s="74">
        <v>1</v>
      </c>
      <c r="G213" s="4"/>
      <c r="H213" s="4"/>
    </row>
    <row r="214" spans="1:8" ht="23.45" customHeight="1" x14ac:dyDescent="0.25">
      <c r="A214" s="70" t="s">
        <v>579</v>
      </c>
      <c r="B214" s="71" t="s">
        <v>175</v>
      </c>
      <c r="C214" s="72"/>
      <c r="D214" s="72"/>
      <c r="E214" s="73"/>
      <c r="F214" s="74">
        <v>1</v>
      </c>
      <c r="G214" s="4"/>
      <c r="H214" s="4"/>
    </row>
    <row r="215" spans="1:8" ht="23.45" customHeight="1" x14ac:dyDescent="0.25">
      <c r="A215" s="70" t="s">
        <v>580</v>
      </c>
      <c r="B215" s="71" t="s">
        <v>176</v>
      </c>
      <c r="C215" s="72"/>
      <c r="D215" s="72"/>
      <c r="E215" s="73"/>
      <c r="F215" s="74">
        <v>1</v>
      </c>
      <c r="G215" s="4"/>
      <c r="H215" s="4"/>
    </row>
    <row r="216" spans="1:8" ht="148.5" customHeight="1" x14ac:dyDescent="0.25">
      <c r="A216" s="70" t="s">
        <v>581</v>
      </c>
      <c r="B216" s="71" t="s">
        <v>177</v>
      </c>
      <c r="C216" s="72"/>
      <c r="D216" s="72"/>
      <c r="E216" s="73"/>
      <c r="F216" s="74">
        <v>1</v>
      </c>
      <c r="G216" s="4"/>
      <c r="H216" s="4"/>
    </row>
    <row r="217" spans="1:8" ht="30" customHeight="1" x14ac:dyDescent="0.25">
      <c r="A217" s="70" t="s">
        <v>583</v>
      </c>
      <c r="B217" s="78" t="s">
        <v>178</v>
      </c>
      <c r="C217" s="78"/>
      <c r="D217" s="78"/>
      <c r="E217" s="79"/>
      <c r="F217" s="74">
        <v>1</v>
      </c>
      <c r="G217" s="4"/>
      <c r="H217" s="4"/>
    </row>
    <row r="218" spans="1:8" ht="22.5" customHeight="1" x14ac:dyDescent="0.25">
      <c r="A218" s="70" t="s">
        <v>582</v>
      </c>
      <c r="B218" s="78" t="s">
        <v>179</v>
      </c>
      <c r="C218" s="78"/>
      <c r="D218" s="78"/>
      <c r="E218" s="79"/>
      <c r="F218" s="74">
        <v>1</v>
      </c>
      <c r="G218" s="4"/>
      <c r="H218" s="4"/>
    </row>
    <row r="219" spans="1:8" ht="22.5" customHeight="1" thickBot="1" x14ac:dyDescent="0.3">
      <c r="A219" s="99" t="s">
        <v>623</v>
      </c>
      <c r="B219" s="108" t="s">
        <v>180</v>
      </c>
      <c r="C219" s="109"/>
      <c r="D219" s="109"/>
      <c r="E219" s="110"/>
      <c r="F219" s="100">
        <v>1</v>
      </c>
      <c r="G219" s="10"/>
      <c r="H219" s="10"/>
    </row>
    <row r="220" spans="1:8" ht="17.25" thickBot="1" x14ac:dyDescent="0.3">
      <c r="A220" s="137" t="s">
        <v>584</v>
      </c>
      <c r="B220" s="134" t="s">
        <v>181</v>
      </c>
      <c r="C220" s="135"/>
      <c r="D220" s="135"/>
      <c r="E220" s="136"/>
      <c r="F220" s="105">
        <f>SUM(F221:F240)</f>
        <v>20</v>
      </c>
      <c r="G220" s="179">
        <f>SUM(G221:G240)</f>
        <v>0</v>
      </c>
      <c r="H220" s="179"/>
    </row>
    <row r="221" spans="1:8" ht="21.95" customHeight="1" x14ac:dyDescent="0.25">
      <c r="A221" s="66" t="s">
        <v>585</v>
      </c>
      <c r="B221" s="115" t="s">
        <v>439</v>
      </c>
      <c r="C221" s="115"/>
      <c r="D221" s="115"/>
      <c r="E221" s="116"/>
      <c r="F221" s="65">
        <v>1</v>
      </c>
      <c r="G221" s="6"/>
      <c r="H221" s="6"/>
    </row>
    <row r="222" spans="1:8" ht="36.950000000000003" customHeight="1" x14ac:dyDescent="0.25">
      <c r="A222" s="70" t="s">
        <v>586</v>
      </c>
      <c r="B222" s="78" t="s">
        <v>182</v>
      </c>
      <c r="C222" s="78"/>
      <c r="D222" s="78"/>
      <c r="E222" s="79"/>
      <c r="F222" s="74">
        <v>1</v>
      </c>
      <c r="G222" s="4"/>
      <c r="H222" s="4"/>
    </row>
    <row r="223" spans="1:8" ht="29.45" customHeight="1" x14ac:dyDescent="0.25">
      <c r="A223" s="70" t="s">
        <v>587</v>
      </c>
      <c r="B223" s="78" t="s">
        <v>183</v>
      </c>
      <c r="C223" s="78"/>
      <c r="D223" s="78"/>
      <c r="E223" s="79"/>
      <c r="F223" s="74">
        <v>1</v>
      </c>
      <c r="G223" s="4"/>
      <c r="H223" s="4"/>
    </row>
    <row r="224" spans="1:8" ht="45.75" customHeight="1" x14ac:dyDescent="0.25">
      <c r="A224" s="70" t="s">
        <v>588</v>
      </c>
      <c r="B224" s="78" t="s">
        <v>641</v>
      </c>
      <c r="C224" s="78"/>
      <c r="D224" s="78"/>
      <c r="E224" s="79"/>
      <c r="F224" s="74">
        <v>1</v>
      </c>
      <c r="G224" s="4"/>
      <c r="H224" s="4"/>
    </row>
    <row r="225" spans="1:8" ht="28.5" customHeight="1" x14ac:dyDescent="0.25">
      <c r="A225" s="70" t="s">
        <v>589</v>
      </c>
      <c r="B225" s="78" t="s">
        <v>184</v>
      </c>
      <c r="C225" s="78"/>
      <c r="D225" s="78"/>
      <c r="E225" s="79"/>
      <c r="F225" s="74">
        <v>1</v>
      </c>
      <c r="G225" s="4"/>
      <c r="H225" s="4"/>
    </row>
    <row r="226" spans="1:8" ht="29.45" customHeight="1" x14ac:dyDescent="0.25">
      <c r="A226" s="70" t="s">
        <v>590</v>
      </c>
      <c r="B226" s="71" t="s">
        <v>185</v>
      </c>
      <c r="C226" s="72"/>
      <c r="D226" s="72"/>
      <c r="E226" s="73"/>
      <c r="F226" s="74">
        <v>1</v>
      </c>
      <c r="G226" s="4"/>
      <c r="H226" s="4"/>
    </row>
    <row r="227" spans="1:8" ht="33.6" customHeight="1" x14ac:dyDescent="0.25">
      <c r="A227" s="70" t="s">
        <v>591</v>
      </c>
      <c r="B227" s="78" t="s">
        <v>186</v>
      </c>
      <c r="C227" s="78"/>
      <c r="D227" s="78"/>
      <c r="E227" s="79"/>
      <c r="F227" s="74">
        <v>1</v>
      </c>
      <c r="G227" s="4"/>
      <c r="H227" s="4"/>
    </row>
    <row r="228" spans="1:8" ht="33.6" customHeight="1" x14ac:dyDescent="0.25">
      <c r="A228" s="70" t="s">
        <v>592</v>
      </c>
      <c r="B228" s="78" t="s">
        <v>187</v>
      </c>
      <c r="C228" s="78"/>
      <c r="D228" s="78"/>
      <c r="E228" s="79"/>
      <c r="F228" s="74">
        <v>1</v>
      </c>
      <c r="G228" s="4"/>
      <c r="H228" s="4"/>
    </row>
    <row r="229" spans="1:8" ht="32.450000000000003" customHeight="1" x14ac:dyDescent="0.25">
      <c r="A229" s="70" t="s">
        <v>593</v>
      </c>
      <c r="B229" s="78" t="s">
        <v>188</v>
      </c>
      <c r="C229" s="78"/>
      <c r="D229" s="78"/>
      <c r="E229" s="79"/>
      <c r="F229" s="74">
        <v>1</v>
      </c>
      <c r="G229" s="4"/>
      <c r="H229" s="4"/>
    </row>
    <row r="230" spans="1:8" ht="32.450000000000003" customHeight="1" x14ac:dyDescent="0.25">
      <c r="A230" s="70" t="s">
        <v>595</v>
      </c>
      <c r="B230" s="78" t="s">
        <v>189</v>
      </c>
      <c r="C230" s="78"/>
      <c r="D230" s="78"/>
      <c r="E230" s="79"/>
      <c r="F230" s="74">
        <v>1</v>
      </c>
      <c r="G230" s="4"/>
      <c r="H230" s="4"/>
    </row>
    <row r="231" spans="1:8" ht="29.45" customHeight="1" x14ac:dyDescent="0.25">
      <c r="A231" s="70" t="s">
        <v>594</v>
      </c>
      <c r="B231" s="78" t="s">
        <v>190</v>
      </c>
      <c r="C231" s="78"/>
      <c r="D231" s="78"/>
      <c r="E231" s="79"/>
      <c r="F231" s="74">
        <v>1</v>
      </c>
      <c r="G231" s="4"/>
      <c r="H231" s="4"/>
    </row>
    <row r="232" spans="1:8" ht="30" customHeight="1" x14ac:dyDescent="0.25">
      <c r="A232" s="70" t="s">
        <v>596</v>
      </c>
      <c r="B232" s="78" t="s">
        <v>191</v>
      </c>
      <c r="C232" s="78"/>
      <c r="D232" s="78"/>
      <c r="E232" s="79"/>
      <c r="F232" s="74">
        <v>1</v>
      </c>
      <c r="G232" s="4"/>
      <c r="H232" s="4"/>
    </row>
    <row r="233" spans="1:8" ht="29.1" customHeight="1" x14ac:dyDescent="0.25">
      <c r="A233" s="70" t="s">
        <v>597</v>
      </c>
      <c r="B233" s="78" t="s">
        <v>192</v>
      </c>
      <c r="C233" s="78"/>
      <c r="D233" s="78"/>
      <c r="E233" s="79"/>
      <c r="F233" s="74">
        <v>1</v>
      </c>
      <c r="G233" s="4"/>
      <c r="H233" s="4"/>
    </row>
    <row r="234" spans="1:8" ht="33.950000000000003" customHeight="1" x14ac:dyDescent="0.25">
      <c r="A234" s="70" t="s">
        <v>598</v>
      </c>
      <c r="B234" s="78" t="s">
        <v>193</v>
      </c>
      <c r="C234" s="78"/>
      <c r="D234" s="78"/>
      <c r="E234" s="79"/>
      <c r="F234" s="74">
        <v>1</v>
      </c>
      <c r="G234" s="4"/>
      <c r="H234" s="4"/>
    </row>
    <row r="235" spans="1:8" ht="32.450000000000003" customHeight="1" x14ac:dyDescent="0.25">
      <c r="A235" s="70" t="s">
        <v>599</v>
      </c>
      <c r="B235" s="71" t="s">
        <v>194</v>
      </c>
      <c r="C235" s="72"/>
      <c r="D235" s="72"/>
      <c r="E235" s="73"/>
      <c r="F235" s="74">
        <v>1</v>
      </c>
      <c r="G235" s="4"/>
      <c r="H235" s="4"/>
    </row>
    <row r="236" spans="1:8" ht="29.45" customHeight="1" x14ac:dyDescent="0.25">
      <c r="A236" s="70" t="s">
        <v>600</v>
      </c>
      <c r="B236" s="71" t="s">
        <v>440</v>
      </c>
      <c r="C236" s="72"/>
      <c r="D236" s="72"/>
      <c r="E236" s="73"/>
      <c r="F236" s="74">
        <v>1</v>
      </c>
      <c r="G236" s="4"/>
      <c r="H236" s="4"/>
    </row>
    <row r="237" spans="1:8" ht="16.5" x14ac:dyDescent="0.25">
      <c r="A237" s="70" t="s">
        <v>601</v>
      </c>
      <c r="B237" s="71" t="s">
        <v>195</v>
      </c>
      <c r="C237" s="72"/>
      <c r="D237" s="72"/>
      <c r="E237" s="73"/>
      <c r="F237" s="74">
        <v>1</v>
      </c>
      <c r="G237" s="4"/>
      <c r="H237" s="4"/>
    </row>
    <row r="238" spans="1:8" ht="33.75" customHeight="1" x14ac:dyDescent="0.25">
      <c r="A238" s="70" t="s">
        <v>602</v>
      </c>
      <c r="B238" s="71" t="s">
        <v>196</v>
      </c>
      <c r="C238" s="72"/>
      <c r="D238" s="72"/>
      <c r="E238" s="73"/>
      <c r="F238" s="74">
        <v>1</v>
      </c>
      <c r="G238" s="4"/>
      <c r="H238" s="4"/>
    </row>
    <row r="239" spans="1:8" ht="27.95" customHeight="1" x14ac:dyDescent="0.25">
      <c r="A239" s="70" t="s">
        <v>603</v>
      </c>
      <c r="B239" s="71" t="s">
        <v>197</v>
      </c>
      <c r="C239" s="72"/>
      <c r="D239" s="72"/>
      <c r="E239" s="73"/>
      <c r="F239" s="74">
        <v>1</v>
      </c>
      <c r="G239" s="4"/>
      <c r="H239" s="4"/>
    </row>
    <row r="240" spans="1:8" ht="30.6" customHeight="1" thickBot="1" x14ac:dyDescent="0.3">
      <c r="A240" s="99" t="s">
        <v>604</v>
      </c>
      <c r="B240" s="108" t="s">
        <v>198</v>
      </c>
      <c r="C240" s="109"/>
      <c r="D240" s="109"/>
      <c r="E240" s="110"/>
      <c r="F240" s="100">
        <v>1</v>
      </c>
      <c r="G240" s="10"/>
      <c r="H240" s="10"/>
    </row>
    <row r="241" spans="1:8" ht="17.25" thickBot="1" x14ac:dyDescent="0.3">
      <c r="A241" s="101" t="s">
        <v>605</v>
      </c>
      <c r="B241" s="134" t="s">
        <v>199</v>
      </c>
      <c r="C241" s="135"/>
      <c r="D241" s="135"/>
      <c r="E241" s="136"/>
      <c r="F241" s="105">
        <f>SUM(F242:F253)</f>
        <v>11</v>
      </c>
      <c r="G241" s="179">
        <f>SUM(G242:G253)</f>
        <v>0</v>
      </c>
      <c r="H241" s="179"/>
    </row>
    <row r="242" spans="1:8" ht="24.95" customHeight="1" x14ac:dyDescent="0.25">
      <c r="A242" s="66" t="s">
        <v>605</v>
      </c>
      <c r="B242" s="115" t="s">
        <v>200</v>
      </c>
      <c r="C242" s="115"/>
      <c r="D242" s="115"/>
      <c r="E242" s="116"/>
      <c r="F242" s="65">
        <v>1</v>
      </c>
      <c r="G242" s="6"/>
      <c r="H242" s="12"/>
    </row>
    <row r="243" spans="1:8" ht="33.6" customHeight="1" x14ac:dyDescent="0.25">
      <c r="A243" s="70" t="s">
        <v>606</v>
      </c>
      <c r="B243" s="78" t="s">
        <v>201</v>
      </c>
      <c r="C243" s="78"/>
      <c r="D243" s="78"/>
      <c r="E243" s="79"/>
      <c r="F243" s="74"/>
      <c r="G243" s="4"/>
      <c r="H243" s="7"/>
    </row>
    <row r="244" spans="1:8" ht="30.95" customHeight="1" x14ac:dyDescent="0.25">
      <c r="A244" s="70" t="s">
        <v>607</v>
      </c>
      <c r="B244" s="78" t="s">
        <v>441</v>
      </c>
      <c r="C244" s="78"/>
      <c r="D244" s="78"/>
      <c r="E244" s="79"/>
      <c r="F244" s="74">
        <v>1</v>
      </c>
      <c r="G244" s="4"/>
      <c r="H244" s="7"/>
    </row>
    <row r="245" spans="1:8" ht="37.5" customHeight="1" x14ac:dyDescent="0.25">
      <c r="A245" s="70" t="s">
        <v>608</v>
      </c>
      <c r="B245" s="71" t="s">
        <v>442</v>
      </c>
      <c r="C245" s="72"/>
      <c r="D245" s="72"/>
      <c r="E245" s="73"/>
      <c r="F245" s="74">
        <v>1</v>
      </c>
      <c r="G245" s="4"/>
      <c r="H245" s="7"/>
    </row>
    <row r="246" spans="1:8" ht="30.6" customHeight="1" x14ac:dyDescent="0.25">
      <c r="A246" s="70" t="s">
        <v>609</v>
      </c>
      <c r="B246" s="71" t="s">
        <v>202</v>
      </c>
      <c r="C246" s="72"/>
      <c r="D246" s="72"/>
      <c r="E246" s="73"/>
      <c r="F246" s="74">
        <v>1</v>
      </c>
      <c r="G246" s="4"/>
      <c r="H246" s="7"/>
    </row>
    <row r="247" spans="1:8" ht="32.1" customHeight="1" x14ac:dyDescent="0.25">
      <c r="A247" s="70" t="s">
        <v>610</v>
      </c>
      <c r="B247" s="71" t="s">
        <v>203</v>
      </c>
      <c r="C247" s="72"/>
      <c r="D247" s="72"/>
      <c r="E247" s="73"/>
      <c r="F247" s="74">
        <v>1</v>
      </c>
      <c r="G247" s="4"/>
      <c r="H247" s="7"/>
    </row>
    <row r="248" spans="1:8" ht="33" customHeight="1" x14ac:dyDescent="0.25">
      <c r="A248" s="70" t="s">
        <v>611</v>
      </c>
      <c r="B248" s="71" t="s">
        <v>204</v>
      </c>
      <c r="C248" s="72"/>
      <c r="D248" s="72"/>
      <c r="E248" s="73"/>
      <c r="F248" s="74">
        <v>1</v>
      </c>
      <c r="G248" s="4"/>
      <c r="H248" s="7"/>
    </row>
    <row r="249" spans="1:8" ht="35.1" customHeight="1" x14ac:dyDescent="0.25">
      <c r="A249" s="70" t="s">
        <v>612</v>
      </c>
      <c r="B249" s="71" t="s">
        <v>634</v>
      </c>
      <c r="C249" s="72"/>
      <c r="D249" s="72"/>
      <c r="E249" s="73"/>
      <c r="F249" s="74">
        <v>1</v>
      </c>
      <c r="G249" s="4"/>
      <c r="H249" s="7"/>
    </row>
    <row r="250" spans="1:8" ht="32.1" customHeight="1" x14ac:dyDescent="0.25">
      <c r="A250" s="70" t="s">
        <v>613</v>
      </c>
      <c r="B250" s="71" t="s">
        <v>205</v>
      </c>
      <c r="C250" s="72"/>
      <c r="D250" s="72"/>
      <c r="E250" s="73"/>
      <c r="F250" s="74">
        <v>1</v>
      </c>
      <c r="G250" s="4"/>
      <c r="H250" s="7"/>
    </row>
    <row r="251" spans="1:8" ht="29.45" customHeight="1" x14ac:dyDescent="0.25">
      <c r="A251" s="70" t="s">
        <v>614</v>
      </c>
      <c r="B251" s="71" t="s">
        <v>206</v>
      </c>
      <c r="C251" s="72"/>
      <c r="D251" s="72"/>
      <c r="E251" s="73"/>
      <c r="F251" s="74">
        <v>1</v>
      </c>
      <c r="G251" s="4"/>
      <c r="H251" s="7"/>
    </row>
    <row r="252" spans="1:8" ht="33" customHeight="1" x14ac:dyDescent="0.25">
      <c r="A252" s="70" t="s">
        <v>615</v>
      </c>
      <c r="B252" s="71" t="s">
        <v>207</v>
      </c>
      <c r="C252" s="72"/>
      <c r="D252" s="72"/>
      <c r="E252" s="73"/>
      <c r="F252" s="74">
        <v>1</v>
      </c>
      <c r="G252" s="4"/>
      <c r="H252" s="7"/>
    </row>
    <row r="253" spans="1:8" ht="29.45" customHeight="1" thickBot="1" x14ac:dyDescent="0.3">
      <c r="A253" s="99" t="s">
        <v>616</v>
      </c>
      <c r="B253" s="84" t="s">
        <v>208</v>
      </c>
      <c r="C253" s="84"/>
      <c r="D253" s="84"/>
      <c r="E253" s="85"/>
      <c r="F253" s="100">
        <v>1</v>
      </c>
      <c r="G253" s="10"/>
      <c r="H253" s="18"/>
    </row>
    <row r="254" spans="1:8" ht="17.25" thickBot="1" x14ac:dyDescent="0.3">
      <c r="A254" s="101" t="s">
        <v>444</v>
      </c>
      <c r="B254" s="134" t="s">
        <v>209</v>
      </c>
      <c r="C254" s="135"/>
      <c r="D254" s="135"/>
      <c r="E254" s="136"/>
      <c r="F254" s="105">
        <f>SUM(F255:F261)</f>
        <v>7</v>
      </c>
      <c r="G254" s="179">
        <f>SUM(G255:G261)</f>
        <v>0</v>
      </c>
      <c r="H254" s="179"/>
    </row>
    <row r="255" spans="1:8" ht="32.25" customHeight="1" x14ac:dyDescent="0.25">
      <c r="A255" s="66" t="s">
        <v>444</v>
      </c>
      <c r="B255" s="115" t="s">
        <v>210</v>
      </c>
      <c r="C255" s="115"/>
      <c r="D255" s="115"/>
      <c r="E255" s="116"/>
      <c r="F255" s="65">
        <v>1</v>
      </c>
      <c r="G255" s="6"/>
      <c r="H255" s="6"/>
    </row>
    <row r="256" spans="1:8" ht="32.450000000000003" customHeight="1" x14ac:dyDescent="0.25">
      <c r="A256" s="70" t="s">
        <v>445</v>
      </c>
      <c r="B256" s="71" t="s">
        <v>211</v>
      </c>
      <c r="C256" s="72"/>
      <c r="D256" s="72"/>
      <c r="E256" s="73"/>
      <c r="F256" s="74">
        <v>1</v>
      </c>
      <c r="G256" s="4"/>
      <c r="H256" s="4"/>
    </row>
    <row r="257" spans="1:8" ht="33.75" customHeight="1" x14ac:dyDescent="0.25">
      <c r="A257" s="70" t="s">
        <v>446</v>
      </c>
      <c r="B257" s="71" t="s">
        <v>212</v>
      </c>
      <c r="C257" s="72"/>
      <c r="D257" s="72"/>
      <c r="E257" s="73"/>
      <c r="F257" s="74">
        <v>1</v>
      </c>
      <c r="G257" s="4"/>
      <c r="H257" s="4"/>
    </row>
    <row r="258" spans="1:8" ht="24.6" customHeight="1" x14ac:dyDescent="0.25">
      <c r="A258" s="70" t="s">
        <v>447</v>
      </c>
      <c r="B258" s="71" t="s">
        <v>213</v>
      </c>
      <c r="C258" s="72"/>
      <c r="D258" s="72"/>
      <c r="E258" s="73"/>
      <c r="F258" s="74">
        <v>1</v>
      </c>
      <c r="G258" s="4"/>
      <c r="H258" s="4"/>
    </row>
    <row r="259" spans="1:8" ht="33" customHeight="1" x14ac:dyDescent="0.25">
      <c r="A259" s="70" t="s">
        <v>448</v>
      </c>
      <c r="B259" s="71" t="s">
        <v>644</v>
      </c>
      <c r="C259" s="72"/>
      <c r="D259" s="72"/>
      <c r="E259" s="73"/>
      <c r="F259" s="74">
        <v>1</v>
      </c>
      <c r="G259" s="4"/>
      <c r="H259" s="4"/>
    </row>
    <row r="260" spans="1:8" ht="35.1" customHeight="1" x14ac:dyDescent="0.25">
      <c r="A260" s="70" t="s">
        <v>449</v>
      </c>
      <c r="B260" s="71" t="s">
        <v>635</v>
      </c>
      <c r="C260" s="72"/>
      <c r="D260" s="72"/>
      <c r="E260" s="73"/>
      <c r="F260" s="74">
        <v>1</v>
      </c>
      <c r="G260" s="4"/>
      <c r="H260" s="4"/>
    </row>
    <row r="261" spans="1:8" ht="51" customHeight="1" x14ac:dyDescent="0.25">
      <c r="A261" s="70" t="s">
        <v>450</v>
      </c>
      <c r="B261" s="71" t="s">
        <v>214</v>
      </c>
      <c r="C261" s="72"/>
      <c r="D261" s="72"/>
      <c r="E261" s="73"/>
      <c r="F261" s="74">
        <v>1</v>
      </c>
      <c r="G261" s="4"/>
      <c r="H261" s="4"/>
    </row>
    <row r="262" spans="1:8" ht="17.25" thickBot="1" x14ac:dyDescent="0.3">
      <c r="A262" s="101" t="s">
        <v>451</v>
      </c>
      <c r="B262" s="102" t="s">
        <v>215</v>
      </c>
      <c r="C262" s="103"/>
      <c r="D262" s="103"/>
      <c r="E262" s="104"/>
      <c r="F262" s="105">
        <f>SUM(F263:F273)</f>
        <v>11</v>
      </c>
      <c r="G262" s="179">
        <f>SUM(G263:G273)</f>
        <v>0</v>
      </c>
      <c r="H262" s="179"/>
    </row>
    <row r="263" spans="1:8" ht="46.5" customHeight="1" x14ac:dyDescent="0.25">
      <c r="A263" s="66" t="s">
        <v>452</v>
      </c>
      <c r="B263" s="67" t="s">
        <v>216</v>
      </c>
      <c r="C263" s="68"/>
      <c r="D263" s="68"/>
      <c r="E263" s="69"/>
      <c r="F263" s="65">
        <v>1</v>
      </c>
      <c r="G263" s="6"/>
      <c r="H263" s="6"/>
    </row>
    <row r="264" spans="1:8" ht="32.1" customHeight="1" x14ac:dyDescent="0.25">
      <c r="A264" s="70" t="s">
        <v>453</v>
      </c>
      <c r="B264" s="71" t="s">
        <v>217</v>
      </c>
      <c r="C264" s="72"/>
      <c r="D264" s="72"/>
      <c r="E264" s="73"/>
      <c r="F264" s="74">
        <v>1</v>
      </c>
      <c r="G264" s="4"/>
      <c r="H264" s="4"/>
    </row>
    <row r="265" spans="1:8" ht="50.45" customHeight="1" x14ac:dyDescent="0.25">
      <c r="A265" s="70" t="s">
        <v>454</v>
      </c>
      <c r="B265" s="71" t="s">
        <v>218</v>
      </c>
      <c r="C265" s="138"/>
      <c r="D265" s="138"/>
      <c r="E265" s="139"/>
      <c r="F265" s="74">
        <v>1</v>
      </c>
      <c r="G265" s="4"/>
      <c r="H265" s="7"/>
    </row>
    <row r="266" spans="1:8" ht="64.5" customHeight="1" x14ac:dyDescent="0.25">
      <c r="A266" s="70" t="s">
        <v>455</v>
      </c>
      <c r="B266" s="78" t="s">
        <v>219</v>
      </c>
      <c r="C266" s="78"/>
      <c r="D266" s="78"/>
      <c r="E266" s="79"/>
      <c r="F266" s="74">
        <v>1</v>
      </c>
      <c r="G266" s="4"/>
      <c r="H266" s="7"/>
    </row>
    <row r="267" spans="1:8" ht="36.6" customHeight="1" x14ac:dyDescent="0.25">
      <c r="A267" s="70" t="s">
        <v>456</v>
      </c>
      <c r="B267" s="71" t="s">
        <v>220</v>
      </c>
      <c r="C267" s="72"/>
      <c r="D267" s="72"/>
      <c r="E267" s="73"/>
      <c r="F267" s="74">
        <v>1</v>
      </c>
      <c r="G267" s="4"/>
      <c r="H267" s="4"/>
    </row>
    <row r="268" spans="1:8" ht="24.95" customHeight="1" x14ac:dyDescent="0.25">
      <c r="A268" s="70" t="s">
        <v>457</v>
      </c>
      <c r="B268" s="71" t="s">
        <v>221</v>
      </c>
      <c r="C268" s="72"/>
      <c r="D268" s="72"/>
      <c r="E268" s="73"/>
      <c r="F268" s="74">
        <v>1</v>
      </c>
      <c r="G268" s="4"/>
      <c r="H268" s="4"/>
    </row>
    <row r="269" spans="1:8" ht="24" customHeight="1" x14ac:dyDescent="0.25">
      <c r="A269" s="70" t="s">
        <v>458</v>
      </c>
      <c r="B269" s="71" t="s">
        <v>222</v>
      </c>
      <c r="C269" s="72"/>
      <c r="D269" s="72"/>
      <c r="E269" s="73"/>
      <c r="F269" s="74">
        <v>1</v>
      </c>
      <c r="G269" s="4"/>
      <c r="H269" s="4"/>
    </row>
    <row r="270" spans="1:8" ht="65.099999999999994" customHeight="1" x14ac:dyDescent="0.25">
      <c r="A270" s="70" t="s">
        <v>459</v>
      </c>
      <c r="B270" s="71" t="s">
        <v>223</v>
      </c>
      <c r="C270" s="72"/>
      <c r="D270" s="72"/>
      <c r="E270" s="73"/>
      <c r="F270" s="74">
        <v>1</v>
      </c>
      <c r="G270" s="4"/>
      <c r="H270" s="4"/>
    </row>
    <row r="271" spans="1:8" ht="24.95" customHeight="1" x14ac:dyDescent="0.25">
      <c r="A271" s="70" t="s">
        <v>460</v>
      </c>
      <c r="B271" s="71" t="s">
        <v>224</v>
      </c>
      <c r="C271" s="72"/>
      <c r="D271" s="72"/>
      <c r="E271" s="73"/>
      <c r="F271" s="74">
        <v>1</v>
      </c>
      <c r="G271" s="4"/>
      <c r="H271" s="4"/>
    </row>
    <row r="272" spans="1:8" ht="50.25" customHeight="1" x14ac:dyDescent="0.25">
      <c r="A272" s="70" t="s">
        <v>461</v>
      </c>
      <c r="B272" s="78" t="s">
        <v>225</v>
      </c>
      <c r="C272" s="78"/>
      <c r="D272" s="78"/>
      <c r="E272" s="79"/>
      <c r="F272" s="74">
        <v>1</v>
      </c>
      <c r="G272" s="4"/>
      <c r="H272" s="4"/>
    </row>
    <row r="273" spans="1:8" ht="51.6" customHeight="1" thickBot="1" x14ac:dyDescent="0.3">
      <c r="A273" s="99" t="s">
        <v>462</v>
      </c>
      <c r="B273" s="108" t="s">
        <v>226</v>
      </c>
      <c r="C273" s="109"/>
      <c r="D273" s="109"/>
      <c r="E273" s="110"/>
      <c r="F273" s="100">
        <v>1</v>
      </c>
      <c r="G273" s="10"/>
      <c r="H273" s="10"/>
    </row>
    <row r="274" spans="1:8" ht="36.75" customHeight="1" thickBot="1" x14ac:dyDescent="0.3">
      <c r="A274" s="140" t="s">
        <v>463</v>
      </c>
      <c r="B274" s="141" t="s">
        <v>227</v>
      </c>
      <c r="C274" s="142"/>
      <c r="D274" s="142"/>
      <c r="E274" s="143"/>
      <c r="F274" s="144">
        <f>SUM(F275:F285)</f>
        <v>11</v>
      </c>
      <c r="G274" s="183">
        <f>SUM(G276:G285)</f>
        <v>0</v>
      </c>
      <c r="H274" s="184"/>
    </row>
    <row r="275" spans="1:8" ht="66" customHeight="1" x14ac:dyDescent="0.25">
      <c r="A275" s="70" t="s">
        <v>464</v>
      </c>
      <c r="B275" s="71" t="s">
        <v>465</v>
      </c>
      <c r="C275" s="72"/>
      <c r="D275" s="72"/>
      <c r="E275" s="73"/>
      <c r="F275" s="74">
        <v>1</v>
      </c>
      <c r="G275" s="185"/>
      <c r="H275" s="186"/>
    </row>
    <row r="276" spans="1:8" ht="92.45" customHeight="1" x14ac:dyDescent="0.25">
      <c r="A276" s="70" t="s">
        <v>467</v>
      </c>
      <c r="B276" s="71" t="s">
        <v>466</v>
      </c>
      <c r="C276" s="72"/>
      <c r="D276" s="72"/>
      <c r="E276" s="73"/>
      <c r="F276" s="74">
        <v>1</v>
      </c>
      <c r="G276" s="4"/>
      <c r="H276" s="4"/>
    </row>
    <row r="277" spans="1:8" ht="45" customHeight="1" x14ac:dyDescent="0.25">
      <c r="A277" s="70" t="s">
        <v>468</v>
      </c>
      <c r="B277" s="71" t="s">
        <v>228</v>
      </c>
      <c r="C277" s="72"/>
      <c r="D277" s="72"/>
      <c r="E277" s="73"/>
      <c r="F277" s="74">
        <v>1</v>
      </c>
      <c r="G277" s="4"/>
      <c r="H277" s="4"/>
    </row>
    <row r="278" spans="1:8" ht="33.6" customHeight="1" x14ac:dyDescent="0.25">
      <c r="A278" s="70" t="s">
        <v>469</v>
      </c>
      <c r="B278" s="71" t="s">
        <v>229</v>
      </c>
      <c r="C278" s="72"/>
      <c r="D278" s="72"/>
      <c r="E278" s="73"/>
      <c r="F278" s="74">
        <v>1</v>
      </c>
      <c r="G278" s="4"/>
      <c r="H278" s="4"/>
    </row>
    <row r="279" spans="1:8" ht="48.75" customHeight="1" x14ac:dyDescent="0.25">
      <c r="A279" s="70" t="s">
        <v>470</v>
      </c>
      <c r="B279" s="71" t="s">
        <v>303</v>
      </c>
      <c r="C279" s="72"/>
      <c r="D279" s="72"/>
      <c r="E279" s="73"/>
      <c r="F279" s="74">
        <v>1</v>
      </c>
      <c r="G279" s="4"/>
      <c r="H279" s="4"/>
    </row>
    <row r="280" spans="1:8" ht="30.6" customHeight="1" x14ac:dyDescent="0.25">
      <c r="A280" s="70" t="s">
        <v>471</v>
      </c>
      <c r="B280" s="71" t="s">
        <v>230</v>
      </c>
      <c r="C280" s="72"/>
      <c r="D280" s="72"/>
      <c r="E280" s="73"/>
      <c r="F280" s="74">
        <v>1</v>
      </c>
      <c r="G280" s="4"/>
      <c r="H280" s="4"/>
    </row>
    <row r="281" spans="1:8" ht="34.5" customHeight="1" x14ac:dyDescent="0.25">
      <c r="A281" s="70" t="s">
        <v>472</v>
      </c>
      <c r="B281" s="71" t="s">
        <v>231</v>
      </c>
      <c r="C281" s="72"/>
      <c r="D281" s="72"/>
      <c r="E281" s="73"/>
      <c r="F281" s="74">
        <v>1</v>
      </c>
      <c r="G281" s="4"/>
      <c r="H281" s="4"/>
    </row>
    <row r="282" spans="1:8" ht="26.45" customHeight="1" x14ac:dyDescent="0.25">
      <c r="A282" s="70" t="s">
        <v>473</v>
      </c>
      <c r="B282" s="71" t="s">
        <v>232</v>
      </c>
      <c r="C282" s="72"/>
      <c r="D282" s="72"/>
      <c r="E282" s="73"/>
      <c r="F282" s="74">
        <v>1</v>
      </c>
      <c r="G282" s="4"/>
      <c r="H282" s="4"/>
    </row>
    <row r="283" spans="1:8" ht="72.75" customHeight="1" x14ac:dyDescent="0.25">
      <c r="A283" s="70" t="s">
        <v>474</v>
      </c>
      <c r="B283" s="71" t="s">
        <v>304</v>
      </c>
      <c r="C283" s="72"/>
      <c r="D283" s="72"/>
      <c r="E283" s="73"/>
      <c r="F283" s="74">
        <v>1</v>
      </c>
      <c r="G283" s="4"/>
      <c r="H283" s="4"/>
    </row>
    <row r="284" spans="1:8" ht="123.75" customHeight="1" x14ac:dyDescent="0.25">
      <c r="A284" s="70" t="s">
        <v>475</v>
      </c>
      <c r="B284" s="71" t="s">
        <v>305</v>
      </c>
      <c r="C284" s="72"/>
      <c r="D284" s="72"/>
      <c r="E284" s="73"/>
      <c r="F284" s="74">
        <v>1</v>
      </c>
      <c r="G284" s="4"/>
      <c r="H284" s="4"/>
    </row>
    <row r="285" spans="1:8" ht="111.95" customHeight="1" thickBot="1" x14ac:dyDescent="0.3">
      <c r="A285" s="99" t="s">
        <v>476</v>
      </c>
      <c r="B285" s="108" t="s">
        <v>306</v>
      </c>
      <c r="C285" s="109"/>
      <c r="D285" s="109"/>
      <c r="E285" s="110"/>
      <c r="F285" s="100">
        <v>1</v>
      </c>
      <c r="G285" s="10"/>
      <c r="H285" s="10"/>
    </row>
    <row r="286" spans="1:8" ht="17.25" thickBot="1" x14ac:dyDescent="0.3">
      <c r="A286" s="145" t="s">
        <v>233</v>
      </c>
      <c r="B286" s="141" t="s">
        <v>234</v>
      </c>
      <c r="C286" s="142"/>
      <c r="D286" s="142"/>
      <c r="E286" s="143"/>
      <c r="F286" s="144">
        <f>SUM(F287:F291)</f>
        <v>5</v>
      </c>
      <c r="G286" s="183">
        <f>SUM(G287:G291)</f>
        <v>0</v>
      </c>
      <c r="H286" s="184"/>
    </row>
    <row r="287" spans="1:8" ht="69.75" customHeight="1" x14ac:dyDescent="0.25">
      <c r="A287" s="70" t="s">
        <v>617</v>
      </c>
      <c r="B287" s="67" t="s">
        <v>235</v>
      </c>
      <c r="C287" s="68"/>
      <c r="D287" s="68"/>
      <c r="E287" s="69"/>
      <c r="F287" s="74">
        <v>1</v>
      </c>
      <c r="G287" s="4"/>
      <c r="H287" s="4"/>
    </row>
    <row r="288" spans="1:8" ht="84" customHeight="1" x14ac:dyDescent="0.25">
      <c r="A288" s="70" t="s">
        <v>618</v>
      </c>
      <c r="B288" s="71" t="s">
        <v>236</v>
      </c>
      <c r="C288" s="72"/>
      <c r="D288" s="72"/>
      <c r="E288" s="73"/>
      <c r="F288" s="74">
        <v>1</v>
      </c>
      <c r="G288" s="4"/>
      <c r="H288" s="4"/>
    </row>
    <row r="289" spans="1:8" ht="147.6" customHeight="1" x14ac:dyDescent="0.25">
      <c r="A289" s="70" t="s">
        <v>237</v>
      </c>
      <c r="B289" s="78" t="s">
        <v>238</v>
      </c>
      <c r="C289" s="78"/>
      <c r="D289" s="78"/>
      <c r="E289" s="79"/>
      <c r="F289" s="74">
        <v>1</v>
      </c>
      <c r="G289" s="4"/>
      <c r="H289" s="4"/>
    </row>
    <row r="290" spans="1:8" ht="37.5" customHeight="1" x14ac:dyDescent="0.25">
      <c r="A290" s="70" t="s">
        <v>239</v>
      </c>
      <c r="B290" s="71" t="s">
        <v>240</v>
      </c>
      <c r="C290" s="72"/>
      <c r="D290" s="72"/>
      <c r="E290" s="73"/>
      <c r="F290" s="74">
        <v>1</v>
      </c>
      <c r="G290" s="4"/>
      <c r="H290" s="4"/>
    </row>
    <row r="291" spans="1:8" ht="57.95" customHeight="1" thickBot="1" x14ac:dyDescent="0.3">
      <c r="A291" s="99" t="s">
        <v>241</v>
      </c>
      <c r="B291" s="108" t="s">
        <v>242</v>
      </c>
      <c r="C291" s="109"/>
      <c r="D291" s="109"/>
      <c r="E291" s="110"/>
      <c r="F291" s="100">
        <v>1</v>
      </c>
      <c r="G291" s="10"/>
      <c r="H291" s="10"/>
    </row>
    <row r="292" spans="1:8" ht="17.25" thickBot="1" x14ac:dyDescent="0.3">
      <c r="A292" s="140" t="s">
        <v>477</v>
      </c>
      <c r="B292" s="141" t="s">
        <v>243</v>
      </c>
      <c r="C292" s="142"/>
      <c r="D292" s="142"/>
      <c r="E292" s="143"/>
      <c r="F292" s="144">
        <f>F293+F311</f>
        <v>25</v>
      </c>
      <c r="G292" s="183">
        <f>G293+G311</f>
        <v>0</v>
      </c>
      <c r="H292" s="184"/>
    </row>
    <row r="293" spans="1:8" ht="17.25" thickBot="1" x14ac:dyDescent="0.3">
      <c r="A293" s="140" t="s">
        <v>477</v>
      </c>
      <c r="B293" s="57" t="s">
        <v>244</v>
      </c>
      <c r="C293" s="58"/>
      <c r="D293" s="58"/>
      <c r="E293" s="59"/>
      <c r="F293" s="60">
        <f>SUM(F294:F310)</f>
        <v>17</v>
      </c>
      <c r="G293" s="175">
        <f>SUM(G294:G310)</f>
        <v>0</v>
      </c>
      <c r="H293" s="187"/>
    </row>
    <row r="294" spans="1:8" ht="39" customHeight="1" x14ac:dyDescent="0.25">
      <c r="A294" s="66" t="s">
        <v>478</v>
      </c>
      <c r="B294" s="67" t="s">
        <v>245</v>
      </c>
      <c r="C294" s="68"/>
      <c r="D294" s="68"/>
      <c r="E294" s="69"/>
      <c r="F294" s="65">
        <v>1</v>
      </c>
      <c r="G294" s="6"/>
      <c r="H294" s="12"/>
    </row>
    <row r="295" spans="1:8" ht="32.450000000000003" customHeight="1" x14ac:dyDescent="0.25">
      <c r="A295" s="66" t="s">
        <v>479</v>
      </c>
      <c r="B295" s="71" t="s">
        <v>246</v>
      </c>
      <c r="C295" s="72"/>
      <c r="D295" s="72"/>
      <c r="E295" s="73"/>
      <c r="F295" s="74">
        <v>1</v>
      </c>
      <c r="G295" s="4"/>
      <c r="H295" s="7"/>
    </row>
    <row r="296" spans="1:8" ht="33.6" customHeight="1" x14ac:dyDescent="0.25">
      <c r="A296" s="66" t="s">
        <v>480</v>
      </c>
      <c r="B296" s="71" t="s">
        <v>247</v>
      </c>
      <c r="C296" s="72"/>
      <c r="D296" s="72"/>
      <c r="E296" s="73"/>
      <c r="F296" s="74">
        <v>1</v>
      </c>
      <c r="G296" s="4"/>
      <c r="H296" s="7"/>
    </row>
    <row r="297" spans="1:8" ht="35.450000000000003" customHeight="1" x14ac:dyDescent="0.25">
      <c r="A297" s="66" t="s">
        <v>481</v>
      </c>
      <c r="B297" s="71" t="s">
        <v>248</v>
      </c>
      <c r="C297" s="72"/>
      <c r="D297" s="72"/>
      <c r="E297" s="73"/>
      <c r="F297" s="74">
        <v>1</v>
      </c>
      <c r="G297" s="4"/>
      <c r="H297" s="7"/>
    </row>
    <row r="298" spans="1:8" ht="41.45" customHeight="1" x14ac:dyDescent="0.25">
      <c r="A298" s="66" t="s">
        <v>482</v>
      </c>
      <c r="B298" s="71" t="s">
        <v>249</v>
      </c>
      <c r="C298" s="72"/>
      <c r="D298" s="72"/>
      <c r="E298" s="73"/>
      <c r="F298" s="74">
        <v>1</v>
      </c>
      <c r="G298" s="4"/>
      <c r="H298" s="7"/>
    </row>
    <row r="299" spans="1:8" ht="63" customHeight="1" x14ac:dyDescent="0.25">
      <c r="A299" s="66" t="s">
        <v>483</v>
      </c>
      <c r="B299" s="78" t="s">
        <v>250</v>
      </c>
      <c r="C299" s="78"/>
      <c r="D299" s="78"/>
      <c r="E299" s="79"/>
      <c r="F299" s="74">
        <v>1</v>
      </c>
      <c r="G299" s="4"/>
      <c r="H299" s="7"/>
    </row>
    <row r="300" spans="1:8" ht="42" customHeight="1" x14ac:dyDescent="0.25">
      <c r="A300" s="66" t="s">
        <v>484</v>
      </c>
      <c r="B300" s="71" t="s">
        <v>251</v>
      </c>
      <c r="C300" s="72"/>
      <c r="D300" s="72"/>
      <c r="E300" s="73"/>
      <c r="F300" s="74">
        <v>1</v>
      </c>
      <c r="G300" s="4"/>
      <c r="H300" s="7"/>
    </row>
    <row r="301" spans="1:8" ht="51" customHeight="1" x14ac:dyDescent="0.25">
      <c r="A301" s="66" t="s">
        <v>485</v>
      </c>
      <c r="B301" s="71" t="s">
        <v>252</v>
      </c>
      <c r="C301" s="72"/>
      <c r="D301" s="72"/>
      <c r="E301" s="73"/>
      <c r="F301" s="74">
        <v>1</v>
      </c>
      <c r="G301" s="4"/>
      <c r="H301" s="7"/>
    </row>
    <row r="302" spans="1:8" ht="36.950000000000003" customHeight="1" x14ac:dyDescent="0.25">
      <c r="A302" s="66" t="s">
        <v>486</v>
      </c>
      <c r="B302" s="71" t="s">
        <v>253</v>
      </c>
      <c r="C302" s="72"/>
      <c r="D302" s="72"/>
      <c r="E302" s="73"/>
      <c r="F302" s="74">
        <v>1</v>
      </c>
      <c r="G302" s="4"/>
      <c r="H302" s="7"/>
    </row>
    <row r="303" spans="1:8" ht="37.5" customHeight="1" x14ac:dyDescent="0.25">
      <c r="A303" s="66" t="s">
        <v>487</v>
      </c>
      <c r="B303" s="71" t="s">
        <v>491</v>
      </c>
      <c r="C303" s="72"/>
      <c r="D303" s="72"/>
      <c r="E303" s="73"/>
      <c r="F303" s="74">
        <v>1</v>
      </c>
      <c r="G303" s="4"/>
      <c r="H303" s="7"/>
    </row>
    <row r="304" spans="1:8" ht="33.6" customHeight="1" x14ac:dyDescent="0.25">
      <c r="A304" s="66" t="s">
        <v>488</v>
      </c>
      <c r="B304" s="71" t="s">
        <v>254</v>
      </c>
      <c r="C304" s="72"/>
      <c r="D304" s="72"/>
      <c r="E304" s="73"/>
      <c r="F304" s="74">
        <v>1</v>
      </c>
      <c r="G304" s="4"/>
      <c r="H304" s="7"/>
    </row>
    <row r="305" spans="1:8" ht="39.950000000000003" customHeight="1" x14ac:dyDescent="0.25">
      <c r="A305" s="66" t="s">
        <v>489</v>
      </c>
      <c r="B305" s="71" t="s">
        <v>255</v>
      </c>
      <c r="C305" s="72"/>
      <c r="D305" s="72"/>
      <c r="E305" s="73"/>
      <c r="F305" s="74">
        <v>1</v>
      </c>
      <c r="G305" s="4"/>
      <c r="H305" s="7"/>
    </row>
    <row r="306" spans="1:8" ht="51.6" customHeight="1" x14ac:dyDescent="0.25">
      <c r="A306" s="66" t="s">
        <v>490</v>
      </c>
      <c r="B306" s="78" t="s">
        <v>256</v>
      </c>
      <c r="C306" s="78"/>
      <c r="D306" s="78"/>
      <c r="E306" s="79"/>
      <c r="F306" s="74">
        <v>1</v>
      </c>
      <c r="G306" s="4"/>
      <c r="H306" s="7"/>
    </row>
    <row r="307" spans="1:8" ht="37.5" customHeight="1" x14ac:dyDescent="0.25">
      <c r="A307" s="70" t="s">
        <v>492</v>
      </c>
      <c r="B307" s="71" t="s">
        <v>257</v>
      </c>
      <c r="C307" s="72"/>
      <c r="D307" s="72"/>
      <c r="E307" s="73"/>
      <c r="F307" s="74">
        <v>1</v>
      </c>
      <c r="G307" s="4"/>
      <c r="H307" s="7"/>
    </row>
    <row r="308" spans="1:8" ht="33.950000000000003" customHeight="1" x14ac:dyDescent="0.25">
      <c r="A308" s="70" t="s">
        <v>493</v>
      </c>
      <c r="B308" s="71" t="s">
        <v>258</v>
      </c>
      <c r="C308" s="72"/>
      <c r="D308" s="72"/>
      <c r="E308" s="73"/>
      <c r="F308" s="74">
        <v>1</v>
      </c>
      <c r="G308" s="4"/>
      <c r="H308" s="7"/>
    </row>
    <row r="309" spans="1:8" ht="44.45" customHeight="1" x14ac:dyDescent="0.25">
      <c r="A309" s="70" t="s">
        <v>494</v>
      </c>
      <c r="B309" s="71" t="s">
        <v>259</v>
      </c>
      <c r="C309" s="72"/>
      <c r="D309" s="72"/>
      <c r="E309" s="73"/>
      <c r="F309" s="74">
        <v>1</v>
      </c>
      <c r="G309" s="4"/>
      <c r="H309" s="7"/>
    </row>
    <row r="310" spans="1:8" ht="40.5" customHeight="1" thickBot="1" x14ac:dyDescent="0.3">
      <c r="A310" s="99" t="s">
        <v>495</v>
      </c>
      <c r="B310" s="108" t="s">
        <v>260</v>
      </c>
      <c r="C310" s="109"/>
      <c r="D310" s="109"/>
      <c r="E310" s="110"/>
      <c r="F310" s="100">
        <v>1</v>
      </c>
      <c r="G310" s="10"/>
      <c r="H310" s="18"/>
    </row>
    <row r="311" spans="1:8" ht="17.25" thickBot="1" x14ac:dyDescent="0.3">
      <c r="A311" s="101" t="s">
        <v>496</v>
      </c>
      <c r="B311" s="102" t="s">
        <v>261</v>
      </c>
      <c r="C311" s="103"/>
      <c r="D311" s="103"/>
      <c r="E311" s="104"/>
      <c r="F311" s="105">
        <f>SUM(F312:F319)</f>
        <v>8</v>
      </c>
      <c r="G311" s="179">
        <f>SUM(G312:G319)</f>
        <v>0</v>
      </c>
      <c r="H311" s="179"/>
    </row>
    <row r="312" spans="1:8" ht="44.1" customHeight="1" x14ac:dyDescent="0.25">
      <c r="A312" s="66" t="s">
        <v>497</v>
      </c>
      <c r="B312" s="67" t="s">
        <v>262</v>
      </c>
      <c r="C312" s="68"/>
      <c r="D312" s="68"/>
      <c r="E312" s="69"/>
      <c r="F312" s="65">
        <v>1</v>
      </c>
      <c r="G312" s="6"/>
      <c r="H312" s="12"/>
    </row>
    <row r="313" spans="1:8" ht="33" x14ac:dyDescent="0.25">
      <c r="A313" s="70" t="s">
        <v>498</v>
      </c>
      <c r="B313" s="71" t="s">
        <v>263</v>
      </c>
      <c r="C313" s="72"/>
      <c r="D313" s="72"/>
      <c r="E313" s="73"/>
      <c r="F313" s="74">
        <v>1</v>
      </c>
      <c r="G313" s="4"/>
      <c r="H313" s="7"/>
    </row>
    <row r="314" spans="1:8" ht="32.450000000000003" customHeight="1" x14ac:dyDescent="0.25">
      <c r="A314" s="70" t="s">
        <v>499</v>
      </c>
      <c r="B314" s="71" t="s">
        <v>264</v>
      </c>
      <c r="C314" s="72"/>
      <c r="D314" s="72"/>
      <c r="E314" s="73"/>
      <c r="F314" s="74">
        <v>1</v>
      </c>
      <c r="G314" s="4"/>
      <c r="H314" s="7"/>
    </row>
    <row r="315" spans="1:8" ht="35.450000000000003" customHeight="1" x14ac:dyDescent="0.25">
      <c r="A315" s="70" t="s">
        <v>500</v>
      </c>
      <c r="B315" s="71" t="s">
        <v>265</v>
      </c>
      <c r="C315" s="72"/>
      <c r="D315" s="72"/>
      <c r="E315" s="73"/>
      <c r="F315" s="74">
        <v>1</v>
      </c>
      <c r="G315" s="4"/>
      <c r="H315" s="7"/>
    </row>
    <row r="316" spans="1:8" ht="51.95" customHeight="1" x14ac:dyDescent="0.25">
      <c r="A316" s="70" t="s">
        <v>501</v>
      </c>
      <c r="B316" s="71" t="s">
        <v>266</v>
      </c>
      <c r="C316" s="72"/>
      <c r="D316" s="72"/>
      <c r="E316" s="73"/>
      <c r="F316" s="74">
        <v>1</v>
      </c>
      <c r="G316" s="4"/>
      <c r="H316" s="7"/>
    </row>
    <row r="317" spans="1:8" ht="77.45" customHeight="1" x14ac:dyDescent="0.25">
      <c r="A317" s="70" t="s">
        <v>503</v>
      </c>
      <c r="B317" s="71" t="s">
        <v>267</v>
      </c>
      <c r="C317" s="72"/>
      <c r="D317" s="72"/>
      <c r="E317" s="73"/>
      <c r="F317" s="74">
        <v>1</v>
      </c>
      <c r="G317" s="4"/>
      <c r="H317" s="7"/>
    </row>
    <row r="318" spans="1:8" ht="96.75" customHeight="1" x14ac:dyDescent="0.25">
      <c r="A318" s="70" t="s">
        <v>502</v>
      </c>
      <c r="B318" s="71" t="s">
        <v>647</v>
      </c>
      <c r="C318" s="72"/>
      <c r="D318" s="72"/>
      <c r="E318" s="73"/>
      <c r="F318" s="74">
        <v>1</v>
      </c>
      <c r="G318" s="4"/>
      <c r="H318" s="7"/>
    </row>
    <row r="319" spans="1:8" ht="45.6" customHeight="1" thickBot="1" x14ac:dyDescent="0.3">
      <c r="A319" s="146" t="s">
        <v>504</v>
      </c>
      <c r="B319" s="78" t="s">
        <v>268</v>
      </c>
      <c r="C319" s="78"/>
      <c r="D319" s="78"/>
      <c r="E319" s="79"/>
      <c r="F319" s="74">
        <v>1</v>
      </c>
      <c r="G319" s="10"/>
      <c r="H319" s="7"/>
    </row>
    <row r="320" spans="1:8" ht="17.25" thickBot="1" x14ac:dyDescent="0.3">
      <c r="A320" s="147" t="s">
        <v>505</v>
      </c>
      <c r="B320" s="148" t="s">
        <v>269</v>
      </c>
      <c r="C320" s="148"/>
      <c r="D320" s="148"/>
      <c r="E320" s="149"/>
      <c r="F320" s="60">
        <f>SUM(F321)</f>
        <v>1</v>
      </c>
      <c r="G320" s="175">
        <f>SUM(G321)</f>
        <v>0</v>
      </c>
      <c r="H320" s="188"/>
    </row>
    <row r="321" spans="1:8" ht="37.5" customHeight="1" thickBot="1" x14ac:dyDescent="0.3">
      <c r="A321" s="66" t="s">
        <v>506</v>
      </c>
      <c r="B321" s="150" t="s">
        <v>270</v>
      </c>
      <c r="C321" s="150"/>
      <c r="D321" s="150"/>
      <c r="E321" s="151"/>
      <c r="F321" s="152">
        <v>1</v>
      </c>
      <c r="G321" s="4"/>
      <c r="H321" s="14"/>
    </row>
    <row r="322" spans="1:8" ht="24.95" customHeight="1" thickBot="1" x14ac:dyDescent="0.3">
      <c r="A322" s="56" t="s">
        <v>271</v>
      </c>
      <c r="B322" s="141" t="s">
        <v>272</v>
      </c>
      <c r="C322" s="142"/>
      <c r="D322" s="142"/>
      <c r="E322" s="143"/>
      <c r="F322" s="144">
        <f>SUM(F323:F329)</f>
        <v>7</v>
      </c>
      <c r="G322" s="183">
        <f>SUM(G323:G329)</f>
        <v>0</v>
      </c>
      <c r="H322" s="183"/>
    </row>
    <row r="323" spans="1:8" ht="35.450000000000003" customHeight="1" x14ac:dyDescent="0.25">
      <c r="A323" s="146" t="s">
        <v>273</v>
      </c>
      <c r="B323" s="78" t="s">
        <v>274</v>
      </c>
      <c r="C323" s="78"/>
      <c r="D323" s="78"/>
      <c r="E323" s="79"/>
      <c r="F323" s="77">
        <v>1</v>
      </c>
      <c r="G323" s="4"/>
      <c r="H323" s="6"/>
    </row>
    <row r="324" spans="1:8" ht="47.45" customHeight="1" x14ac:dyDescent="0.25">
      <c r="A324" s="146" t="s">
        <v>275</v>
      </c>
      <c r="B324" s="78" t="s">
        <v>276</v>
      </c>
      <c r="C324" s="78"/>
      <c r="D324" s="78"/>
      <c r="E324" s="79"/>
      <c r="F324" s="74">
        <v>1</v>
      </c>
      <c r="G324" s="4"/>
      <c r="H324" s="4"/>
    </row>
    <row r="325" spans="1:8" ht="35.450000000000003" customHeight="1" x14ac:dyDescent="0.25">
      <c r="A325" s="146" t="s">
        <v>277</v>
      </c>
      <c r="B325" s="78" t="s">
        <v>278</v>
      </c>
      <c r="C325" s="78"/>
      <c r="D325" s="78"/>
      <c r="E325" s="79"/>
      <c r="F325" s="74">
        <v>1</v>
      </c>
      <c r="G325" s="4"/>
      <c r="H325" s="4"/>
    </row>
    <row r="326" spans="1:8" ht="32.450000000000003" customHeight="1" x14ac:dyDescent="0.25">
      <c r="A326" s="146" t="s">
        <v>279</v>
      </c>
      <c r="B326" s="78" t="s">
        <v>280</v>
      </c>
      <c r="C326" s="78"/>
      <c r="D326" s="78"/>
      <c r="E326" s="79"/>
      <c r="F326" s="74">
        <v>1</v>
      </c>
      <c r="G326" s="4"/>
      <c r="H326" s="4"/>
    </row>
    <row r="327" spans="1:8" ht="36.950000000000003" customHeight="1" x14ac:dyDescent="0.25">
      <c r="A327" s="146" t="s">
        <v>281</v>
      </c>
      <c r="B327" s="78" t="s">
        <v>282</v>
      </c>
      <c r="C327" s="78"/>
      <c r="D327" s="78"/>
      <c r="E327" s="79"/>
      <c r="F327" s="74">
        <v>1</v>
      </c>
      <c r="G327" s="4"/>
      <c r="H327" s="4"/>
    </row>
    <row r="328" spans="1:8" ht="44.45" customHeight="1" x14ac:dyDescent="0.25">
      <c r="A328" s="146" t="s">
        <v>283</v>
      </c>
      <c r="B328" s="78" t="s">
        <v>284</v>
      </c>
      <c r="C328" s="78"/>
      <c r="D328" s="78"/>
      <c r="E328" s="79"/>
      <c r="F328" s="74">
        <v>1</v>
      </c>
      <c r="G328" s="4"/>
      <c r="H328" s="4"/>
    </row>
    <row r="329" spans="1:8" ht="36.950000000000003" customHeight="1" thickBot="1" x14ac:dyDescent="0.3">
      <c r="A329" s="146" t="s">
        <v>285</v>
      </c>
      <c r="B329" s="75" t="s">
        <v>643</v>
      </c>
      <c r="C329" s="75"/>
      <c r="D329" s="75"/>
      <c r="E329" s="76"/>
      <c r="F329" s="74">
        <v>1</v>
      </c>
      <c r="G329" s="4"/>
      <c r="H329" s="5"/>
    </row>
    <row r="330" spans="1:8" ht="30.75" thickBot="1" x14ac:dyDescent="0.3">
      <c r="A330" s="153" t="s">
        <v>624</v>
      </c>
      <c r="B330" s="141" t="s">
        <v>286</v>
      </c>
      <c r="C330" s="154"/>
      <c r="D330" s="154"/>
      <c r="E330" s="155"/>
      <c r="F330" s="144">
        <f>SUM(F331:F333)</f>
        <v>3</v>
      </c>
      <c r="G330" s="183">
        <f>SUM(G331:G333)</f>
        <v>0</v>
      </c>
      <c r="H330" s="189"/>
    </row>
    <row r="331" spans="1:8" ht="33" x14ac:dyDescent="0.25">
      <c r="A331" s="70" t="s">
        <v>619</v>
      </c>
      <c r="B331" s="71" t="s">
        <v>287</v>
      </c>
      <c r="C331" s="72"/>
      <c r="D331" s="72"/>
      <c r="E331" s="73"/>
      <c r="F331" s="74">
        <v>1</v>
      </c>
      <c r="G331" s="6"/>
      <c r="H331" s="4"/>
    </row>
    <row r="332" spans="1:8" ht="33" x14ac:dyDescent="0.25">
      <c r="A332" s="70" t="s">
        <v>620</v>
      </c>
      <c r="B332" s="71" t="s">
        <v>288</v>
      </c>
      <c r="C332" s="72"/>
      <c r="D332" s="72"/>
      <c r="E332" s="73"/>
      <c r="F332" s="74">
        <v>1</v>
      </c>
      <c r="G332" s="6"/>
      <c r="H332" s="4"/>
    </row>
    <row r="333" spans="1:8" ht="44.45" customHeight="1" thickBot="1" x14ac:dyDescent="0.3">
      <c r="A333" s="70" t="s">
        <v>621</v>
      </c>
      <c r="B333" s="78" t="s">
        <v>289</v>
      </c>
      <c r="C333" s="78"/>
      <c r="D333" s="78"/>
      <c r="E333" s="79"/>
      <c r="F333" s="83">
        <v>1</v>
      </c>
      <c r="G333" s="6"/>
      <c r="H333" s="5"/>
    </row>
    <row r="334" spans="1:8" ht="17.25" thickBot="1" x14ac:dyDescent="0.3">
      <c r="A334" s="156" t="s">
        <v>290</v>
      </c>
      <c r="B334" s="141" t="s">
        <v>298</v>
      </c>
      <c r="C334" s="154"/>
      <c r="D334" s="154"/>
      <c r="E334" s="155"/>
      <c r="F334" s="157">
        <f>+F335</f>
        <v>1</v>
      </c>
      <c r="G334" s="190">
        <f>+G335</f>
        <v>0</v>
      </c>
      <c r="H334" s="191"/>
    </row>
    <row r="335" spans="1:8" ht="35.450000000000003" customHeight="1" thickBot="1" x14ac:dyDescent="0.3">
      <c r="A335" s="88" t="s">
        <v>290</v>
      </c>
      <c r="B335" s="62" t="s">
        <v>291</v>
      </c>
      <c r="C335" s="62"/>
      <c r="D335" s="62"/>
      <c r="E335" s="158"/>
      <c r="F335" s="152">
        <v>1</v>
      </c>
      <c r="G335" s="14"/>
      <c r="H335" s="14"/>
    </row>
    <row r="336" spans="1:8" ht="17.25" thickBot="1" x14ac:dyDescent="0.3">
      <c r="A336" s="140" t="s">
        <v>292</v>
      </c>
      <c r="B336" s="159"/>
      <c r="C336" s="142"/>
      <c r="D336" s="142"/>
      <c r="E336" s="143"/>
      <c r="F336" s="144">
        <f>+F330+F322+F292+F286+F274+F19+F320+F334</f>
        <v>280</v>
      </c>
      <c r="G336" s="183">
        <f>+G330+G322+G292+G286+G274+G19+G320+G334</f>
        <v>0</v>
      </c>
      <c r="H336" s="183"/>
    </row>
    <row r="337" spans="1:8" ht="16.5" x14ac:dyDescent="0.3">
      <c r="A337" s="28"/>
      <c r="B337" s="28"/>
      <c r="C337" s="28"/>
      <c r="D337" s="28"/>
      <c r="E337" s="28"/>
      <c r="F337" s="8"/>
      <c r="G337" s="8"/>
      <c r="H337" s="3"/>
    </row>
    <row r="338" spans="1:8" ht="16.5" x14ac:dyDescent="0.3">
      <c r="A338" s="9"/>
      <c r="B338" s="25"/>
      <c r="C338" s="25"/>
      <c r="D338" s="25"/>
      <c r="E338" s="25"/>
      <c r="F338" s="8"/>
      <c r="G338" s="8"/>
      <c r="H338" s="3"/>
    </row>
    <row r="339" spans="1:8" ht="17.25" thickBot="1" x14ac:dyDescent="0.35">
      <c r="A339" s="9"/>
      <c r="B339" s="25"/>
      <c r="C339" s="25"/>
      <c r="D339" s="25"/>
      <c r="E339" s="25"/>
      <c r="F339" s="8"/>
      <c r="G339" s="8"/>
      <c r="H339" s="3"/>
    </row>
    <row r="340" spans="1:8" ht="66.75" customHeight="1" thickBot="1" x14ac:dyDescent="0.35">
      <c r="A340" s="9"/>
      <c r="B340" s="25"/>
      <c r="C340" s="25"/>
      <c r="D340" s="160" t="s">
        <v>293</v>
      </c>
      <c r="E340" s="161" t="s">
        <v>294</v>
      </c>
      <c r="F340" s="162" t="s">
        <v>295</v>
      </c>
      <c r="G340" s="163" t="s">
        <v>296</v>
      </c>
      <c r="H340" s="3"/>
    </row>
    <row r="341" spans="1:8" ht="63.75" customHeight="1" thickBot="1" x14ac:dyDescent="0.35">
      <c r="A341" s="9"/>
      <c r="B341" s="25"/>
      <c r="C341" s="25"/>
      <c r="D341" s="164" t="s">
        <v>297</v>
      </c>
      <c r="E341" s="165">
        <f>SUM(F336)</f>
        <v>280</v>
      </c>
      <c r="F341" s="165">
        <f>SUM(G336)</f>
        <v>0</v>
      </c>
      <c r="G341" s="24">
        <f>F341/E341</f>
        <v>0</v>
      </c>
      <c r="H341" s="3"/>
    </row>
    <row r="342" spans="1:8" x14ac:dyDescent="0.25">
      <c r="A342" s="2"/>
      <c r="B342" s="26"/>
      <c r="C342" s="26"/>
      <c r="D342" s="26"/>
      <c r="E342" s="26"/>
      <c r="F342" s="2"/>
      <c r="G342" s="2"/>
      <c r="H342" s="1"/>
    </row>
    <row r="343" spans="1:8" ht="57.95" customHeight="1" thickBot="1" x14ac:dyDescent="0.3">
      <c r="D343" s="26" t="s">
        <v>626</v>
      </c>
      <c r="E343" s="27"/>
      <c r="F343" s="27"/>
      <c r="G343" s="27"/>
    </row>
    <row r="348" spans="1:8" ht="41.1" customHeight="1" x14ac:dyDescent="0.25"/>
  </sheetData>
  <sheetProtection password="DC3A" sheet="1" objects="1" scenarios="1" formatColumns="0" formatRows="0"/>
  <protectedRanges>
    <protectedRange password="8910" sqref="G20 G312:G318 G103:G127 G161 G335 G163:G210 G129:G159 G22:G101 G212:G291 G320:G329 G294:G310" name="PUNTAJE_6"/>
    <protectedRange password="8910" sqref="G331" name="PUNTAJE_1_2"/>
    <protectedRange password="8910" sqref="G332" name="PUNTAJE_2_2"/>
    <protectedRange password="8910" sqref="G333" name="PUNTAJE_3_2"/>
    <protectedRange sqref="G319" name="CALIFICACIÓN2_2"/>
  </protectedRanges>
  <mergeCells count="341">
    <mergeCell ref="B22:E22"/>
    <mergeCell ref="A7:H7"/>
    <mergeCell ref="A8:H8"/>
    <mergeCell ref="B9:H9"/>
    <mergeCell ref="B10:H10"/>
    <mergeCell ref="B11:H11"/>
    <mergeCell ref="A12:H12"/>
    <mergeCell ref="A1:H1"/>
    <mergeCell ref="A2:H2"/>
    <mergeCell ref="A3:H3"/>
    <mergeCell ref="A4:H4"/>
    <mergeCell ref="A5:H5"/>
    <mergeCell ref="A6:H6"/>
    <mergeCell ref="H17:H18"/>
    <mergeCell ref="B19:E19"/>
    <mergeCell ref="B20:E20"/>
    <mergeCell ref="B21:E21"/>
    <mergeCell ref="A13:H13"/>
    <mergeCell ref="A14:H14"/>
    <mergeCell ref="A15:H15"/>
    <mergeCell ref="A16:G16"/>
    <mergeCell ref="A17:A18"/>
    <mergeCell ref="B17:E18"/>
    <mergeCell ref="F17:F18"/>
    <mergeCell ref="G17:G18"/>
    <mergeCell ref="B28:E28"/>
    <mergeCell ref="B29:E29"/>
    <mergeCell ref="B30:E30"/>
    <mergeCell ref="B31:E31"/>
    <mergeCell ref="B32:E32"/>
    <mergeCell ref="B33:E33"/>
    <mergeCell ref="B23:E23"/>
    <mergeCell ref="B24:E24"/>
    <mergeCell ref="B25:E25"/>
    <mergeCell ref="B26:E26"/>
    <mergeCell ref="B27:E27"/>
    <mergeCell ref="B40:E40"/>
    <mergeCell ref="B41:E41"/>
    <mergeCell ref="B42:E42"/>
    <mergeCell ref="B43:E43"/>
    <mergeCell ref="B44:E44"/>
    <mergeCell ref="B45:E45"/>
    <mergeCell ref="B34:E34"/>
    <mergeCell ref="B35:E35"/>
    <mergeCell ref="B36:E36"/>
    <mergeCell ref="B37:E37"/>
    <mergeCell ref="B38:E38"/>
    <mergeCell ref="B39:E39"/>
    <mergeCell ref="B52:E52"/>
    <mergeCell ref="B53:E53"/>
    <mergeCell ref="B54:E54"/>
    <mergeCell ref="B55:E55"/>
    <mergeCell ref="B56:E56"/>
    <mergeCell ref="B57:E57"/>
    <mergeCell ref="B46:E46"/>
    <mergeCell ref="B47:E47"/>
    <mergeCell ref="B48:E48"/>
    <mergeCell ref="B49:E49"/>
    <mergeCell ref="B50:E50"/>
    <mergeCell ref="B51:E51"/>
    <mergeCell ref="B61:E61"/>
    <mergeCell ref="B62:E62"/>
    <mergeCell ref="B63:E63"/>
    <mergeCell ref="B64:E64"/>
    <mergeCell ref="B65:E65"/>
    <mergeCell ref="B66:E66"/>
    <mergeCell ref="B58:E58"/>
    <mergeCell ref="B59:E59"/>
    <mergeCell ref="B60:E60"/>
    <mergeCell ref="B73:E73"/>
    <mergeCell ref="B74:E74"/>
    <mergeCell ref="B75:E75"/>
    <mergeCell ref="B76:E76"/>
    <mergeCell ref="B77:E77"/>
    <mergeCell ref="B78:E78"/>
    <mergeCell ref="B67:E67"/>
    <mergeCell ref="B68:E68"/>
    <mergeCell ref="B69:E69"/>
    <mergeCell ref="B70:E70"/>
    <mergeCell ref="B71:E71"/>
    <mergeCell ref="B72:E72"/>
    <mergeCell ref="B84:E84"/>
    <mergeCell ref="B85:E85"/>
    <mergeCell ref="B86:E86"/>
    <mergeCell ref="B87:E87"/>
    <mergeCell ref="B88:E88"/>
    <mergeCell ref="B89:E89"/>
    <mergeCell ref="B79:E79"/>
    <mergeCell ref="B80:E80"/>
    <mergeCell ref="B81:E81"/>
    <mergeCell ref="B82:E82"/>
    <mergeCell ref="B83:E83"/>
    <mergeCell ref="B96:E96"/>
    <mergeCell ref="B97:E97"/>
    <mergeCell ref="B98:E98"/>
    <mergeCell ref="B99:E99"/>
    <mergeCell ref="B90:E90"/>
    <mergeCell ref="B91:E91"/>
    <mergeCell ref="B92:E92"/>
    <mergeCell ref="B93:E93"/>
    <mergeCell ref="B94:E94"/>
    <mergeCell ref="B95:E95"/>
    <mergeCell ref="B105:E105"/>
    <mergeCell ref="B106:E106"/>
    <mergeCell ref="B107:E107"/>
    <mergeCell ref="B108:E108"/>
    <mergeCell ref="B109:E109"/>
    <mergeCell ref="B110:E110"/>
    <mergeCell ref="B100:E100"/>
    <mergeCell ref="B101:E101"/>
    <mergeCell ref="B102:E102"/>
    <mergeCell ref="B103:E103"/>
    <mergeCell ref="B104:E104"/>
    <mergeCell ref="B117:E117"/>
    <mergeCell ref="B118:E118"/>
    <mergeCell ref="B119:E119"/>
    <mergeCell ref="B120:E120"/>
    <mergeCell ref="B121:E121"/>
    <mergeCell ref="B122:E122"/>
    <mergeCell ref="B111:E111"/>
    <mergeCell ref="B112:E112"/>
    <mergeCell ref="B113:E113"/>
    <mergeCell ref="B114:E114"/>
    <mergeCell ref="B115:E115"/>
    <mergeCell ref="B116:E116"/>
    <mergeCell ref="B129:E129"/>
    <mergeCell ref="B130:E130"/>
    <mergeCell ref="B131:E131"/>
    <mergeCell ref="B132:E132"/>
    <mergeCell ref="B133:E133"/>
    <mergeCell ref="B123:E123"/>
    <mergeCell ref="B124:E124"/>
    <mergeCell ref="B125:E125"/>
    <mergeCell ref="B126:E126"/>
    <mergeCell ref="B127:E127"/>
    <mergeCell ref="B128:E128"/>
    <mergeCell ref="B140:E140"/>
    <mergeCell ref="B141:E141"/>
    <mergeCell ref="B142:E142"/>
    <mergeCell ref="B143:E143"/>
    <mergeCell ref="B144:E144"/>
    <mergeCell ref="B134:E134"/>
    <mergeCell ref="B135:E135"/>
    <mergeCell ref="B136:E136"/>
    <mergeCell ref="B137:E137"/>
    <mergeCell ref="B138:E138"/>
    <mergeCell ref="B139:E139"/>
    <mergeCell ref="B151:E151"/>
    <mergeCell ref="B152:E152"/>
    <mergeCell ref="B153:E153"/>
    <mergeCell ref="B154:E154"/>
    <mergeCell ref="B155:E155"/>
    <mergeCell ref="B145:E145"/>
    <mergeCell ref="B146:E146"/>
    <mergeCell ref="B147:E147"/>
    <mergeCell ref="B148:E148"/>
    <mergeCell ref="B149:E149"/>
    <mergeCell ref="B150:E150"/>
    <mergeCell ref="B160:E160"/>
    <mergeCell ref="B161:E161"/>
    <mergeCell ref="B162:E162"/>
    <mergeCell ref="B163:E163"/>
    <mergeCell ref="B164:E164"/>
    <mergeCell ref="B165:E165"/>
    <mergeCell ref="B156:E156"/>
    <mergeCell ref="B157:E157"/>
    <mergeCell ref="B158:E158"/>
    <mergeCell ref="B159:E159"/>
    <mergeCell ref="B172:E172"/>
    <mergeCell ref="B173:E173"/>
    <mergeCell ref="B174:E174"/>
    <mergeCell ref="B175:E175"/>
    <mergeCell ref="B176:E176"/>
    <mergeCell ref="B177:E177"/>
    <mergeCell ref="B166:E166"/>
    <mergeCell ref="B167:E167"/>
    <mergeCell ref="B168:E168"/>
    <mergeCell ref="B169:E169"/>
    <mergeCell ref="B170:E170"/>
    <mergeCell ref="B171:E171"/>
    <mergeCell ref="B184:E184"/>
    <mergeCell ref="B185:E185"/>
    <mergeCell ref="B186:E186"/>
    <mergeCell ref="B187:E187"/>
    <mergeCell ref="B188:E188"/>
    <mergeCell ref="B178:E178"/>
    <mergeCell ref="B179:E179"/>
    <mergeCell ref="B180:E180"/>
    <mergeCell ref="B181:E181"/>
    <mergeCell ref="B182:E182"/>
    <mergeCell ref="B183:E183"/>
    <mergeCell ref="B201:E201"/>
    <mergeCell ref="B202:E202"/>
    <mergeCell ref="B203:E203"/>
    <mergeCell ref="B196:E196"/>
    <mergeCell ref="B198:E198"/>
    <mergeCell ref="B199:E199"/>
    <mergeCell ref="B200:E200"/>
    <mergeCell ref="B190:E190"/>
    <mergeCell ref="B191:E191"/>
    <mergeCell ref="B192:E192"/>
    <mergeCell ref="B193:E193"/>
    <mergeCell ref="B194:E194"/>
    <mergeCell ref="B195:E195"/>
    <mergeCell ref="B208:E208"/>
    <mergeCell ref="B209:E209"/>
    <mergeCell ref="B210:E210"/>
    <mergeCell ref="B211:E211"/>
    <mergeCell ref="B212:E212"/>
    <mergeCell ref="B213:E213"/>
    <mergeCell ref="B204:E204"/>
    <mergeCell ref="B205:E205"/>
    <mergeCell ref="B206:E206"/>
    <mergeCell ref="B207:E207"/>
    <mergeCell ref="B220:E220"/>
    <mergeCell ref="B221:E221"/>
    <mergeCell ref="B222:E222"/>
    <mergeCell ref="B223:E223"/>
    <mergeCell ref="B224:E224"/>
    <mergeCell ref="B214:E214"/>
    <mergeCell ref="B215:E215"/>
    <mergeCell ref="B216:E216"/>
    <mergeCell ref="B217:E217"/>
    <mergeCell ref="B218:E218"/>
    <mergeCell ref="B219:E219"/>
    <mergeCell ref="B230:E230"/>
    <mergeCell ref="B231:E231"/>
    <mergeCell ref="B232:E232"/>
    <mergeCell ref="B233:E233"/>
    <mergeCell ref="B234:E234"/>
    <mergeCell ref="B235:E235"/>
    <mergeCell ref="B225:E225"/>
    <mergeCell ref="B226:E226"/>
    <mergeCell ref="B227:E227"/>
    <mergeCell ref="B228:E228"/>
    <mergeCell ref="B229:E229"/>
    <mergeCell ref="B241:E241"/>
    <mergeCell ref="B242:E242"/>
    <mergeCell ref="B244:E244"/>
    <mergeCell ref="B245:E245"/>
    <mergeCell ref="B246:E246"/>
    <mergeCell ref="B236:E236"/>
    <mergeCell ref="B237:E237"/>
    <mergeCell ref="B238:E238"/>
    <mergeCell ref="B239:E239"/>
    <mergeCell ref="B240:E240"/>
    <mergeCell ref="B253:E253"/>
    <mergeCell ref="B254:E254"/>
    <mergeCell ref="B255:E255"/>
    <mergeCell ref="B256:E256"/>
    <mergeCell ref="B257:E257"/>
    <mergeCell ref="B258:E258"/>
    <mergeCell ref="B247:E247"/>
    <mergeCell ref="B248:E248"/>
    <mergeCell ref="B249:E249"/>
    <mergeCell ref="B250:E250"/>
    <mergeCell ref="B251:E251"/>
    <mergeCell ref="B252:E252"/>
    <mergeCell ref="B264:E264"/>
    <mergeCell ref="B265:E265"/>
    <mergeCell ref="B266:E266"/>
    <mergeCell ref="B267:E267"/>
    <mergeCell ref="B268:E268"/>
    <mergeCell ref="B269:E269"/>
    <mergeCell ref="B259:E259"/>
    <mergeCell ref="B260:E260"/>
    <mergeCell ref="B261:E261"/>
    <mergeCell ref="B262:E262"/>
    <mergeCell ref="B263:E263"/>
    <mergeCell ref="B276:E276"/>
    <mergeCell ref="B277:E277"/>
    <mergeCell ref="B278:E278"/>
    <mergeCell ref="B279:E279"/>
    <mergeCell ref="B280:E280"/>
    <mergeCell ref="B281:E281"/>
    <mergeCell ref="B270:E270"/>
    <mergeCell ref="B271:E271"/>
    <mergeCell ref="B272:E272"/>
    <mergeCell ref="B273:E273"/>
    <mergeCell ref="B274:E274"/>
    <mergeCell ref="B275:E275"/>
    <mergeCell ref="B288:E288"/>
    <mergeCell ref="B289:E289"/>
    <mergeCell ref="B290:E290"/>
    <mergeCell ref="B291:E291"/>
    <mergeCell ref="B292:E292"/>
    <mergeCell ref="B293:E293"/>
    <mergeCell ref="B282:E282"/>
    <mergeCell ref="B283:E283"/>
    <mergeCell ref="B284:E284"/>
    <mergeCell ref="B285:E285"/>
    <mergeCell ref="B286:E286"/>
    <mergeCell ref="B287:E287"/>
    <mergeCell ref="B299:E299"/>
    <mergeCell ref="B300:E300"/>
    <mergeCell ref="B301:E301"/>
    <mergeCell ref="B302:E302"/>
    <mergeCell ref="B303:E303"/>
    <mergeCell ref="B304:E304"/>
    <mergeCell ref="B294:E294"/>
    <mergeCell ref="B295:E295"/>
    <mergeCell ref="B296:E296"/>
    <mergeCell ref="B297:E297"/>
    <mergeCell ref="B298:E298"/>
    <mergeCell ref="B322:E322"/>
    <mergeCell ref="B311:E311"/>
    <mergeCell ref="B312:E312"/>
    <mergeCell ref="B313:E313"/>
    <mergeCell ref="B314:E314"/>
    <mergeCell ref="B315:E315"/>
    <mergeCell ref="B316:E316"/>
    <mergeCell ref="B305:E305"/>
    <mergeCell ref="B306:E306"/>
    <mergeCell ref="B307:E307"/>
    <mergeCell ref="B308:E308"/>
    <mergeCell ref="B309:E309"/>
    <mergeCell ref="B310:E310"/>
    <mergeCell ref="E343:G343"/>
    <mergeCell ref="B334:E334"/>
    <mergeCell ref="B335:E335"/>
    <mergeCell ref="B336:E336"/>
    <mergeCell ref="A337:E337"/>
    <mergeCell ref="B189:E189"/>
    <mergeCell ref="B197:E197"/>
    <mergeCell ref="B243:E243"/>
    <mergeCell ref="B329:E329"/>
    <mergeCell ref="B330:E330"/>
    <mergeCell ref="B331:E331"/>
    <mergeCell ref="B332:E332"/>
    <mergeCell ref="B333:E333"/>
    <mergeCell ref="B323:E323"/>
    <mergeCell ref="B324:E324"/>
    <mergeCell ref="B325:E325"/>
    <mergeCell ref="B326:E326"/>
    <mergeCell ref="B327:E327"/>
    <mergeCell ref="B328:E328"/>
    <mergeCell ref="B317:E317"/>
    <mergeCell ref="B318:E318"/>
    <mergeCell ref="B319:E319"/>
    <mergeCell ref="B320:E320"/>
    <mergeCell ref="B321:E321"/>
  </mergeCells>
  <phoneticPr fontId="11" type="noConversion"/>
  <pageMargins left="0.7" right="0.7" top="0.75" bottom="0.75" header="0.3" footer="0.3"/>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CHIGÜIROS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dc:creator>
  <cp:lastModifiedBy>Andrés Franco</cp:lastModifiedBy>
  <cp:lastPrinted>2021-06-10T11:57:42Z</cp:lastPrinted>
  <dcterms:created xsi:type="dcterms:W3CDTF">2021-04-19T11:56:37Z</dcterms:created>
  <dcterms:modified xsi:type="dcterms:W3CDTF">2021-06-11T13:47:17Z</dcterms:modified>
</cp:coreProperties>
</file>